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945" windowWidth="11475" windowHeight="3840" firstSheet="9" activeTab="17"/>
  </bookViews>
  <sheets>
    <sheet name="STU LIST ENTRY" sheetId="8" r:id="rId1"/>
    <sheet name="PRE DATA" sheetId="2" r:id="rId2"/>
    <sheet name="Sheet3" sheetId="9" state="hidden" r:id="rId3"/>
    <sheet name="ASSESSOR DETAILS CAA" sheetId="7" state="hidden" r:id="rId4"/>
    <sheet name="PRE ASSESSMENT" sheetId="1" r:id="rId5"/>
    <sheet name="PA01  FORM" sheetId="6" r:id="rId6"/>
    <sheet name="FINAL ASSESSMENT" sheetId="10" r:id="rId7"/>
    <sheet name="AS O1 - 02 FORM" sheetId="11" r:id="rId8"/>
    <sheet name="ATTENDENCE" sheetId="12" r:id="rId9"/>
    <sheet name="ATTENDENCE FINAL" sheetId="13" r:id="rId10"/>
    <sheet name="Data" sheetId="15" state="hidden" r:id="rId11"/>
    <sheet name="Sheet2" sheetId="16" state="hidden" r:id="rId12"/>
    <sheet name="Sheet4" sheetId="17" state="hidden" r:id="rId13"/>
    <sheet name="Sheet5" sheetId="18" state="hidden" r:id="rId14"/>
    <sheet name="CBT RECORD BOOKS" sheetId="19" r:id="rId15"/>
    <sheet name="2ND PAGE" sheetId="22" r:id="rId16"/>
    <sheet name="3RD PAGE" sheetId="21" r:id="rId17"/>
    <sheet name="CBT RECORD BOOK LAST PAGE" sheetId="23" r:id="rId18"/>
    <sheet name="Sheet1" sheetId="24" state="hidden" r:id="rId19"/>
    <sheet name="Sheet6" sheetId="25" state="hidden" r:id="rId20"/>
  </sheets>
  <definedNames>
    <definedName name="_xlnm.Print_Area" localSheetId="8">ATTENDENCE!$A$1:$G$42</definedName>
    <definedName name="_xlnm.Print_Area" localSheetId="9">'ATTENDENCE FINAL'!$A$1:$G$89</definedName>
    <definedName name="_xlnm.Print_Area" localSheetId="17">'CBT RECORD BOOK LAST PAGE'!$A$1:$L$777</definedName>
    <definedName name="_xlnm.Print_Area" localSheetId="14">'CBT RECORD BOOKS'!$A$1:$AE$982</definedName>
    <definedName name="_xlnm.Print_Area" localSheetId="6">'FINAL ASSESSMENT'!$A$1:$J$58</definedName>
    <definedName name="_xlnm.Print_Area" localSheetId="4">'PRE ASSESSMENT'!$A$1:$H$52</definedName>
  </definedNames>
  <calcPr calcId="145621"/>
</workbook>
</file>

<file path=xl/calcChain.xml><?xml version="1.0" encoding="utf-8"?>
<calcChain xmlns="http://schemas.openxmlformats.org/spreadsheetml/2006/main">
  <c r="D40" i="1" l="1"/>
  <c r="D37" i="12" s="1"/>
  <c r="D41" i="1"/>
  <c r="D39" i="1"/>
  <c r="D37" i="1"/>
  <c r="C38" i="12" s="1"/>
  <c r="D62" i="6" l="1"/>
  <c r="D94" i="6" s="1"/>
  <c r="E587" i="23"/>
  <c r="E586" i="23"/>
  <c r="E550" i="23"/>
  <c r="E549" i="23"/>
  <c r="E513" i="23"/>
  <c r="E512" i="23"/>
  <c r="E476" i="23"/>
  <c r="E475" i="23"/>
  <c r="E439" i="23"/>
  <c r="E438" i="23"/>
  <c r="E402" i="23"/>
  <c r="E401" i="23"/>
  <c r="E365" i="23"/>
  <c r="E364" i="23"/>
  <c r="E328" i="23"/>
  <c r="E327" i="23"/>
  <c r="E291" i="23"/>
  <c r="E290" i="23"/>
  <c r="E254" i="23"/>
  <c r="E253" i="23"/>
  <c r="E217" i="23"/>
  <c r="E216" i="23"/>
  <c r="E180" i="23"/>
  <c r="E179" i="23"/>
  <c r="E143" i="23"/>
  <c r="E142" i="23"/>
  <c r="E106" i="23"/>
  <c r="E105" i="23"/>
  <c r="E32" i="23"/>
  <c r="E31" i="23"/>
  <c r="E69" i="23"/>
  <c r="E68" i="23"/>
  <c r="C12" i="13"/>
  <c r="D12" i="13"/>
  <c r="E12" i="13"/>
  <c r="C13" i="13"/>
  <c r="D13" i="13"/>
  <c r="E13" i="13"/>
  <c r="C14" i="13"/>
  <c r="D14" i="13"/>
  <c r="E14" i="13"/>
  <c r="C15" i="13"/>
  <c r="D15" i="13"/>
  <c r="E15" i="13"/>
  <c r="C16" i="13"/>
  <c r="D16" i="13"/>
  <c r="E16" i="13"/>
  <c r="C17" i="13"/>
  <c r="D17" i="13"/>
  <c r="E17" i="13"/>
  <c r="C18" i="13"/>
  <c r="D18" i="13"/>
  <c r="E18" i="13"/>
  <c r="C19" i="13"/>
  <c r="D19" i="13"/>
  <c r="E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C25" i="13"/>
  <c r="D25" i="13"/>
  <c r="E25" i="13"/>
  <c r="B5" i="13"/>
  <c r="B6" i="12"/>
  <c r="B3" i="13"/>
  <c r="F7" i="1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B47" i="2"/>
  <c r="D22" i="11" s="1"/>
  <c r="C47" i="2"/>
  <c r="E22" i="11" s="1"/>
  <c r="D47" i="2"/>
  <c r="F22" i="6" s="1"/>
  <c r="E47" i="2"/>
  <c r="G22" i="6" s="1"/>
  <c r="F47" i="2"/>
  <c r="H22" i="6" s="1"/>
  <c r="G47" i="2"/>
  <c r="I22" i="6" s="1"/>
  <c r="H47" i="2"/>
  <c r="I47" i="2"/>
  <c r="K22" i="6" s="1"/>
  <c r="J47" i="2"/>
  <c r="K47" i="2"/>
  <c r="L47" i="2"/>
  <c r="M47" i="2"/>
  <c r="N47" i="2"/>
  <c r="O47" i="2"/>
  <c r="P47" i="2"/>
  <c r="Q47" i="2"/>
  <c r="R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J22" i="6"/>
  <c r="D22" i="6" l="1"/>
  <c r="E22" i="6"/>
  <c r="B5" i="8"/>
  <c r="L22" i="6" l="1"/>
  <c r="M22" i="6"/>
  <c r="N22" i="6"/>
  <c r="O22" i="6"/>
  <c r="P22" i="6"/>
  <c r="Q22" i="6"/>
  <c r="R22" i="6"/>
  <c r="S22" i="6"/>
  <c r="T22" i="6"/>
  <c r="G312" i="23" l="1"/>
  <c r="H312" i="23"/>
  <c r="I312" i="23"/>
  <c r="G275" i="23" l="1"/>
  <c r="H275" i="23"/>
  <c r="I275" i="23"/>
  <c r="G238" i="23"/>
  <c r="H238" i="23"/>
  <c r="I238" i="23"/>
  <c r="G201" i="23"/>
  <c r="H201" i="23"/>
  <c r="I201" i="23"/>
  <c r="G164" i="23"/>
  <c r="H164" i="23"/>
  <c r="I164" i="23"/>
  <c r="G127" i="23"/>
  <c r="H127" i="23"/>
  <c r="I127" i="23"/>
  <c r="G90" i="23"/>
  <c r="H90" i="23"/>
  <c r="I90" i="23"/>
  <c r="G53" i="23"/>
  <c r="H53" i="23"/>
  <c r="I53" i="23"/>
  <c r="G16" i="23"/>
  <c r="H16" i="23"/>
  <c r="I16" i="23"/>
  <c r="G22" i="10"/>
  <c r="D4" i="15"/>
  <c r="D5" i="15"/>
  <c r="D6" i="15"/>
  <c r="D7" i="15"/>
  <c r="D8" i="15"/>
  <c r="D9" i="15"/>
  <c r="D10" i="15"/>
  <c r="C9" i="17" s="1"/>
  <c r="F14" i="10"/>
  <c r="I4" i="2"/>
  <c r="C41" i="13" l="1"/>
  <c r="E41" i="13"/>
  <c r="C43" i="13"/>
  <c r="E43" i="13"/>
  <c r="B53" i="13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C53" i="13"/>
  <c r="D53" i="13"/>
  <c r="E53" i="13"/>
  <c r="C54" i="13"/>
  <c r="D54" i="13"/>
  <c r="E54" i="13"/>
  <c r="C55" i="13"/>
  <c r="D55" i="13"/>
  <c r="E55" i="13"/>
  <c r="C56" i="13"/>
  <c r="D56" i="13"/>
  <c r="E56" i="13"/>
  <c r="C57" i="13"/>
  <c r="D57" i="13"/>
  <c r="E57" i="13"/>
  <c r="C58" i="13"/>
  <c r="D58" i="13"/>
  <c r="E58" i="13"/>
  <c r="C59" i="13"/>
  <c r="D59" i="13"/>
  <c r="E59" i="13"/>
  <c r="C60" i="13"/>
  <c r="D60" i="13"/>
  <c r="E60" i="13"/>
  <c r="C61" i="13"/>
  <c r="D61" i="13"/>
  <c r="E61" i="13"/>
  <c r="C62" i="13"/>
  <c r="D62" i="13"/>
  <c r="E62" i="13"/>
  <c r="C63" i="13"/>
  <c r="D63" i="13"/>
  <c r="E63" i="13"/>
  <c r="C64" i="13"/>
  <c r="D64" i="13"/>
  <c r="E64" i="13"/>
  <c r="C65" i="13"/>
  <c r="D65" i="13"/>
  <c r="E65" i="13"/>
  <c r="C66" i="13"/>
  <c r="D66" i="13"/>
  <c r="E66" i="13"/>
  <c r="C67" i="13"/>
  <c r="D67" i="13"/>
  <c r="E67" i="13"/>
  <c r="C68" i="13"/>
  <c r="D68" i="13"/>
  <c r="E68" i="13"/>
  <c r="C69" i="13"/>
  <c r="D69" i="13"/>
  <c r="E69" i="13"/>
  <c r="C70" i="13"/>
  <c r="D70" i="13"/>
  <c r="E70" i="13"/>
  <c r="C71" i="13"/>
  <c r="D71" i="13"/>
  <c r="E71" i="13"/>
  <c r="C72" i="13"/>
  <c r="D72" i="13"/>
  <c r="E72" i="13"/>
  <c r="C73" i="13"/>
  <c r="D73" i="13"/>
  <c r="E73" i="13"/>
  <c r="C74" i="13"/>
  <c r="D74" i="13"/>
  <c r="E74" i="13"/>
  <c r="C75" i="13"/>
  <c r="D75" i="13"/>
  <c r="E75" i="13"/>
  <c r="C76" i="13"/>
  <c r="D76" i="13"/>
  <c r="E76" i="13"/>
  <c r="C77" i="13"/>
  <c r="D77" i="13"/>
  <c r="E77" i="13"/>
  <c r="C78" i="13"/>
  <c r="D78" i="13"/>
  <c r="E78" i="13"/>
  <c r="C79" i="13"/>
  <c r="D79" i="13"/>
  <c r="E79" i="13"/>
  <c r="C80" i="13"/>
  <c r="D80" i="13"/>
  <c r="E80" i="13"/>
  <c r="C81" i="13"/>
  <c r="D81" i="13"/>
  <c r="E81" i="13"/>
  <c r="C82" i="13"/>
  <c r="D82" i="13"/>
  <c r="E82" i="13"/>
  <c r="D87" i="13"/>
  <c r="C26" i="13"/>
  <c r="C27" i="13"/>
  <c r="C28" i="13"/>
  <c r="C29" i="13"/>
  <c r="C30" i="13"/>
  <c r="D26" i="13"/>
  <c r="D27" i="13"/>
  <c r="D28" i="13"/>
  <c r="D29" i="13"/>
  <c r="D30" i="13"/>
  <c r="H43" i="23" l="1"/>
  <c r="H80" i="23" s="1"/>
  <c r="H117" i="23" s="1"/>
  <c r="E43" i="23"/>
  <c r="E117" i="23" s="1"/>
  <c r="H746" i="23" l="1"/>
  <c r="H598" i="23"/>
  <c r="H450" i="23"/>
  <c r="H302" i="23"/>
  <c r="H154" i="23"/>
  <c r="H672" i="23"/>
  <c r="H228" i="23"/>
  <c r="H635" i="23"/>
  <c r="H487" i="23"/>
  <c r="H191" i="23"/>
  <c r="H709" i="23"/>
  <c r="H561" i="23"/>
  <c r="H413" i="23"/>
  <c r="H265" i="23"/>
  <c r="H524" i="23"/>
  <c r="H376" i="23"/>
  <c r="H339" i="23"/>
  <c r="E746" i="23"/>
  <c r="E598" i="23"/>
  <c r="E450" i="23"/>
  <c r="E302" i="23"/>
  <c r="E154" i="23"/>
  <c r="E709" i="23"/>
  <c r="E635" i="23"/>
  <c r="E561" i="23"/>
  <c r="E487" i="23"/>
  <c r="E413" i="23"/>
  <c r="E339" i="23"/>
  <c r="E265" i="23"/>
  <c r="E191" i="23"/>
  <c r="E672" i="23"/>
  <c r="E524" i="23"/>
  <c r="E376" i="23"/>
  <c r="E228" i="23"/>
  <c r="E80" i="23"/>
  <c r="C32" i="12"/>
  <c r="C33" i="12"/>
  <c r="C3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C26" i="12"/>
  <c r="C27" i="12"/>
  <c r="C28" i="12"/>
  <c r="C29" i="12"/>
  <c r="C30" i="12"/>
  <c r="C31" i="12"/>
  <c r="C35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B46" i="15" l="1"/>
  <c r="C46" i="15"/>
  <c r="E46" i="15" s="1"/>
  <c r="F46" i="15" s="1"/>
  <c r="G46" i="15" s="1"/>
  <c r="H46" i="15" s="1"/>
  <c r="D46" i="15"/>
  <c r="B47" i="15"/>
  <c r="C47" i="15"/>
  <c r="E47" i="15" s="1"/>
  <c r="F47" i="15" s="1"/>
  <c r="G47" i="15" s="1"/>
  <c r="H47" i="15" s="1"/>
  <c r="D47" i="15"/>
  <c r="B48" i="15"/>
  <c r="C48" i="15"/>
  <c r="E48" i="15" s="1"/>
  <c r="F48" i="15" s="1"/>
  <c r="G48" i="15" s="1"/>
  <c r="H48" i="15" s="1"/>
  <c r="D48" i="15"/>
  <c r="B49" i="15"/>
  <c r="C49" i="15"/>
  <c r="E49" i="15" s="1"/>
  <c r="F49" i="15" s="1"/>
  <c r="G49" i="15" s="1"/>
  <c r="H49" i="15" s="1"/>
  <c r="D49" i="15"/>
  <c r="B50" i="15"/>
  <c r="C50" i="15"/>
  <c r="E50" i="15" s="1"/>
  <c r="F50" i="15" s="1"/>
  <c r="G50" i="15" s="1"/>
  <c r="H50" i="15" s="1"/>
  <c r="D50" i="15"/>
  <c r="B51" i="15"/>
  <c r="C51" i="15"/>
  <c r="E51" i="15" s="1"/>
  <c r="F51" i="15" s="1"/>
  <c r="G51" i="15" s="1"/>
  <c r="H51" i="15" s="1"/>
  <c r="D51" i="15"/>
  <c r="B52" i="15"/>
  <c r="C52" i="15"/>
  <c r="E52" i="15" s="1"/>
  <c r="F52" i="15" s="1"/>
  <c r="G52" i="15" s="1"/>
  <c r="H52" i="15" s="1"/>
  <c r="D52" i="15"/>
  <c r="B53" i="15"/>
  <c r="C53" i="15"/>
  <c r="E53" i="15" s="1"/>
  <c r="F53" i="15" s="1"/>
  <c r="G53" i="15" s="1"/>
  <c r="H53" i="15" s="1"/>
  <c r="D53" i="15"/>
  <c r="B54" i="15"/>
  <c r="C54" i="15"/>
  <c r="E54" i="15" s="1"/>
  <c r="F54" i="15" s="1"/>
  <c r="G54" i="15" s="1"/>
  <c r="H54" i="15" s="1"/>
  <c r="D54" i="15"/>
  <c r="B55" i="15"/>
  <c r="C55" i="15"/>
  <c r="E55" i="15" s="1"/>
  <c r="F55" i="15" s="1"/>
  <c r="G55" i="15" s="1"/>
  <c r="H55" i="15" s="1"/>
  <c r="D55" i="15"/>
  <c r="B56" i="15"/>
  <c r="C56" i="15"/>
  <c r="E56" i="15" s="1"/>
  <c r="F56" i="15" s="1"/>
  <c r="G56" i="15" s="1"/>
  <c r="H56" i="15" s="1"/>
  <c r="D56" i="15"/>
  <c r="B57" i="15"/>
  <c r="C57" i="15"/>
  <c r="E57" i="15" s="1"/>
  <c r="F57" i="15" s="1"/>
  <c r="G57" i="15" s="1"/>
  <c r="H57" i="15" s="1"/>
  <c r="D57" i="15"/>
  <c r="E13" i="12" l="1"/>
  <c r="E14" i="12"/>
  <c r="E15" i="12"/>
  <c r="E16" i="12"/>
  <c r="E17" i="12"/>
  <c r="E18" i="12"/>
  <c r="E19" i="12"/>
  <c r="E20" i="12"/>
  <c r="E21" i="12"/>
  <c r="E22" i="12"/>
  <c r="E23" i="12"/>
  <c r="E24" i="12"/>
  <c r="I608" i="23"/>
  <c r="H608" i="23"/>
  <c r="G608" i="23"/>
  <c r="F608" i="23"/>
  <c r="E608" i="23"/>
  <c r="D608" i="23"/>
  <c r="I571" i="23"/>
  <c r="H571" i="23"/>
  <c r="G571" i="23"/>
  <c r="F571" i="23"/>
  <c r="E571" i="23"/>
  <c r="D571" i="23"/>
  <c r="I534" i="23"/>
  <c r="H534" i="23"/>
  <c r="G534" i="23"/>
  <c r="F534" i="23"/>
  <c r="E534" i="23"/>
  <c r="D534" i="23"/>
  <c r="I497" i="23"/>
  <c r="H497" i="23"/>
  <c r="G497" i="23"/>
  <c r="F497" i="23"/>
  <c r="E497" i="23"/>
  <c r="D497" i="23"/>
  <c r="I460" i="23"/>
  <c r="H460" i="23"/>
  <c r="G460" i="23"/>
  <c r="F460" i="23"/>
  <c r="E460" i="23"/>
  <c r="D460" i="23"/>
  <c r="I423" i="23"/>
  <c r="H423" i="23"/>
  <c r="G423" i="23"/>
  <c r="F423" i="23"/>
  <c r="E423" i="23"/>
  <c r="D423" i="23"/>
  <c r="I386" i="23"/>
  <c r="H386" i="23"/>
  <c r="G386" i="23"/>
  <c r="F386" i="23"/>
  <c r="E386" i="23"/>
  <c r="D386" i="23"/>
  <c r="I349" i="23"/>
  <c r="H349" i="23"/>
  <c r="G349" i="23"/>
  <c r="F349" i="23"/>
  <c r="E349" i="23"/>
  <c r="D349" i="23"/>
  <c r="F312" i="23"/>
  <c r="E312" i="23"/>
  <c r="D312" i="23"/>
  <c r="F275" i="23"/>
  <c r="E275" i="23"/>
  <c r="D275" i="23"/>
  <c r="F238" i="23"/>
  <c r="E238" i="23"/>
  <c r="D238" i="23"/>
  <c r="F201" i="23"/>
  <c r="E201" i="23"/>
  <c r="D201" i="23"/>
  <c r="F164" i="23"/>
  <c r="E164" i="23"/>
  <c r="D164" i="23"/>
  <c r="F127" i="23"/>
  <c r="E127" i="23"/>
  <c r="D127" i="23"/>
  <c r="F90" i="23"/>
  <c r="E90" i="23"/>
  <c r="D90" i="23"/>
  <c r="F53" i="23"/>
  <c r="E53" i="23"/>
  <c r="D53" i="23"/>
  <c r="F142" i="6"/>
  <c r="G142" i="6"/>
  <c r="H142" i="6"/>
  <c r="I142" i="6"/>
  <c r="J142" i="6"/>
  <c r="K142" i="6"/>
  <c r="L149" i="6"/>
  <c r="L150" i="6"/>
  <c r="D42" i="1" l="1"/>
  <c r="L62" i="6" l="1"/>
  <c r="F47" i="1"/>
  <c r="E775" i="23"/>
  <c r="E738" i="23"/>
  <c r="E701" i="23"/>
  <c r="E664" i="23"/>
  <c r="E627" i="23"/>
  <c r="E773" i="23"/>
  <c r="E772" i="23"/>
  <c r="E771" i="23"/>
  <c r="E736" i="23"/>
  <c r="E735" i="23"/>
  <c r="E734" i="23"/>
  <c r="E699" i="23"/>
  <c r="E698" i="23"/>
  <c r="E697" i="23"/>
  <c r="H745" i="23"/>
  <c r="E745" i="23"/>
  <c r="H708" i="23"/>
  <c r="E708" i="23"/>
  <c r="H671" i="23"/>
  <c r="E671" i="23"/>
  <c r="H634" i="23"/>
  <c r="E634" i="23"/>
  <c r="H597" i="23"/>
  <c r="E597" i="23"/>
  <c r="H560" i="23"/>
  <c r="E560" i="23"/>
  <c r="H523" i="23"/>
  <c r="E523" i="23"/>
  <c r="H486" i="23"/>
  <c r="E486" i="23"/>
  <c r="H449" i="23"/>
  <c r="E449" i="23"/>
  <c r="H412" i="23"/>
  <c r="E412" i="23"/>
  <c r="H375" i="23"/>
  <c r="E375" i="23"/>
  <c r="H338" i="23"/>
  <c r="E338" i="23"/>
  <c r="H301" i="23"/>
  <c r="E301" i="23"/>
  <c r="H264" i="23"/>
  <c r="E264" i="23"/>
  <c r="H227" i="23"/>
  <c r="E227" i="23"/>
  <c r="H190" i="23"/>
  <c r="E190" i="23"/>
  <c r="H153" i="23"/>
  <c r="E153" i="23"/>
  <c r="H116" i="23"/>
  <c r="E116" i="23"/>
  <c r="H42" i="23"/>
  <c r="E42" i="23"/>
  <c r="L30" i="6" l="1"/>
  <c r="L94" i="6"/>
  <c r="D28" i="23" l="1"/>
  <c r="I756" i="23"/>
  <c r="H756" i="23"/>
  <c r="G756" i="23"/>
  <c r="F756" i="23"/>
  <c r="E756" i="23"/>
  <c r="D756" i="23"/>
  <c r="I719" i="23"/>
  <c r="H719" i="23"/>
  <c r="G719" i="23"/>
  <c r="F719" i="23"/>
  <c r="E719" i="23"/>
  <c r="D719" i="23"/>
  <c r="I682" i="23"/>
  <c r="H682" i="23"/>
  <c r="G682" i="23"/>
  <c r="F682" i="23"/>
  <c r="E682" i="23"/>
  <c r="D682" i="23"/>
  <c r="I645" i="23"/>
  <c r="H645" i="23"/>
  <c r="G645" i="23"/>
  <c r="F645" i="23"/>
  <c r="E645" i="23"/>
  <c r="D645" i="23"/>
  <c r="D86" i="13"/>
  <c r="D33" i="13"/>
  <c r="D85" i="13" s="1"/>
  <c r="D581" i="23"/>
  <c r="D544" i="23"/>
  <c r="D507" i="23"/>
  <c r="D470" i="23"/>
  <c r="D618" i="23"/>
  <c r="D655" i="23"/>
  <c r="D692" i="23"/>
  <c r="D729" i="23"/>
  <c r="D766" i="23"/>
  <c r="E79" i="23"/>
  <c r="H79" i="23"/>
  <c r="H41" i="23"/>
  <c r="H78" i="23" s="1"/>
  <c r="E41" i="23"/>
  <c r="E78" i="23" s="1"/>
  <c r="D65" i="23" l="1"/>
  <c r="D102" i="23" s="1"/>
  <c r="D139" i="23" s="1"/>
  <c r="B15" i="15"/>
  <c r="B15" i="16" s="1"/>
  <c r="C15" i="15"/>
  <c r="E15" i="15" s="1"/>
  <c r="F15" i="15" s="1"/>
  <c r="G15" i="15" s="1"/>
  <c r="H15" i="15" s="1"/>
  <c r="D15" i="15"/>
  <c r="B16" i="15"/>
  <c r="B16" i="16" s="1"/>
  <c r="C16" i="15"/>
  <c r="E16" i="15" s="1"/>
  <c r="F16" i="15" s="1"/>
  <c r="G16" i="15" s="1"/>
  <c r="H16" i="15" s="1"/>
  <c r="D16" i="15"/>
  <c r="B17" i="15"/>
  <c r="B17" i="16" s="1"/>
  <c r="C17" i="15"/>
  <c r="E17" i="15" s="1"/>
  <c r="F17" i="15" s="1"/>
  <c r="G17" i="15" s="1"/>
  <c r="H17" i="15" s="1"/>
  <c r="D17" i="15"/>
  <c r="B18" i="15"/>
  <c r="B18" i="16" s="1"/>
  <c r="C18" i="15"/>
  <c r="E18" i="15" s="1"/>
  <c r="F18" i="15" s="1"/>
  <c r="G18" i="15" s="1"/>
  <c r="H18" i="15" s="1"/>
  <c r="D18" i="15"/>
  <c r="B19" i="15"/>
  <c r="B19" i="16" s="1"/>
  <c r="C19" i="15"/>
  <c r="E19" i="15" s="1"/>
  <c r="F19" i="15" s="1"/>
  <c r="G19" i="15" s="1"/>
  <c r="H19" i="15" s="1"/>
  <c r="D19" i="15"/>
  <c r="B20" i="15"/>
  <c r="B20" i="16" s="1"/>
  <c r="AT20" i="16" s="1"/>
  <c r="C20" i="15"/>
  <c r="E20" i="15" s="1"/>
  <c r="F20" i="15" s="1"/>
  <c r="G20" i="15" s="1"/>
  <c r="H20" i="15" s="1"/>
  <c r="D20" i="15"/>
  <c r="B21" i="15"/>
  <c r="B21" i="16" s="1"/>
  <c r="C21" i="15"/>
  <c r="E21" i="15" s="1"/>
  <c r="F21" i="15" s="1"/>
  <c r="G21" i="15" s="1"/>
  <c r="H21" i="15" s="1"/>
  <c r="D21" i="15"/>
  <c r="B22" i="15"/>
  <c r="B22" i="16" s="1"/>
  <c r="AI22" i="16" s="1"/>
  <c r="C22" i="15"/>
  <c r="E22" i="15" s="1"/>
  <c r="F22" i="15" s="1"/>
  <c r="G22" i="15" s="1"/>
  <c r="H22" i="15" s="1"/>
  <c r="D22" i="15"/>
  <c r="B23" i="15"/>
  <c r="B23" i="16" s="1"/>
  <c r="H23" i="16" s="1"/>
  <c r="C23" i="15"/>
  <c r="E23" i="15" s="1"/>
  <c r="F23" i="15" s="1"/>
  <c r="G23" i="15" s="1"/>
  <c r="H23" i="15" s="1"/>
  <c r="D23" i="15"/>
  <c r="B24" i="15"/>
  <c r="B24" i="16" s="1"/>
  <c r="C24" i="15"/>
  <c r="E24" i="15" s="1"/>
  <c r="F24" i="15" s="1"/>
  <c r="G24" i="15" s="1"/>
  <c r="H24" i="15" s="1"/>
  <c r="D24" i="15"/>
  <c r="E26" i="13"/>
  <c r="E27" i="13"/>
  <c r="E28" i="13"/>
  <c r="E29" i="13"/>
  <c r="E30" i="13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L47" i="11"/>
  <c r="M47" i="11"/>
  <c r="N47" i="11"/>
  <c r="O47" i="11"/>
  <c r="P47" i="11"/>
  <c r="Q47" i="11"/>
  <c r="R47" i="11"/>
  <c r="S47" i="11"/>
  <c r="L48" i="11"/>
  <c r="M48" i="11"/>
  <c r="N48" i="11"/>
  <c r="O48" i="11"/>
  <c r="P48" i="11"/>
  <c r="Q48" i="11"/>
  <c r="R48" i="11"/>
  <c r="S48" i="11"/>
  <c r="L49" i="11"/>
  <c r="M49" i="11"/>
  <c r="N49" i="11"/>
  <c r="O49" i="11"/>
  <c r="P49" i="11"/>
  <c r="Q49" i="11"/>
  <c r="R49" i="11"/>
  <c r="S49" i="11"/>
  <c r="D77" i="11"/>
  <c r="E77" i="11"/>
  <c r="BZ23" i="16" l="1"/>
  <c r="BN23" i="16"/>
  <c r="AY23" i="16"/>
  <c r="S24" i="16"/>
  <c r="AC24" i="16"/>
  <c r="AY24" i="16"/>
  <c r="BU24" i="16"/>
  <c r="N24" i="16"/>
  <c r="AS24" i="16"/>
  <c r="BS24" i="16"/>
  <c r="AD24" i="16"/>
  <c r="BC24" i="16"/>
  <c r="CE24" i="16"/>
  <c r="C24" i="16"/>
  <c r="AM24" i="16"/>
  <c r="BN24" i="16"/>
  <c r="N23" i="16"/>
  <c r="V15" i="16"/>
  <c r="AF15" i="16"/>
  <c r="BX15" i="16"/>
  <c r="AQ15" i="16"/>
  <c r="BR15" i="16"/>
  <c r="N19" i="16"/>
  <c r="AY19" i="16"/>
  <c r="CB19" i="16"/>
  <c r="AR19" i="16"/>
  <c r="W19" i="16"/>
  <c r="BS19" i="16"/>
  <c r="AB19" i="16"/>
  <c r="BX23" i="16"/>
  <c r="BJ23" i="16"/>
  <c r="AN23" i="16"/>
  <c r="CD24" i="16"/>
  <c r="BI24" i="16"/>
  <c r="AO24" i="16"/>
  <c r="W24" i="16"/>
  <c r="CE23" i="16"/>
  <c r="BO23" i="16"/>
  <c r="BC23" i="16"/>
  <c r="S23" i="16"/>
  <c r="BT23" i="16"/>
  <c r="BD23" i="16"/>
  <c r="AD23" i="16"/>
  <c r="D176" i="23"/>
  <c r="D287" i="23"/>
  <c r="D324" i="23" s="1"/>
  <c r="D213" i="23"/>
  <c r="D250" i="23" s="1"/>
  <c r="N16" i="16"/>
  <c r="V16" i="16"/>
  <c r="AM16" i="16"/>
  <c r="BJ16" i="16"/>
  <c r="BZ16" i="16"/>
  <c r="G16" i="16"/>
  <c r="W16" i="16"/>
  <c r="AT16" i="16"/>
  <c r="BK16" i="16"/>
  <c r="CD16" i="16"/>
  <c r="J16" i="16"/>
  <c r="AE16" i="16"/>
  <c r="AX16" i="16"/>
  <c r="BN16" i="16"/>
  <c r="R16" i="16"/>
  <c r="AH16" i="16"/>
  <c r="BB16" i="16"/>
  <c r="BV16" i="16"/>
  <c r="CH19" i="16"/>
  <c r="BG19" i="16"/>
  <c r="AD19" i="16"/>
  <c r="H19" i="16"/>
  <c r="CF15" i="16"/>
  <c r="BB15" i="16"/>
  <c r="K15" i="16"/>
  <c r="AI23" i="16"/>
  <c r="BN19" i="16"/>
  <c r="AQ19" i="16"/>
  <c r="BK15" i="16"/>
  <c r="I17" i="16"/>
  <c r="Z17" i="16"/>
  <c r="AX17" i="16"/>
  <c r="BU17" i="16"/>
  <c r="AH17" i="16"/>
  <c r="BF17" i="16"/>
  <c r="BV17" i="16"/>
  <c r="Y17" i="16"/>
  <c r="BE17" i="16"/>
  <c r="CD17" i="16"/>
  <c r="J17" i="16"/>
  <c r="AO17" i="16"/>
  <c r="BN17" i="16"/>
  <c r="R17" i="16"/>
  <c r="AP17" i="16"/>
  <c r="C18" i="16"/>
  <c r="H18" i="16"/>
  <c r="L18" i="16"/>
  <c r="P18" i="16"/>
  <c r="T18" i="16"/>
  <c r="X18" i="16"/>
  <c r="AB18" i="16"/>
  <c r="AF18" i="16"/>
  <c r="AJ18" i="16"/>
  <c r="AN18" i="16"/>
  <c r="AR18" i="16"/>
  <c r="AV18" i="16"/>
  <c r="AZ18" i="16"/>
  <c r="BD18" i="16"/>
  <c r="BH18" i="16"/>
  <c r="BL18" i="16"/>
  <c r="BP18" i="16"/>
  <c r="BT18" i="16"/>
  <c r="BX18" i="16"/>
  <c r="CB18" i="16"/>
  <c r="CF18" i="16"/>
  <c r="I18" i="16"/>
  <c r="N18" i="16"/>
  <c r="S18" i="16"/>
  <c r="Y18" i="16"/>
  <c r="AD18" i="16"/>
  <c r="AI18" i="16"/>
  <c r="AO18" i="16"/>
  <c r="AT18" i="16"/>
  <c r="AY18" i="16"/>
  <c r="BE18" i="16"/>
  <c r="BJ18" i="16"/>
  <c r="BO18" i="16"/>
  <c r="BU18" i="16"/>
  <c r="BZ18" i="16"/>
  <c r="CE18" i="16"/>
  <c r="D19" i="16"/>
  <c r="E18" i="16"/>
  <c r="U18" i="16"/>
  <c r="AE18" i="16"/>
  <c r="AU18" i="16"/>
  <c r="BF18" i="16"/>
  <c r="BQ18" i="16"/>
  <c r="CA18" i="16"/>
  <c r="K18" i="16"/>
  <c r="V18" i="16"/>
  <c r="AG18" i="16"/>
  <c r="AQ18" i="16"/>
  <c r="BB18" i="16"/>
  <c r="BM18" i="16"/>
  <c r="BW18" i="16"/>
  <c r="CH18" i="16"/>
  <c r="G18" i="16"/>
  <c r="M18" i="16"/>
  <c r="R18" i="16"/>
  <c r="W18" i="16"/>
  <c r="AC18" i="16"/>
  <c r="AH18" i="16"/>
  <c r="AM18" i="16"/>
  <c r="AS18" i="16"/>
  <c r="AX18" i="16"/>
  <c r="BC18" i="16"/>
  <c r="BI18" i="16"/>
  <c r="BN18" i="16"/>
  <c r="BS18" i="16"/>
  <c r="BY18" i="16"/>
  <c r="CD18" i="16"/>
  <c r="J18" i="16"/>
  <c r="O18" i="16"/>
  <c r="Z18" i="16"/>
  <c r="AK18" i="16"/>
  <c r="AP18" i="16"/>
  <c r="BA18" i="16"/>
  <c r="BK18" i="16"/>
  <c r="BV18" i="16"/>
  <c r="CG18" i="16"/>
  <c r="F18" i="16"/>
  <c r="Q18" i="16"/>
  <c r="AA18" i="16"/>
  <c r="AL18" i="16"/>
  <c r="AW18" i="16"/>
  <c r="BG18" i="16"/>
  <c r="BR18" i="16"/>
  <c r="CC18" i="16"/>
  <c r="CE22" i="16"/>
  <c r="BD22" i="16"/>
  <c r="Y21" i="16"/>
  <c r="BN21" i="16"/>
  <c r="E15" i="16"/>
  <c r="C15" i="16"/>
  <c r="H15" i="16"/>
  <c r="N15" i="16"/>
  <c r="S15" i="16"/>
  <c r="X15" i="16"/>
  <c r="AD15" i="16"/>
  <c r="AI15" i="16"/>
  <c r="AN15" i="16"/>
  <c r="AT15" i="16"/>
  <c r="AY15" i="16"/>
  <c r="BD15" i="16"/>
  <c r="BJ15" i="16"/>
  <c r="BO15" i="16"/>
  <c r="BT15" i="16"/>
  <c r="BZ15" i="16"/>
  <c r="CE15" i="16"/>
  <c r="J15" i="16"/>
  <c r="O15" i="16"/>
  <c r="T15" i="16"/>
  <c r="Z15" i="16"/>
  <c r="AE15" i="16"/>
  <c r="AJ15" i="16"/>
  <c r="AP15" i="16"/>
  <c r="AU15" i="16"/>
  <c r="AZ15" i="16"/>
  <c r="BF15" i="16"/>
  <c r="BY22" i="16"/>
  <c r="CC21" i="16"/>
  <c r="AI21" i="16"/>
  <c r="BO20" i="16"/>
  <c r="CD15" i="16"/>
  <c r="BW15" i="16"/>
  <c r="BP15" i="16"/>
  <c r="AX15" i="16"/>
  <c r="AM15" i="16"/>
  <c r="AB15" i="16"/>
  <c r="R15" i="16"/>
  <c r="G15" i="16"/>
  <c r="BY24" i="16"/>
  <c r="BJ24" i="16"/>
  <c r="AX24" i="16"/>
  <c r="AH24" i="16"/>
  <c r="J23" i="16"/>
  <c r="C23" i="16"/>
  <c r="X23" i="16"/>
  <c r="AT23" i="16"/>
  <c r="BH23" i="16"/>
  <c r="BS23" i="16"/>
  <c r="CD23" i="16"/>
  <c r="BI22" i="16"/>
  <c r="BE21" i="16"/>
  <c r="C21" i="16"/>
  <c r="G19" i="16"/>
  <c r="C19" i="16"/>
  <c r="P19" i="16"/>
  <c r="AL19" i="16"/>
  <c r="BD19" i="16"/>
  <c r="BT19" i="16"/>
  <c r="CH16" i="16"/>
  <c r="BS16" i="16"/>
  <c r="BC16" i="16"/>
  <c r="AP16" i="16"/>
  <c r="AD16" i="16"/>
  <c r="CH15" i="16"/>
  <c r="CA15" i="16"/>
  <c r="BS15" i="16"/>
  <c r="BL15" i="16"/>
  <c r="BC15" i="16"/>
  <c r="AR15" i="16"/>
  <c r="AH15" i="16"/>
  <c r="W15" i="16"/>
  <c r="L15" i="16"/>
  <c r="AC22" i="16"/>
  <c r="AY22" i="16"/>
  <c r="BT22" i="16"/>
  <c r="AT21" i="16"/>
  <c r="G20" i="16"/>
  <c r="AI20" i="16"/>
  <c r="BZ20" i="16"/>
  <c r="AS22" i="16"/>
  <c r="BH15" i="16"/>
  <c r="I24" i="16"/>
  <c r="Y24" i="16"/>
  <c r="AI24" i="16"/>
  <c r="AT24" i="16"/>
  <c r="BE24" i="16"/>
  <c r="BO24" i="16"/>
  <c r="BZ24" i="16"/>
  <c r="D25" i="16"/>
  <c r="BO22" i="16"/>
  <c r="AN22" i="16"/>
  <c r="BU21" i="16"/>
  <c r="N21" i="16"/>
  <c r="BD20" i="16"/>
  <c r="C16" i="16"/>
  <c r="F16" i="16"/>
  <c r="O16" i="16"/>
  <c r="Z16" i="16"/>
  <c r="AL16" i="16"/>
  <c r="AU16" i="16"/>
  <c r="BF16" i="16"/>
  <c r="BR16" i="16"/>
  <c r="CA16" i="16"/>
  <c r="CB15" i="16"/>
  <c r="BV15" i="16"/>
  <c r="BN15" i="16"/>
  <c r="BG15" i="16"/>
  <c r="AV15" i="16"/>
  <c r="AL15" i="16"/>
  <c r="AA15" i="16"/>
  <c r="P15" i="16"/>
  <c r="F15" i="16"/>
  <c r="C22" i="16"/>
  <c r="G22" i="16"/>
  <c r="K22" i="16"/>
  <c r="O22" i="16"/>
  <c r="S22" i="16"/>
  <c r="W22" i="16"/>
  <c r="E22" i="16"/>
  <c r="J22" i="16"/>
  <c r="P22" i="16"/>
  <c r="U22" i="16"/>
  <c r="Z22" i="16"/>
  <c r="AD22" i="16"/>
  <c r="AH22" i="16"/>
  <c r="AL22" i="16"/>
  <c r="AP22" i="16"/>
  <c r="AT22" i="16"/>
  <c r="AX22" i="16"/>
  <c r="BB22" i="16"/>
  <c r="BF22" i="16"/>
  <c r="BJ22" i="16"/>
  <c r="BN22" i="16"/>
  <c r="BR22" i="16"/>
  <c r="BV22" i="16"/>
  <c r="BZ22" i="16"/>
  <c r="CD22" i="16"/>
  <c r="CH22" i="16"/>
  <c r="X20" i="16"/>
  <c r="N20" i="16"/>
  <c r="H24" i="16"/>
  <c r="L24" i="16"/>
  <c r="P24" i="16"/>
  <c r="T24" i="16"/>
  <c r="X24" i="16"/>
  <c r="AB24" i="16"/>
  <c r="AF24" i="16"/>
  <c r="AJ24" i="16"/>
  <c r="AN24" i="16"/>
  <c r="AR24" i="16"/>
  <c r="AV24" i="16"/>
  <c r="AZ24" i="16"/>
  <c r="BD24" i="16"/>
  <c r="BH24" i="16"/>
  <c r="BL24" i="16"/>
  <c r="BP24" i="16"/>
  <c r="BT24" i="16"/>
  <c r="BX24" i="16"/>
  <c r="CB24" i="16"/>
  <c r="CF24" i="16"/>
  <c r="AX23" i="16"/>
  <c r="AR23" i="16"/>
  <c r="AM23" i="16"/>
  <c r="AH23" i="16"/>
  <c r="AB23" i="16"/>
  <c r="W23" i="16"/>
  <c r="R23" i="16"/>
  <c r="L23" i="16"/>
  <c r="G23" i="16"/>
  <c r="CC22" i="16"/>
  <c r="BM22" i="16"/>
  <c r="BC22" i="16"/>
  <c r="AR22" i="16"/>
  <c r="AB22" i="16"/>
  <c r="H21" i="16"/>
  <c r="L21" i="16"/>
  <c r="P21" i="16"/>
  <c r="T21" i="16"/>
  <c r="X21" i="16"/>
  <c r="AB21" i="16"/>
  <c r="AF21" i="16"/>
  <c r="AJ21" i="16"/>
  <c r="AN21" i="16"/>
  <c r="AR21" i="16"/>
  <c r="AV21" i="16"/>
  <c r="AZ21" i="16"/>
  <c r="BD21" i="16"/>
  <c r="BH21" i="16"/>
  <c r="BL21" i="16"/>
  <c r="BP21" i="16"/>
  <c r="BT21" i="16"/>
  <c r="BX21" i="16"/>
  <c r="CB21" i="16"/>
  <c r="CF21" i="16"/>
  <c r="E21" i="16"/>
  <c r="J21" i="16"/>
  <c r="O21" i="16"/>
  <c r="U21" i="16"/>
  <c r="Z21" i="16"/>
  <c r="AE21" i="16"/>
  <c r="AK21" i="16"/>
  <c r="AP21" i="16"/>
  <c r="AU21" i="16"/>
  <c r="BA21" i="16"/>
  <c r="BF21" i="16"/>
  <c r="BK21" i="16"/>
  <c r="BQ21" i="16"/>
  <c r="BV21" i="16"/>
  <c r="CA21" i="16"/>
  <c r="CG21" i="16"/>
  <c r="F21" i="16"/>
  <c r="K21" i="16"/>
  <c r="Q21" i="16"/>
  <c r="V21" i="16"/>
  <c r="AA21" i="16"/>
  <c r="AG21" i="16"/>
  <c r="AL21" i="16"/>
  <c r="AQ21" i="16"/>
  <c r="AW21" i="16"/>
  <c r="BB21" i="16"/>
  <c r="BG21" i="16"/>
  <c r="BN20" i="16"/>
  <c r="AH20" i="16"/>
  <c r="CC24" i="16"/>
  <c r="BR24" i="16"/>
  <c r="BG24" i="16"/>
  <c r="AW24" i="16"/>
  <c r="AG24" i="16"/>
  <c r="AA24" i="16"/>
  <c r="Q24" i="16"/>
  <c r="K24" i="16"/>
  <c r="CH23" i="16"/>
  <c r="BW23" i="16"/>
  <c r="BL23" i="16"/>
  <c r="BG23" i="16"/>
  <c r="AV23" i="16"/>
  <c r="AL23" i="16"/>
  <c r="AA23" i="16"/>
  <c r="V23" i="16"/>
  <c r="K23" i="16"/>
  <c r="CG22" i="16"/>
  <c r="BW22" i="16"/>
  <c r="BQ22" i="16"/>
  <c r="BG22" i="16"/>
  <c r="BA22" i="16"/>
  <c r="AQ22" i="16"/>
  <c r="AK22" i="16"/>
  <c r="AA22" i="16"/>
  <c r="M22" i="16"/>
  <c r="F22" i="16"/>
  <c r="BY21" i="16"/>
  <c r="BJ21" i="16"/>
  <c r="AY21" i="16"/>
  <c r="AO21" i="16"/>
  <c r="S21" i="16"/>
  <c r="CE20" i="16"/>
  <c r="BJ20" i="16"/>
  <c r="AN20" i="16"/>
  <c r="S20" i="16"/>
  <c r="CG24" i="16"/>
  <c r="CA24" i="16"/>
  <c r="BV24" i="16"/>
  <c r="BQ24" i="16"/>
  <c r="BK24" i="16"/>
  <c r="BF24" i="16"/>
  <c r="BA24" i="16"/>
  <c r="AU24" i="16"/>
  <c r="AP24" i="16"/>
  <c r="AK24" i="16"/>
  <c r="AE24" i="16"/>
  <c r="Z24" i="16"/>
  <c r="U24" i="16"/>
  <c r="O24" i="16"/>
  <c r="J24" i="16"/>
  <c r="E24" i="16"/>
  <c r="CF23" i="16"/>
  <c r="CA23" i="16"/>
  <c r="BV23" i="16"/>
  <c r="BP23" i="16"/>
  <c r="BK23" i="16"/>
  <c r="BF23" i="16"/>
  <c r="AZ23" i="16"/>
  <c r="AU23" i="16"/>
  <c r="AP23" i="16"/>
  <c r="AJ23" i="16"/>
  <c r="AE23" i="16"/>
  <c r="Z23" i="16"/>
  <c r="T23" i="16"/>
  <c r="O23" i="16"/>
  <c r="D23" i="16"/>
  <c r="CF22" i="16"/>
  <c r="CA22" i="16"/>
  <c r="BU22" i="16"/>
  <c r="BP22" i="16"/>
  <c r="BK22" i="16"/>
  <c r="BE22" i="16"/>
  <c r="AZ22" i="16"/>
  <c r="AU22" i="16"/>
  <c r="AO22" i="16"/>
  <c r="AJ22" i="16"/>
  <c r="AE22" i="16"/>
  <c r="Y22" i="16"/>
  <c r="R22" i="16"/>
  <c r="L22" i="16"/>
  <c r="D22" i="16"/>
  <c r="CD21" i="16"/>
  <c r="BW21" i="16"/>
  <c r="BO21" i="16"/>
  <c r="BI21" i="16"/>
  <c r="AX21" i="16"/>
  <c r="AM21" i="16"/>
  <c r="AC21" i="16"/>
  <c r="R21" i="16"/>
  <c r="G21" i="16"/>
  <c r="CD20" i="16"/>
  <c r="BS20" i="16"/>
  <c r="BH20" i="16"/>
  <c r="AX20" i="16"/>
  <c r="AM20" i="16"/>
  <c r="AB20" i="16"/>
  <c r="R20" i="16"/>
  <c r="BZ19" i="16"/>
  <c r="BL19" i="16"/>
  <c r="AX19" i="16"/>
  <c r="AI19" i="16"/>
  <c r="V19" i="16"/>
  <c r="X22" i="16"/>
  <c r="Q22" i="16"/>
  <c r="I22" i="16"/>
  <c r="E20" i="16"/>
  <c r="I20" i="16"/>
  <c r="M20" i="16"/>
  <c r="Q20" i="16"/>
  <c r="U20" i="16"/>
  <c r="Y20" i="16"/>
  <c r="AC20" i="16"/>
  <c r="AG20" i="16"/>
  <c r="AK20" i="16"/>
  <c r="AO20" i="16"/>
  <c r="AS20" i="16"/>
  <c r="AW20" i="16"/>
  <c r="BA20" i="16"/>
  <c r="BE20" i="16"/>
  <c r="BI20" i="16"/>
  <c r="BM20" i="16"/>
  <c r="BQ20" i="16"/>
  <c r="BU20" i="16"/>
  <c r="BY20" i="16"/>
  <c r="CC20" i="16"/>
  <c r="CG20" i="16"/>
  <c r="D21" i="16"/>
  <c r="C20" i="16"/>
  <c r="J20" i="16"/>
  <c r="O20" i="16"/>
  <c r="T20" i="16"/>
  <c r="Z20" i="16"/>
  <c r="AE20" i="16"/>
  <c r="AJ20" i="16"/>
  <c r="AP20" i="16"/>
  <c r="AU20" i="16"/>
  <c r="AZ20" i="16"/>
  <c r="BF20" i="16"/>
  <c r="BK20" i="16"/>
  <c r="BP20" i="16"/>
  <c r="BV20" i="16"/>
  <c r="CA20" i="16"/>
  <c r="CF20" i="16"/>
  <c r="F20" i="16"/>
  <c r="K20" i="16"/>
  <c r="P20" i="16"/>
  <c r="V20" i="16"/>
  <c r="AA20" i="16"/>
  <c r="AF20" i="16"/>
  <c r="AL20" i="16"/>
  <c r="AQ20" i="16"/>
  <c r="AV20" i="16"/>
  <c r="BB20" i="16"/>
  <c r="BG20" i="16"/>
  <c r="BL20" i="16"/>
  <c r="BR20" i="16"/>
  <c r="BW20" i="16"/>
  <c r="CB20" i="16"/>
  <c r="CH20" i="16"/>
  <c r="R24" i="16"/>
  <c r="M24" i="16"/>
  <c r="G24" i="16"/>
  <c r="E23" i="16"/>
  <c r="I23" i="16"/>
  <c r="M23" i="16"/>
  <c r="Q23" i="16"/>
  <c r="U23" i="16"/>
  <c r="Y23" i="16"/>
  <c r="AC23" i="16"/>
  <c r="AG23" i="16"/>
  <c r="AK23" i="16"/>
  <c r="AO23" i="16"/>
  <c r="AS23" i="16"/>
  <c r="AW23" i="16"/>
  <c r="BA23" i="16"/>
  <c r="BE23" i="16"/>
  <c r="BI23" i="16"/>
  <c r="BM23" i="16"/>
  <c r="BQ23" i="16"/>
  <c r="BU23" i="16"/>
  <c r="BY23" i="16"/>
  <c r="CC23" i="16"/>
  <c r="CG23" i="16"/>
  <c r="D24" i="16"/>
  <c r="BX22" i="16"/>
  <c r="BS22" i="16"/>
  <c r="BH22" i="16"/>
  <c r="AW22" i="16"/>
  <c r="AM22" i="16"/>
  <c r="AG22" i="16"/>
  <c r="V22" i="16"/>
  <c r="N22" i="16"/>
  <c r="H22" i="16"/>
  <c r="CH21" i="16"/>
  <c r="BZ21" i="16"/>
  <c r="BS21" i="16"/>
  <c r="BM21" i="16"/>
  <c r="BC21" i="16"/>
  <c r="AS21" i="16"/>
  <c r="AH21" i="16"/>
  <c r="W21" i="16"/>
  <c r="M21" i="16"/>
  <c r="BX20" i="16"/>
  <c r="BC20" i="16"/>
  <c r="AR20" i="16"/>
  <c r="W20" i="16"/>
  <c r="L20" i="16"/>
  <c r="CH24" i="16"/>
  <c r="BW24" i="16"/>
  <c r="BM24" i="16"/>
  <c r="BB24" i="16"/>
  <c r="AQ24" i="16"/>
  <c r="AL24" i="16"/>
  <c r="V24" i="16"/>
  <c r="F24" i="16"/>
  <c r="CB23" i="16"/>
  <c r="BR23" i="16"/>
  <c r="BB23" i="16"/>
  <c r="AQ23" i="16"/>
  <c r="AF23" i="16"/>
  <c r="P23" i="16"/>
  <c r="F23" i="16"/>
  <c r="CB22" i="16"/>
  <c r="BL22" i="16"/>
  <c r="AV22" i="16"/>
  <c r="AF22" i="16"/>
  <c r="T22" i="16"/>
  <c r="CE21" i="16"/>
  <c r="BR21" i="16"/>
  <c r="AD21" i="16"/>
  <c r="I21" i="16"/>
  <c r="BT20" i="16"/>
  <c r="AY20" i="16"/>
  <c r="AD20" i="16"/>
  <c r="H20" i="16"/>
  <c r="E19" i="16"/>
  <c r="I19" i="16"/>
  <c r="M19" i="16"/>
  <c r="Q19" i="16"/>
  <c r="U19" i="16"/>
  <c r="Y19" i="16"/>
  <c r="AC19" i="16"/>
  <c r="AG19" i="16"/>
  <c r="AK19" i="16"/>
  <c r="AO19" i="16"/>
  <c r="AS19" i="16"/>
  <c r="AW19" i="16"/>
  <c r="BA19" i="16"/>
  <c r="BE19" i="16"/>
  <c r="BI19" i="16"/>
  <c r="BM19" i="16"/>
  <c r="BQ19" i="16"/>
  <c r="BU19" i="16"/>
  <c r="BY19" i="16"/>
  <c r="CC19" i="16"/>
  <c r="CG19" i="16"/>
  <c r="D20" i="16"/>
  <c r="J19" i="16"/>
  <c r="O19" i="16"/>
  <c r="T19" i="16"/>
  <c r="Z19" i="16"/>
  <c r="AE19" i="16"/>
  <c r="AJ19" i="16"/>
  <c r="AP19" i="16"/>
  <c r="AU19" i="16"/>
  <c r="AZ19" i="16"/>
  <c r="BF19" i="16"/>
  <c r="BK19" i="16"/>
  <c r="BP19" i="16"/>
  <c r="BV19" i="16"/>
  <c r="CA19" i="16"/>
  <c r="CF19" i="16"/>
  <c r="K19" i="16"/>
  <c r="R19" i="16"/>
  <c r="X19" i="16"/>
  <c r="AF19" i="16"/>
  <c r="AM19" i="16"/>
  <c r="AT19" i="16"/>
  <c r="BB19" i="16"/>
  <c r="BH19" i="16"/>
  <c r="BO19" i="16"/>
  <c r="BW19" i="16"/>
  <c r="CD19" i="16"/>
  <c r="F19" i="16"/>
  <c r="L19" i="16"/>
  <c r="S19" i="16"/>
  <c r="AA19" i="16"/>
  <c r="AH19" i="16"/>
  <c r="AN19" i="16"/>
  <c r="AV19" i="16"/>
  <c r="BC19" i="16"/>
  <c r="BJ19" i="16"/>
  <c r="BR19" i="16"/>
  <c r="BX19" i="16"/>
  <c r="CE19" i="16"/>
  <c r="H17" i="16"/>
  <c r="L17" i="16"/>
  <c r="P17" i="16"/>
  <c r="T17" i="16"/>
  <c r="X17" i="16"/>
  <c r="AB17" i="16"/>
  <c r="AF17" i="16"/>
  <c r="AJ17" i="16"/>
  <c r="AN17" i="16"/>
  <c r="AR17" i="16"/>
  <c r="AV17" i="16"/>
  <c r="AZ17" i="16"/>
  <c r="BD17" i="16"/>
  <c r="BH17" i="16"/>
  <c r="BL17" i="16"/>
  <c r="BP17" i="16"/>
  <c r="BT17" i="16"/>
  <c r="BX17" i="16"/>
  <c r="CB17" i="16"/>
  <c r="CF17" i="16"/>
  <c r="C17" i="16"/>
  <c r="G17" i="16"/>
  <c r="K17" i="16"/>
  <c r="O17" i="16"/>
  <c r="S17" i="16"/>
  <c r="W17" i="16"/>
  <c r="AA17" i="16"/>
  <c r="AE17" i="16"/>
  <c r="AI17" i="16"/>
  <c r="AM17" i="16"/>
  <c r="AQ17" i="16"/>
  <c r="AU17" i="16"/>
  <c r="AY17" i="16"/>
  <c r="BC17" i="16"/>
  <c r="BG17" i="16"/>
  <c r="BK17" i="16"/>
  <c r="BO17" i="16"/>
  <c r="BS17" i="16"/>
  <c r="BW17" i="16"/>
  <c r="CA17" i="16"/>
  <c r="CE17" i="16"/>
  <c r="E17" i="16"/>
  <c r="M17" i="16"/>
  <c r="U17" i="16"/>
  <c r="AC17" i="16"/>
  <c r="AK17" i="16"/>
  <c r="AS17" i="16"/>
  <c r="BA17" i="16"/>
  <c r="BI17" i="16"/>
  <c r="BQ17" i="16"/>
  <c r="BY17" i="16"/>
  <c r="CG17" i="16"/>
  <c r="D18" i="16"/>
  <c r="F17" i="16"/>
  <c r="N17" i="16"/>
  <c r="V17" i="16"/>
  <c r="AD17" i="16"/>
  <c r="AL17" i="16"/>
  <c r="AT17" i="16"/>
  <c r="BB17" i="16"/>
  <c r="BJ17" i="16"/>
  <c r="BR17" i="16"/>
  <c r="BZ17" i="16"/>
  <c r="CH17" i="16"/>
  <c r="CC17" i="16"/>
  <c r="BM17" i="16"/>
  <c r="AW17" i="16"/>
  <c r="AG17" i="16"/>
  <c r="Q17" i="16"/>
  <c r="CE16" i="16"/>
  <c r="BW16" i="16"/>
  <c r="BO16" i="16"/>
  <c r="BG16" i="16"/>
  <c r="AY16" i="16"/>
  <c r="AQ16" i="16"/>
  <c r="AI16" i="16"/>
  <c r="AA16" i="16"/>
  <c r="S16" i="16"/>
  <c r="K16" i="16"/>
  <c r="E16" i="16"/>
  <c r="I16" i="16"/>
  <c r="M16" i="16"/>
  <c r="Q16" i="16"/>
  <c r="U16" i="16"/>
  <c r="Y16" i="16"/>
  <c r="AC16" i="16"/>
  <c r="AG16" i="16"/>
  <c r="AK16" i="16"/>
  <c r="AO16" i="16"/>
  <c r="AS16" i="16"/>
  <c r="AW16" i="16"/>
  <c r="BA16" i="16"/>
  <c r="BE16" i="16"/>
  <c r="BI16" i="16"/>
  <c r="BM16" i="16"/>
  <c r="BQ16" i="16"/>
  <c r="BU16" i="16"/>
  <c r="BY16" i="16"/>
  <c r="CC16" i="16"/>
  <c r="CG16" i="16"/>
  <c r="D17" i="16"/>
  <c r="H16" i="16"/>
  <c r="L16" i="16"/>
  <c r="P16" i="16"/>
  <c r="T16" i="16"/>
  <c r="X16" i="16"/>
  <c r="AB16" i="16"/>
  <c r="AF16" i="16"/>
  <c r="AJ16" i="16"/>
  <c r="AN16" i="16"/>
  <c r="AR16" i="16"/>
  <c r="AV16" i="16"/>
  <c r="AZ16" i="16"/>
  <c r="BD16" i="16"/>
  <c r="BH16" i="16"/>
  <c r="BL16" i="16"/>
  <c r="BP16" i="16"/>
  <c r="BT16" i="16"/>
  <c r="BX16" i="16"/>
  <c r="CB16" i="16"/>
  <c r="CF16" i="16"/>
  <c r="D16" i="16"/>
  <c r="CG15" i="16"/>
  <c r="CC15" i="16"/>
  <c r="BY15" i="16"/>
  <c r="BU15" i="16"/>
  <c r="BQ15" i="16"/>
  <c r="BM15" i="16"/>
  <c r="BI15" i="16"/>
  <c r="BE15" i="16"/>
  <c r="BA15" i="16"/>
  <c r="AW15" i="16"/>
  <c r="AS15" i="16"/>
  <c r="AO15" i="16"/>
  <c r="AK15" i="16"/>
  <c r="AG15" i="16"/>
  <c r="AC15" i="16"/>
  <c r="Y15" i="16"/>
  <c r="U15" i="16"/>
  <c r="Q15" i="16"/>
  <c r="M15" i="16"/>
  <c r="I15" i="16"/>
  <c r="E55" i="10"/>
  <c r="H55" i="10" s="1"/>
  <c r="F55" i="10"/>
  <c r="D435" i="23" l="1"/>
  <c r="D472" i="23"/>
  <c r="D509" i="23"/>
  <c r="D361" i="23"/>
  <c r="D546" i="23"/>
  <c r="D583" i="23" s="1"/>
  <c r="D398" i="23"/>
  <c r="F324" i="23"/>
  <c r="I324" i="23" s="1"/>
  <c r="F287" i="23"/>
  <c r="I287" i="23" s="1"/>
  <c r="F250" i="23"/>
  <c r="I250" i="23" s="1"/>
  <c r="F213" i="23"/>
  <c r="I213" i="23" s="1"/>
  <c r="F176" i="23"/>
  <c r="I176" i="23" s="1"/>
  <c r="F139" i="23"/>
  <c r="I139" i="23" s="1"/>
  <c r="F102" i="23"/>
  <c r="I102" i="23" s="1"/>
  <c r="F65" i="23"/>
  <c r="I65" i="23" s="1"/>
  <c r="F28" i="23"/>
  <c r="I28" i="23" s="1"/>
  <c r="E16" i="23"/>
  <c r="F16" i="23"/>
  <c r="D16" i="23"/>
  <c r="D433" i="23"/>
  <c r="D396" i="23"/>
  <c r="D359" i="23"/>
  <c r="D322" i="23"/>
  <c r="D285" i="23"/>
  <c r="D248" i="23"/>
  <c r="D211" i="23"/>
  <c r="D174" i="23"/>
  <c r="D137" i="23"/>
  <c r="D100" i="23"/>
  <c r="D63" i="23"/>
  <c r="I766" i="23"/>
  <c r="F766" i="23"/>
  <c r="I729" i="23"/>
  <c r="F729" i="23"/>
  <c r="I692" i="23"/>
  <c r="F692" i="23"/>
  <c r="I655" i="23"/>
  <c r="F655" i="23"/>
  <c r="K628" i="23"/>
  <c r="K665" i="23" s="1"/>
  <c r="K702" i="23" s="1"/>
  <c r="K739" i="23" s="1"/>
  <c r="K776" i="23" s="1"/>
  <c r="I618" i="23"/>
  <c r="F618" i="23"/>
  <c r="I581" i="23"/>
  <c r="F581" i="23"/>
  <c r="I544" i="23"/>
  <c r="F544" i="23"/>
  <c r="I507" i="23"/>
  <c r="F507" i="23"/>
  <c r="I470" i="23"/>
  <c r="F470" i="23"/>
  <c r="I433" i="23"/>
  <c r="F433" i="23"/>
  <c r="I396" i="23"/>
  <c r="F396" i="23"/>
  <c r="I359" i="23"/>
  <c r="F359" i="23"/>
  <c r="I322" i="23"/>
  <c r="F322" i="23"/>
  <c r="I285" i="23"/>
  <c r="F285" i="23"/>
  <c r="I248" i="23"/>
  <c r="F248" i="23"/>
  <c r="I211" i="23"/>
  <c r="F211" i="23"/>
  <c r="I174" i="23"/>
  <c r="F174" i="23"/>
  <c r="I137" i="23"/>
  <c r="F137" i="23"/>
  <c r="I100" i="23"/>
  <c r="F100" i="23"/>
  <c r="K73" i="23"/>
  <c r="K110" i="23" s="1"/>
  <c r="K147" i="23" s="1"/>
  <c r="K184" i="23" s="1"/>
  <c r="K221" i="23" s="1"/>
  <c r="K258" i="23" s="1"/>
  <c r="K295" i="23" s="1"/>
  <c r="K332" i="23" s="1"/>
  <c r="K369" i="23" s="1"/>
  <c r="K406" i="23" s="1"/>
  <c r="K443" i="23" s="1"/>
  <c r="K480" i="23" s="1"/>
  <c r="K517" i="23" s="1"/>
  <c r="K554" i="23" s="1"/>
  <c r="I63" i="23"/>
  <c r="F63" i="23"/>
  <c r="D26" i="23"/>
  <c r="I26" i="23"/>
  <c r="F26" i="23"/>
  <c r="D620" i="23" l="1"/>
  <c r="F583" i="23"/>
  <c r="I583" i="23" s="1"/>
  <c r="F472" i="23"/>
  <c r="F509" i="23"/>
  <c r="F361" i="23"/>
  <c r="F435" i="23"/>
  <c r="F546" i="23"/>
  <c r="F398" i="23"/>
  <c r="B2" i="13"/>
  <c r="C35" i="13"/>
  <c r="C87" i="13" s="1"/>
  <c r="C36" i="13"/>
  <c r="C33" i="13"/>
  <c r="C85" i="13" s="1"/>
  <c r="L39" i="19"/>
  <c r="E39" i="19"/>
  <c r="L38" i="19"/>
  <c r="E38" i="19"/>
  <c r="L87" i="19"/>
  <c r="E87" i="19"/>
  <c r="L86" i="19"/>
  <c r="E86" i="19"/>
  <c r="L135" i="19"/>
  <c r="E135" i="19"/>
  <c r="L134" i="19"/>
  <c r="E134" i="19"/>
  <c r="L183" i="19"/>
  <c r="E183" i="19"/>
  <c r="L182" i="19"/>
  <c r="E182" i="19"/>
  <c r="L231" i="19"/>
  <c r="E231" i="19"/>
  <c r="L230" i="19"/>
  <c r="E230" i="19"/>
  <c r="L279" i="19"/>
  <c r="E279" i="19"/>
  <c r="L278" i="19"/>
  <c r="E278" i="19"/>
  <c r="L327" i="19"/>
  <c r="E327" i="19"/>
  <c r="L326" i="19"/>
  <c r="E326" i="19"/>
  <c r="L375" i="19"/>
  <c r="E375" i="19"/>
  <c r="L374" i="19"/>
  <c r="E374" i="19"/>
  <c r="L423" i="19"/>
  <c r="E423" i="19"/>
  <c r="L422" i="19"/>
  <c r="E422" i="19"/>
  <c r="L471" i="19"/>
  <c r="E471" i="19"/>
  <c r="L470" i="19"/>
  <c r="E470" i="19"/>
  <c r="L519" i="19"/>
  <c r="E519" i="19"/>
  <c r="L518" i="19"/>
  <c r="E518" i="19"/>
  <c r="L567" i="19"/>
  <c r="E567" i="19"/>
  <c r="L566" i="19"/>
  <c r="E566" i="19"/>
  <c r="L615" i="19"/>
  <c r="E615" i="19"/>
  <c r="L614" i="19"/>
  <c r="E614" i="19"/>
  <c r="L663" i="19"/>
  <c r="E663" i="19"/>
  <c r="L662" i="19"/>
  <c r="E662" i="19"/>
  <c r="L711" i="19"/>
  <c r="E711" i="19"/>
  <c r="L710" i="19"/>
  <c r="E710" i="19"/>
  <c r="L759" i="19"/>
  <c r="E759" i="19"/>
  <c r="L758" i="19"/>
  <c r="E758" i="19"/>
  <c r="L807" i="19"/>
  <c r="E807" i="19"/>
  <c r="L806" i="19"/>
  <c r="E806" i="19"/>
  <c r="L855" i="19"/>
  <c r="E855" i="19"/>
  <c r="L854" i="19"/>
  <c r="E854" i="19"/>
  <c r="L903" i="19"/>
  <c r="E903" i="19"/>
  <c r="L902" i="19"/>
  <c r="E902" i="19"/>
  <c r="L951" i="19"/>
  <c r="E951" i="19"/>
  <c r="L950" i="19"/>
  <c r="E950" i="19"/>
  <c r="L999" i="19"/>
  <c r="E999" i="19"/>
  <c r="L998" i="19"/>
  <c r="E998" i="19"/>
  <c r="I509" i="23" l="1"/>
  <c r="I361" i="23"/>
  <c r="I546" i="23"/>
  <c r="I398" i="23"/>
  <c r="I472" i="23"/>
  <c r="I435" i="23"/>
  <c r="D657" i="23"/>
  <c r="F620" i="23"/>
  <c r="I620" i="23" s="1"/>
  <c r="B45" i="13"/>
  <c r="B4" i="12"/>
  <c r="AC994" i="19"/>
  <c r="AB994" i="19"/>
  <c r="AA994" i="19"/>
  <c r="Z994" i="19"/>
  <c r="Y994" i="19"/>
  <c r="X994" i="19"/>
  <c r="W994" i="19"/>
  <c r="V994" i="19"/>
  <c r="Q994" i="19"/>
  <c r="P994" i="19"/>
  <c r="O994" i="19"/>
  <c r="N994" i="19"/>
  <c r="M994" i="19"/>
  <c r="L994" i="19"/>
  <c r="K994" i="19"/>
  <c r="J994" i="19"/>
  <c r="AC991" i="19"/>
  <c r="AB991" i="19"/>
  <c r="AA991" i="19"/>
  <c r="Z991" i="19"/>
  <c r="Y991" i="19"/>
  <c r="X991" i="19"/>
  <c r="W991" i="19"/>
  <c r="V991" i="19"/>
  <c r="Q991" i="19"/>
  <c r="P991" i="19"/>
  <c r="O991" i="19"/>
  <c r="N991" i="19"/>
  <c r="M991" i="19"/>
  <c r="L991" i="19"/>
  <c r="K991" i="19"/>
  <c r="J991" i="19"/>
  <c r="J983" i="19"/>
  <c r="J981" i="19"/>
  <c r="F965" i="19"/>
  <c r="AC946" i="19"/>
  <c r="AB946" i="19"/>
  <c r="AA946" i="19"/>
  <c r="Z946" i="19"/>
  <c r="Y946" i="19"/>
  <c r="X946" i="19"/>
  <c r="W946" i="19"/>
  <c r="V946" i="19"/>
  <c r="Q946" i="19"/>
  <c r="P946" i="19"/>
  <c r="O946" i="19"/>
  <c r="N946" i="19"/>
  <c r="M946" i="19"/>
  <c r="L946" i="19"/>
  <c r="K946" i="19"/>
  <c r="J946" i="19"/>
  <c r="AC943" i="19"/>
  <c r="AB943" i="19"/>
  <c r="AA943" i="19"/>
  <c r="Z943" i="19"/>
  <c r="Y943" i="19"/>
  <c r="X943" i="19"/>
  <c r="W943" i="19"/>
  <c r="V943" i="19"/>
  <c r="Q943" i="19"/>
  <c r="P943" i="19"/>
  <c r="O943" i="19"/>
  <c r="N943" i="19"/>
  <c r="M943" i="19"/>
  <c r="L943" i="19"/>
  <c r="K943" i="19"/>
  <c r="J943" i="19"/>
  <c r="J935" i="19"/>
  <c r="J933" i="19"/>
  <c r="F917" i="19"/>
  <c r="AC898" i="19"/>
  <c r="AB898" i="19"/>
  <c r="AA898" i="19"/>
  <c r="Z898" i="19"/>
  <c r="Y898" i="19"/>
  <c r="X898" i="19"/>
  <c r="W898" i="19"/>
  <c r="V898" i="19"/>
  <c r="Q898" i="19"/>
  <c r="P898" i="19"/>
  <c r="O898" i="19"/>
  <c r="N898" i="19"/>
  <c r="M898" i="19"/>
  <c r="L898" i="19"/>
  <c r="K898" i="19"/>
  <c r="J898" i="19"/>
  <c r="AC895" i="19"/>
  <c r="AB895" i="19"/>
  <c r="AA895" i="19"/>
  <c r="Z895" i="19"/>
  <c r="Y895" i="19"/>
  <c r="X895" i="19"/>
  <c r="W895" i="19"/>
  <c r="V895" i="19"/>
  <c r="Q895" i="19"/>
  <c r="P895" i="19"/>
  <c r="O895" i="19"/>
  <c r="N895" i="19"/>
  <c r="M895" i="19"/>
  <c r="L895" i="19"/>
  <c r="K895" i="19"/>
  <c r="J895" i="19"/>
  <c r="J887" i="19"/>
  <c r="J885" i="19"/>
  <c r="F869" i="19"/>
  <c r="AC850" i="19"/>
  <c r="AB850" i="19"/>
  <c r="AA850" i="19"/>
  <c r="Z850" i="19"/>
  <c r="Y850" i="19"/>
  <c r="X850" i="19"/>
  <c r="W850" i="19"/>
  <c r="V850" i="19"/>
  <c r="Q850" i="19"/>
  <c r="P850" i="19"/>
  <c r="O850" i="19"/>
  <c r="N850" i="19"/>
  <c r="M850" i="19"/>
  <c r="L850" i="19"/>
  <c r="K850" i="19"/>
  <c r="J850" i="19"/>
  <c r="AC847" i="19"/>
  <c r="AB847" i="19"/>
  <c r="AA847" i="19"/>
  <c r="Z847" i="19"/>
  <c r="Y847" i="19"/>
  <c r="X847" i="19"/>
  <c r="W847" i="19"/>
  <c r="V847" i="19"/>
  <c r="Q847" i="19"/>
  <c r="P847" i="19"/>
  <c r="O847" i="19"/>
  <c r="N847" i="19"/>
  <c r="M847" i="19"/>
  <c r="L847" i="19"/>
  <c r="K847" i="19"/>
  <c r="J847" i="19"/>
  <c r="J839" i="19"/>
  <c r="J837" i="19"/>
  <c r="F821" i="19"/>
  <c r="AC802" i="19"/>
  <c r="AB802" i="19"/>
  <c r="AA802" i="19"/>
  <c r="Z802" i="19"/>
  <c r="Y802" i="19"/>
  <c r="X802" i="19"/>
  <c r="W802" i="19"/>
  <c r="V802" i="19"/>
  <c r="Q802" i="19"/>
  <c r="P802" i="19"/>
  <c r="O802" i="19"/>
  <c r="N802" i="19"/>
  <c r="M802" i="19"/>
  <c r="L802" i="19"/>
  <c r="K802" i="19"/>
  <c r="J802" i="19"/>
  <c r="AC799" i="19"/>
  <c r="AB799" i="19"/>
  <c r="AA799" i="19"/>
  <c r="Z799" i="19"/>
  <c r="Y799" i="19"/>
  <c r="X799" i="19"/>
  <c r="W799" i="19"/>
  <c r="V799" i="19"/>
  <c r="Q799" i="19"/>
  <c r="P799" i="19"/>
  <c r="O799" i="19"/>
  <c r="N799" i="19"/>
  <c r="M799" i="19"/>
  <c r="L799" i="19"/>
  <c r="K799" i="19"/>
  <c r="J799" i="19"/>
  <c r="J791" i="19"/>
  <c r="J789" i="19"/>
  <c r="F773" i="19"/>
  <c r="AC754" i="19"/>
  <c r="AB754" i="19"/>
  <c r="AA754" i="19"/>
  <c r="Z754" i="19"/>
  <c r="Y754" i="19"/>
  <c r="X754" i="19"/>
  <c r="W754" i="19"/>
  <c r="V754" i="19"/>
  <c r="Q754" i="19"/>
  <c r="P754" i="19"/>
  <c r="O754" i="19"/>
  <c r="N754" i="19"/>
  <c r="M754" i="19"/>
  <c r="L754" i="19"/>
  <c r="K754" i="19"/>
  <c r="J754" i="19"/>
  <c r="AC751" i="19"/>
  <c r="AB751" i="19"/>
  <c r="AA751" i="19"/>
  <c r="Z751" i="19"/>
  <c r="Y751" i="19"/>
  <c r="X751" i="19"/>
  <c r="W751" i="19"/>
  <c r="V751" i="19"/>
  <c r="Q751" i="19"/>
  <c r="P751" i="19"/>
  <c r="O751" i="19"/>
  <c r="N751" i="19"/>
  <c r="M751" i="19"/>
  <c r="L751" i="19"/>
  <c r="K751" i="19"/>
  <c r="J751" i="19"/>
  <c r="J743" i="19"/>
  <c r="J741" i="19"/>
  <c r="F725" i="19"/>
  <c r="AC706" i="19"/>
  <c r="AB706" i="19"/>
  <c r="AA706" i="19"/>
  <c r="Z706" i="19"/>
  <c r="Y706" i="19"/>
  <c r="X706" i="19"/>
  <c r="W706" i="19"/>
  <c r="V706" i="19"/>
  <c r="Q706" i="19"/>
  <c r="P706" i="19"/>
  <c r="O706" i="19"/>
  <c r="N706" i="19"/>
  <c r="M706" i="19"/>
  <c r="L706" i="19"/>
  <c r="K706" i="19"/>
  <c r="J706" i="19"/>
  <c r="AC703" i="19"/>
  <c r="AB703" i="19"/>
  <c r="AA703" i="19"/>
  <c r="Z703" i="19"/>
  <c r="Y703" i="19"/>
  <c r="X703" i="19"/>
  <c r="W703" i="19"/>
  <c r="V703" i="19"/>
  <c r="Q703" i="19"/>
  <c r="P703" i="19"/>
  <c r="O703" i="19"/>
  <c r="N703" i="19"/>
  <c r="M703" i="19"/>
  <c r="L703" i="19"/>
  <c r="K703" i="19"/>
  <c r="J703" i="19"/>
  <c r="J695" i="19"/>
  <c r="J693" i="19"/>
  <c r="F677" i="19"/>
  <c r="AC658" i="19"/>
  <c r="AB658" i="19"/>
  <c r="AA658" i="19"/>
  <c r="Z658" i="19"/>
  <c r="Y658" i="19"/>
  <c r="X658" i="19"/>
  <c r="W658" i="19"/>
  <c r="V658" i="19"/>
  <c r="Q658" i="19"/>
  <c r="P658" i="19"/>
  <c r="O658" i="19"/>
  <c r="N658" i="19"/>
  <c r="M658" i="19"/>
  <c r="L658" i="19"/>
  <c r="K658" i="19"/>
  <c r="J658" i="19"/>
  <c r="AC655" i="19"/>
  <c r="AB655" i="19"/>
  <c r="AA655" i="19"/>
  <c r="Z655" i="19"/>
  <c r="Y655" i="19"/>
  <c r="X655" i="19"/>
  <c r="W655" i="19"/>
  <c r="V655" i="19"/>
  <c r="Q655" i="19"/>
  <c r="P655" i="19"/>
  <c r="O655" i="19"/>
  <c r="N655" i="19"/>
  <c r="M655" i="19"/>
  <c r="L655" i="19"/>
  <c r="K655" i="19"/>
  <c r="J655" i="19"/>
  <c r="J650" i="19"/>
  <c r="J647" i="19"/>
  <c r="J645" i="19"/>
  <c r="F629" i="19"/>
  <c r="AC610" i="19"/>
  <c r="AB610" i="19"/>
  <c r="AA610" i="19"/>
  <c r="Z610" i="19"/>
  <c r="Y610" i="19"/>
  <c r="X610" i="19"/>
  <c r="W610" i="19"/>
  <c r="V610" i="19"/>
  <c r="Q610" i="19"/>
  <c r="P610" i="19"/>
  <c r="O610" i="19"/>
  <c r="N610" i="19"/>
  <c r="M610" i="19"/>
  <c r="L610" i="19"/>
  <c r="K610" i="19"/>
  <c r="J610" i="19"/>
  <c r="AC607" i="19"/>
  <c r="AB607" i="19"/>
  <c r="AA607" i="19"/>
  <c r="Z607" i="19"/>
  <c r="Y607" i="19"/>
  <c r="X607" i="19"/>
  <c r="W607" i="19"/>
  <c r="V607" i="19"/>
  <c r="Q607" i="19"/>
  <c r="P607" i="19"/>
  <c r="O607" i="19"/>
  <c r="N607" i="19"/>
  <c r="M607" i="19"/>
  <c r="L607" i="19"/>
  <c r="K607" i="19"/>
  <c r="J607" i="19"/>
  <c r="J599" i="19"/>
  <c r="J597" i="19"/>
  <c r="F581" i="19"/>
  <c r="AC562" i="19"/>
  <c r="AB562" i="19"/>
  <c r="AA562" i="19"/>
  <c r="Z562" i="19"/>
  <c r="Y562" i="19"/>
  <c r="X562" i="19"/>
  <c r="W562" i="19"/>
  <c r="V562" i="19"/>
  <c r="Q562" i="19"/>
  <c r="P562" i="19"/>
  <c r="O562" i="19"/>
  <c r="N562" i="19"/>
  <c r="M562" i="19"/>
  <c r="L562" i="19"/>
  <c r="K562" i="19"/>
  <c r="J562" i="19"/>
  <c r="AC559" i="19"/>
  <c r="AB559" i="19"/>
  <c r="AA559" i="19"/>
  <c r="Z559" i="19"/>
  <c r="Y559" i="19"/>
  <c r="X559" i="19"/>
  <c r="W559" i="19"/>
  <c r="V559" i="19"/>
  <c r="Q559" i="19"/>
  <c r="P559" i="19"/>
  <c r="O559" i="19"/>
  <c r="N559" i="19"/>
  <c r="M559" i="19"/>
  <c r="L559" i="19"/>
  <c r="K559" i="19"/>
  <c r="J559" i="19"/>
  <c r="J551" i="19"/>
  <c r="J549" i="19"/>
  <c r="F533" i="19"/>
  <c r="AC514" i="19"/>
  <c r="AB514" i="19"/>
  <c r="AA514" i="19"/>
  <c r="Z514" i="19"/>
  <c r="Y514" i="19"/>
  <c r="X514" i="19"/>
  <c r="W514" i="19"/>
  <c r="V514" i="19"/>
  <c r="Q514" i="19"/>
  <c r="P514" i="19"/>
  <c r="O514" i="19"/>
  <c r="N514" i="19"/>
  <c r="M514" i="19"/>
  <c r="L514" i="19"/>
  <c r="K514" i="19"/>
  <c r="J514" i="19"/>
  <c r="AC511" i="19"/>
  <c r="AB511" i="19"/>
  <c r="AA511" i="19"/>
  <c r="Z511" i="19"/>
  <c r="Y511" i="19"/>
  <c r="X511" i="19"/>
  <c r="W511" i="19"/>
  <c r="V511" i="19"/>
  <c r="Q511" i="19"/>
  <c r="P511" i="19"/>
  <c r="O511" i="19"/>
  <c r="N511" i="19"/>
  <c r="M511" i="19"/>
  <c r="L511" i="19"/>
  <c r="K511" i="19"/>
  <c r="J511" i="19"/>
  <c r="J503" i="19"/>
  <c r="J501" i="19"/>
  <c r="F485" i="19"/>
  <c r="AC466" i="19"/>
  <c r="AB466" i="19"/>
  <c r="AA466" i="19"/>
  <c r="Z466" i="19"/>
  <c r="Y466" i="19"/>
  <c r="X466" i="19"/>
  <c r="W466" i="19"/>
  <c r="V466" i="19"/>
  <c r="Q466" i="19"/>
  <c r="P466" i="19"/>
  <c r="O466" i="19"/>
  <c r="N466" i="19"/>
  <c r="M466" i="19"/>
  <c r="L466" i="19"/>
  <c r="K466" i="19"/>
  <c r="J466" i="19"/>
  <c r="AC463" i="19"/>
  <c r="AB463" i="19"/>
  <c r="AA463" i="19"/>
  <c r="Z463" i="19"/>
  <c r="Y463" i="19"/>
  <c r="X463" i="19"/>
  <c r="W463" i="19"/>
  <c r="V463" i="19"/>
  <c r="Q463" i="19"/>
  <c r="P463" i="19"/>
  <c r="O463" i="19"/>
  <c r="N463" i="19"/>
  <c r="M463" i="19"/>
  <c r="L463" i="19"/>
  <c r="K463" i="19"/>
  <c r="J463" i="19"/>
  <c r="J458" i="19"/>
  <c r="J455" i="19"/>
  <c r="J453" i="19"/>
  <c r="F437" i="19"/>
  <c r="AC418" i="19"/>
  <c r="AB418" i="19"/>
  <c r="AA418" i="19"/>
  <c r="Z418" i="19"/>
  <c r="Y418" i="19"/>
  <c r="X418" i="19"/>
  <c r="W418" i="19"/>
  <c r="V418" i="19"/>
  <c r="Q418" i="19"/>
  <c r="P418" i="19"/>
  <c r="O418" i="19"/>
  <c r="N418" i="19"/>
  <c r="M418" i="19"/>
  <c r="L418" i="19"/>
  <c r="K418" i="19"/>
  <c r="J418" i="19"/>
  <c r="AC415" i="19"/>
  <c r="AB415" i="19"/>
  <c r="AA415" i="19"/>
  <c r="Z415" i="19"/>
  <c r="Y415" i="19"/>
  <c r="X415" i="19"/>
  <c r="W415" i="19"/>
  <c r="V415" i="19"/>
  <c r="Q415" i="19"/>
  <c r="P415" i="19"/>
  <c r="O415" i="19"/>
  <c r="N415" i="19"/>
  <c r="M415" i="19"/>
  <c r="L415" i="19"/>
  <c r="K415" i="19"/>
  <c r="J415" i="19"/>
  <c r="J407" i="19"/>
  <c r="J405" i="19"/>
  <c r="F389" i="19"/>
  <c r="AC370" i="19"/>
  <c r="AB370" i="19"/>
  <c r="AA370" i="19"/>
  <c r="Z370" i="19"/>
  <c r="Y370" i="19"/>
  <c r="X370" i="19"/>
  <c r="W370" i="19"/>
  <c r="V370" i="19"/>
  <c r="Q370" i="19"/>
  <c r="P370" i="19"/>
  <c r="O370" i="19"/>
  <c r="N370" i="19"/>
  <c r="M370" i="19"/>
  <c r="L370" i="19"/>
  <c r="K370" i="19"/>
  <c r="J370" i="19"/>
  <c r="AC367" i="19"/>
  <c r="AB367" i="19"/>
  <c r="AA367" i="19"/>
  <c r="Z367" i="19"/>
  <c r="Y367" i="19"/>
  <c r="X367" i="19"/>
  <c r="W367" i="19"/>
  <c r="V367" i="19"/>
  <c r="Q367" i="19"/>
  <c r="P367" i="19"/>
  <c r="O367" i="19"/>
  <c r="N367" i="19"/>
  <c r="M367" i="19"/>
  <c r="L367" i="19"/>
  <c r="K367" i="19"/>
  <c r="J367" i="19"/>
  <c r="J359" i="19"/>
  <c r="J357" i="19"/>
  <c r="F341" i="19"/>
  <c r="AC322" i="19"/>
  <c r="AB322" i="19"/>
  <c r="AA322" i="19"/>
  <c r="Z322" i="19"/>
  <c r="Y322" i="19"/>
  <c r="X322" i="19"/>
  <c r="W322" i="19"/>
  <c r="V322" i="19"/>
  <c r="Q322" i="19"/>
  <c r="P322" i="19"/>
  <c r="O322" i="19"/>
  <c r="N322" i="19"/>
  <c r="M322" i="19"/>
  <c r="L322" i="19"/>
  <c r="K322" i="19"/>
  <c r="J322" i="19"/>
  <c r="AC319" i="19"/>
  <c r="AB319" i="19"/>
  <c r="AA319" i="19"/>
  <c r="Z319" i="19"/>
  <c r="Y319" i="19"/>
  <c r="X319" i="19"/>
  <c r="W319" i="19"/>
  <c r="V319" i="19"/>
  <c r="Q319" i="19"/>
  <c r="P319" i="19"/>
  <c r="O319" i="19"/>
  <c r="N319" i="19"/>
  <c r="M319" i="19"/>
  <c r="L319" i="19"/>
  <c r="K319" i="19"/>
  <c r="J319" i="19"/>
  <c r="J311" i="19"/>
  <c r="J309" i="19"/>
  <c r="F293" i="19"/>
  <c r="AC274" i="19"/>
  <c r="AB274" i="19"/>
  <c r="AA274" i="19"/>
  <c r="Z274" i="19"/>
  <c r="Y274" i="19"/>
  <c r="X274" i="19"/>
  <c r="W274" i="19"/>
  <c r="V274" i="19"/>
  <c r="Q274" i="19"/>
  <c r="P274" i="19"/>
  <c r="O274" i="19"/>
  <c r="N274" i="19"/>
  <c r="M274" i="19"/>
  <c r="L274" i="19"/>
  <c r="K274" i="19"/>
  <c r="J274" i="19"/>
  <c r="AC271" i="19"/>
  <c r="AB271" i="19"/>
  <c r="AA271" i="19"/>
  <c r="Z271" i="19"/>
  <c r="Y271" i="19"/>
  <c r="X271" i="19"/>
  <c r="W271" i="19"/>
  <c r="V271" i="19"/>
  <c r="Q271" i="19"/>
  <c r="P271" i="19"/>
  <c r="O271" i="19"/>
  <c r="N271" i="19"/>
  <c r="M271" i="19"/>
  <c r="L271" i="19"/>
  <c r="K271" i="19"/>
  <c r="J271" i="19"/>
  <c r="J266" i="19"/>
  <c r="J263" i="19"/>
  <c r="J261" i="19"/>
  <c r="F245" i="19"/>
  <c r="AC226" i="19"/>
  <c r="AB226" i="19"/>
  <c r="AA226" i="19"/>
  <c r="Z226" i="19"/>
  <c r="Y226" i="19"/>
  <c r="X226" i="19"/>
  <c r="W226" i="19"/>
  <c r="V226" i="19"/>
  <c r="Q226" i="19"/>
  <c r="P226" i="19"/>
  <c r="O226" i="19"/>
  <c r="N226" i="19"/>
  <c r="M226" i="19"/>
  <c r="L226" i="19"/>
  <c r="K226" i="19"/>
  <c r="J226" i="19"/>
  <c r="AC223" i="19"/>
  <c r="AB223" i="19"/>
  <c r="AA223" i="19"/>
  <c r="Z223" i="19"/>
  <c r="Y223" i="19"/>
  <c r="X223" i="19"/>
  <c r="W223" i="19"/>
  <c r="V223" i="19"/>
  <c r="Q223" i="19"/>
  <c r="P223" i="19"/>
  <c r="O223" i="19"/>
  <c r="N223" i="19"/>
  <c r="M223" i="19"/>
  <c r="L223" i="19"/>
  <c r="K223" i="19"/>
  <c r="J223" i="19"/>
  <c r="J215" i="19"/>
  <c r="J213" i="19"/>
  <c r="F197" i="19"/>
  <c r="AC178" i="19"/>
  <c r="AB178" i="19"/>
  <c r="AA178" i="19"/>
  <c r="Z178" i="19"/>
  <c r="Y178" i="19"/>
  <c r="X178" i="19"/>
  <c r="W178" i="19"/>
  <c r="V178" i="19"/>
  <c r="Q178" i="19"/>
  <c r="P178" i="19"/>
  <c r="O178" i="19"/>
  <c r="N178" i="19"/>
  <c r="M178" i="19"/>
  <c r="L178" i="19"/>
  <c r="K178" i="19"/>
  <c r="J178" i="19"/>
  <c r="AC175" i="19"/>
  <c r="AB175" i="19"/>
  <c r="AA175" i="19"/>
  <c r="Z175" i="19"/>
  <c r="Y175" i="19"/>
  <c r="X175" i="19"/>
  <c r="W175" i="19"/>
  <c r="V175" i="19"/>
  <c r="Q175" i="19"/>
  <c r="P175" i="19"/>
  <c r="O175" i="19"/>
  <c r="N175" i="19"/>
  <c r="M175" i="19"/>
  <c r="L175" i="19"/>
  <c r="K175" i="19"/>
  <c r="J175" i="19"/>
  <c r="J167" i="19"/>
  <c r="J165" i="19"/>
  <c r="F149" i="19"/>
  <c r="AC130" i="19"/>
  <c r="AB130" i="19"/>
  <c r="AA130" i="19"/>
  <c r="Z130" i="19"/>
  <c r="Y130" i="19"/>
  <c r="X130" i="19"/>
  <c r="W130" i="19"/>
  <c r="V130" i="19"/>
  <c r="Q130" i="19"/>
  <c r="P130" i="19"/>
  <c r="O130" i="19"/>
  <c r="N130" i="19"/>
  <c r="M130" i="19"/>
  <c r="L130" i="19"/>
  <c r="K130" i="19"/>
  <c r="J130" i="19"/>
  <c r="AC127" i="19"/>
  <c r="AB127" i="19"/>
  <c r="AA127" i="19"/>
  <c r="Z127" i="19"/>
  <c r="Y127" i="19"/>
  <c r="X127" i="19"/>
  <c r="W127" i="19"/>
  <c r="V127" i="19"/>
  <c r="Q127" i="19"/>
  <c r="P127" i="19"/>
  <c r="O127" i="19"/>
  <c r="N127" i="19"/>
  <c r="M127" i="19"/>
  <c r="L127" i="19"/>
  <c r="K127" i="19"/>
  <c r="J127" i="19"/>
  <c r="J119" i="19"/>
  <c r="J117" i="19"/>
  <c r="F101" i="19"/>
  <c r="D694" i="23" l="1"/>
  <c r="F657" i="23"/>
  <c r="I657" i="23" s="1"/>
  <c r="AC96" i="19"/>
  <c r="AC82" i="19"/>
  <c r="AB82" i="19"/>
  <c r="AA82" i="19"/>
  <c r="Z82" i="19"/>
  <c r="Y82" i="19"/>
  <c r="X82" i="19"/>
  <c r="W82" i="19"/>
  <c r="V82" i="19"/>
  <c r="Q82" i="19"/>
  <c r="P82" i="19"/>
  <c r="O82" i="19"/>
  <c r="N82" i="19"/>
  <c r="M82" i="19"/>
  <c r="L82" i="19"/>
  <c r="K82" i="19"/>
  <c r="J82" i="19"/>
  <c r="AC79" i="19"/>
  <c r="AB79" i="19"/>
  <c r="AA79" i="19"/>
  <c r="Z79" i="19"/>
  <c r="Y79" i="19"/>
  <c r="X79" i="19"/>
  <c r="W79" i="19"/>
  <c r="V79" i="19"/>
  <c r="Q79" i="19"/>
  <c r="P79" i="19"/>
  <c r="O79" i="19"/>
  <c r="N79" i="19"/>
  <c r="M79" i="19"/>
  <c r="L79" i="19"/>
  <c r="K79" i="19"/>
  <c r="J79" i="19"/>
  <c r="J71" i="19"/>
  <c r="J69" i="19"/>
  <c r="F53" i="19"/>
  <c r="AC34" i="19"/>
  <c r="AB34" i="19"/>
  <c r="AA34" i="19"/>
  <c r="Z34" i="19"/>
  <c r="Y34" i="19"/>
  <c r="X34" i="19"/>
  <c r="W34" i="19"/>
  <c r="V34" i="19"/>
  <c r="AC31" i="19"/>
  <c r="AB31" i="19"/>
  <c r="AA31" i="19"/>
  <c r="Z31" i="19"/>
  <c r="Y31" i="19"/>
  <c r="X31" i="19"/>
  <c r="W31" i="19"/>
  <c r="V31" i="19"/>
  <c r="Q34" i="19"/>
  <c r="P34" i="19"/>
  <c r="O34" i="19"/>
  <c r="N34" i="19"/>
  <c r="M34" i="19"/>
  <c r="L34" i="19"/>
  <c r="K34" i="19"/>
  <c r="J34" i="19"/>
  <c r="Q31" i="19"/>
  <c r="P31" i="19"/>
  <c r="O31" i="19"/>
  <c r="N31" i="19"/>
  <c r="M31" i="19"/>
  <c r="L31" i="19"/>
  <c r="K31" i="19"/>
  <c r="J31" i="19"/>
  <c r="J23" i="19"/>
  <c r="J21" i="19"/>
  <c r="F5" i="19"/>
  <c r="D731" i="23" l="1"/>
  <c r="F694" i="23"/>
  <c r="I694" i="23" s="1"/>
  <c r="AC144" i="19"/>
  <c r="F105" i="19"/>
  <c r="F108" i="19" s="1"/>
  <c r="K12" i="15"/>
  <c r="K11" i="15"/>
  <c r="J12" i="15"/>
  <c r="J11" i="15"/>
  <c r="J6" i="15"/>
  <c r="J4" i="15"/>
  <c r="J2" i="15"/>
  <c r="C61" i="18"/>
  <c r="C61" i="17"/>
  <c r="CL61" i="17" s="1"/>
  <c r="B33" i="15"/>
  <c r="B33" i="16" s="1"/>
  <c r="C33" i="15"/>
  <c r="E33" i="15" s="1"/>
  <c r="F33" i="15" s="1"/>
  <c r="G33" i="15" s="1"/>
  <c r="H33" i="15" s="1"/>
  <c r="D33" i="15"/>
  <c r="C32" i="17" s="1"/>
  <c r="B34" i="15"/>
  <c r="B34" i="16" s="1"/>
  <c r="BF34" i="16" s="1"/>
  <c r="C34" i="15"/>
  <c r="E34" i="15" s="1"/>
  <c r="F34" i="15" s="1"/>
  <c r="G34" i="15" s="1"/>
  <c r="H34" i="15" s="1"/>
  <c r="D34" i="15"/>
  <c r="C33" i="17" s="1"/>
  <c r="CC33" i="17" s="1"/>
  <c r="B35" i="15"/>
  <c r="B35" i="16" s="1"/>
  <c r="CH35" i="16" s="1"/>
  <c r="C35" i="15"/>
  <c r="D35" i="15"/>
  <c r="C34" i="17" s="1"/>
  <c r="U34" i="17" s="1"/>
  <c r="B36" i="15"/>
  <c r="B36" i="16" s="1"/>
  <c r="C36" i="15"/>
  <c r="E36" i="15" s="1"/>
  <c r="F36" i="15" s="1"/>
  <c r="G36" i="15" s="1"/>
  <c r="H36" i="15" s="1"/>
  <c r="D36" i="15"/>
  <c r="C35" i="17" s="1"/>
  <c r="BM35" i="17" s="1"/>
  <c r="B37" i="15"/>
  <c r="B37" i="16" s="1"/>
  <c r="CA37" i="16" s="1"/>
  <c r="C37" i="15"/>
  <c r="E37" i="15" s="1"/>
  <c r="F37" i="15" s="1"/>
  <c r="G37" i="15" s="1"/>
  <c r="H37" i="15" s="1"/>
  <c r="D37" i="15"/>
  <c r="C36" i="17" s="1"/>
  <c r="J36" i="17" s="1"/>
  <c r="B38" i="15"/>
  <c r="B38" i="16" s="1"/>
  <c r="O38" i="16" s="1"/>
  <c r="C38" i="15"/>
  <c r="E38" i="15" s="1"/>
  <c r="F38" i="15" s="1"/>
  <c r="G38" i="15" s="1"/>
  <c r="H38" i="15" s="1"/>
  <c r="D38" i="15"/>
  <c r="C37" i="17" s="1"/>
  <c r="CJ37" i="17" s="1"/>
  <c r="B39" i="15"/>
  <c r="B39" i="16" s="1"/>
  <c r="CH39" i="16" s="1"/>
  <c r="C39" i="15"/>
  <c r="E39" i="15" s="1"/>
  <c r="F39" i="15" s="1"/>
  <c r="G39" i="15" s="1"/>
  <c r="H39" i="15" s="1"/>
  <c r="D39" i="15"/>
  <c r="C38" i="17" s="1"/>
  <c r="AP38" i="17" s="1"/>
  <c r="B40" i="15"/>
  <c r="B40" i="16" s="1"/>
  <c r="BB40" i="16" s="1"/>
  <c r="C40" i="15"/>
  <c r="E40" i="15" s="1"/>
  <c r="F40" i="15" s="1"/>
  <c r="G40" i="15" s="1"/>
  <c r="H40" i="15" s="1"/>
  <c r="D40" i="15"/>
  <c r="C39" i="17" s="1"/>
  <c r="BA39" i="17" s="1"/>
  <c r="B41" i="15"/>
  <c r="B41" i="16" s="1"/>
  <c r="C41" i="15"/>
  <c r="D41" i="15"/>
  <c r="C40" i="17" s="1"/>
  <c r="CH40" i="17" s="1"/>
  <c r="B42" i="15"/>
  <c r="B42" i="16" s="1"/>
  <c r="C42" i="15"/>
  <c r="E42" i="15" s="1"/>
  <c r="F42" i="15" s="1"/>
  <c r="G42" i="15" s="1"/>
  <c r="H42" i="15" s="1"/>
  <c r="D42" i="15"/>
  <c r="C41" i="17" s="1"/>
  <c r="CG41" i="17" s="1"/>
  <c r="B43" i="15"/>
  <c r="B43" i="16" s="1"/>
  <c r="C43" i="15"/>
  <c r="D43" i="15"/>
  <c r="C42" i="17" s="1"/>
  <c r="AP42" i="17" s="1"/>
  <c r="B44" i="15"/>
  <c r="B44" i="16" s="1"/>
  <c r="C44" i="15"/>
  <c r="E44" i="15" s="1"/>
  <c r="F44" i="15" s="1"/>
  <c r="G44" i="15" s="1"/>
  <c r="H44" i="15" s="1"/>
  <c r="D44" i="15"/>
  <c r="C43" i="17" s="1"/>
  <c r="BM43" i="17" s="1"/>
  <c r="B45" i="15"/>
  <c r="B45" i="16" s="1"/>
  <c r="CG45" i="16" s="1"/>
  <c r="C45" i="15"/>
  <c r="E45" i="15" s="1"/>
  <c r="F45" i="15" s="1"/>
  <c r="G45" i="15" s="1"/>
  <c r="H45" i="15" s="1"/>
  <c r="D45" i="15"/>
  <c r="C44" i="17" s="1"/>
  <c r="CQ44" i="17" s="1"/>
  <c r="B46" i="16"/>
  <c r="BV46" i="16" s="1"/>
  <c r="C45" i="17"/>
  <c r="CL45" i="17" s="1"/>
  <c r="B47" i="16"/>
  <c r="BM47" i="16" s="1"/>
  <c r="C46" i="17"/>
  <c r="CP46" i="17" s="1"/>
  <c r="B48" i="16"/>
  <c r="C47" i="17"/>
  <c r="BE47" i="17" s="1"/>
  <c r="B49" i="16"/>
  <c r="C48" i="17"/>
  <c r="BZ48" i="17" s="1"/>
  <c r="B50" i="16"/>
  <c r="BJ50" i="16" s="1"/>
  <c r="C49" i="17"/>
  <c r="CK49" i="17" s="1"/>
  <c r="B51" i="16"/>
  <c r="BJ51" i="16" s="1"/>
  <c r="C50" i="18"/>
  <c r="C50" i="17"/>
  <c r="CX50" i="17" s="1"/>
  <c r="B52" i="16"/>
  <c r="C51" i="17"/>
  <c r="CT51" i="17" s="1"/>
  <c r="B53" i="16"/>
  <c r="C52" i="18"/>
  <c r="C52" i="17"/>
  <c r="CG52" i="17" s="1"/>
  <c r="B54" i="16"/>
  <c r="BX54" i="16" s="1"/>
  <c r="C53" i="17"/>
  <c r="BL53" i="17" s="1"/>
  <c r="B55" i="16"/>
  <c r="C54" i="18"/>
  <c r="C54" i="17"/>
  <c r="CJ54" i="17" s="1"/>
  <c r="B56" i="16"/>
  <c r="R56" i="16" s="1"/>
  <c r="C55" i="17"/>
  <c r="CU55" i="17" s="1"/>
  <c r="B57" i="16"/>
  <c r="C56" i="18"/>
  <c r="C56" i="17"/>
  <c r="CP56" i="17" s="1"/>
  <c r="C57" i="17"/>
  <c r="CS57" i="17" s="1"/>
  <c r="C58" i="18"/>
  <c r="C58" i="17"/>
  <c r="CV58" i="17" s="1"/>
  <c r="C59" i="17"/>
  <c r="CY59" i="17" s="1"/>
  <c r="C60" i="18"/>
  <c r="C60" i="17"/>
  <c r="CT60" i="17" s="1"/>
  <c r="C3" i="17"/>
  <c r="C4" i="17"/>
  <c r="CD4" i="17" s="1"/>
  <c r="L112" i="19" s="1"/>
  <c r="C5" i="17"/>
  <c r="CF5" i="17" s="1"/>
  <c r="N160" i="19" s="1"/>
  <c r="C6" i="17"/>
  <c r="C7" i="17"/>
  <c r="C8" i="17"/>
  <c r="CQ8" i="17" s="1"/>
  <c r="Y304" i="19" s="1"/>
  <c r="CC9" i="17"/>
  <c r="K352" i="19" s="1"/>
  <c r="D11" i="15"/>
  <c r="C10" i="17" s="1"/>
  <c r="AX10" i="17" s="1"/>
  <c r="AB398" i="19" s="1"/>
  <c r="D12" i="15"/>
  <c r="C11" i="17" s="1"/>
  <c r="D13" i="15"/>
  <c r="C12" i="17" s="1"/>
  <c r="CF12" i="17" s="1"/>
  <c r="N496" i="19" s="1"/>
  <c r="D14" i="15"/>
  <c r="C13" i="17" s="1"/>
  <c r="CE13" i="17" s="1"/>
  <c r="M544" i="19" s="1"/>
  <c r="C14" i="17"/>
  <c r="CO14" i="17" s="1"/>
  <c r="W592" i="19" s="1"/>
  <c r="C15" i="17"/>
  <c r="C16" i="17"/>
  <c r="CG16" i="17" s="1"/>
  <c r="O688" i="19" s="1"/>
  <c r="C17" i="17"/>
  <c r="BT17" i="17" s="1"/>
  <c r="Z735" i="19" s="1"/>
  <c r="C18" i="17"/>
  <c r="C19" i="17"/>
  <c r="C20" i="17"/>
  <c r="CH20" i="17" s="1"/>
  <c r="C21" i="17"/>
  <c r="CS21" i="17" s="1"/>
  <c r="AA928" i="19" s="1"/>
  <c r="C22" i="17"/>
  <c r="C23" i="17"/>
  <c r="D25" i="15"/>
  <c r="C24" i="17" s="1"/>
  <c r="BH24" i="17" s="1"/>
  <c r="D26" i="15"/>
  <c r="C25" i="17" s="1"/>
  <c r="D27" i="15"/>
  <c r="C26" i="17" s="1"/>
  <c r="D28" i="15"/>
  <c r="C27" i="17" s="1"/>
  <c r="AS27" i="17" s="1"/>
  <c r="D29" i="15"/>
  <c r="C28" i="17" s="1"/>
  <c r="CT28" i="17" s="1"/>
  <c r="D30" i="15"/>
  <c r="C29" i="17" s="1"/>
  <c r="BL29" i="17" s="1"/>
  <c r="D31" i="15"/>
  <c r="C30" i="17" s="1"/>
  <c r="D32" i="15"/>
  <c r="C31" i="17" s="1"/>
  <c r="D3" i="15"/>
  <c r="C2" i="17" s="1"/>
  <c r="CK2" i="17" s="1"/>
  <c r="S16" i="19" s="1"/>
  <c r="C4" i="15"/>
  <c r="C5" i="15"/>
  <c r="C6" i="15"/>
  <c r="E6" i="15" s="1"/>
  <c r="F6" i="15" s="1"/>
  <c r="G6" i="15" s="1"/>
  <c r="H6" i="15" s="1"/>
  <c r="C7" i="15"/>
  <c r="E7" i="15" s="1"/>
  <c r="F7" i="15" s="1"/>
  <c r="G7" i="15" s="1"/>
  <c r="H7" i="15" s="1"/>
  <c r="C8" i="15"/>
  <c r="C9" i="15"/>
  <c r="C10" i="15"/>
  <c r="E10" i="15" s="1"/>
  <c r="F10" i="15" s="1"/>
  <c r="G10" i="15" s="1"/>
  <c r="H10" i="15" s="1"/>
  <c r="C11" i="15"/>
  <c r="E11" i="15" s="1"/>
  <c r="F11" i="15" s="1"/>
  <c r="G11" i="15" s="1"/>
  <c r="H11" i="15" s="1"/>
  <c r="C12" i="15"/>
  <c r="C13" i="15"/>
  <c r="C14" i="15"/>
  <c r="C15" i="18"/>
  <c r="C16" i="18"/>
  <c r="C18" i="18"/>
  <c r="C19" i="18"/>
  <c r="C20" i="18"/>
  <c r="C21" i="18"/>
  <c r="C23" i="18"/>
  <c r="C25" i="15"/>
  <c r="C26" i="15"/>
  <c r="E26" i="15" s="1"/>
  <c r="F26" i="15" s="1"/>
  <c r="G26" i="15" s="1"/>
  <c r="H26" i="15" s="1"/>
  <c r="C27" i="15"/>
  <c r="C28" i="15"/>
  <c r="C29" i="15"/>
  <c r="C30" i="15"/>
  <c r="C31" i="15"/>
  <c r="E31" i="15" s="1"/>
  <c r="F31" i="15" s="1"/>
  <c r="G31" i="15" s="1"/>
  <c r="H31" i="15" s="1"/>
  <c r="C32" i="15"/>
  <c r="C3" i="15"/>
  <c r="B4" i="15"/>
  <c r="B4" i="16" s="1"/>
  <c r="B5" i="15"/>
  <c r="B5" i="16" s="1"/>
  <c r="B6" i="15"/>
  <c r="B6" i="16" s="1"/>
  <c r="CF6" i="16" s="1"/>
  <c r="B7" i="15"/>
  <c r="B7" i="16" s="1"/>
  <c r="CD7" i="16" s="1"/>
  <c r="B8" i="15"/>
  <c r="B8" i="16" s="1"/>
  <c r="CH8" i="16" s="1"/>
  <c r="B9" i="15"/>
  <c r="B9" i="16" s="1"/>
  <c r="B10" i="15"/>
  <c r="B10" i="16" s="1"/>
  <c r="BO10" i="16" s="1"/>
  <c r="B11" i="15"/>
  <c r="B11" i="16" s="1"/>
  <c r="AE11" i="16" s="1"/>
  <c r="J395" i="19" s="1"/>
  <c r="B12" i="15"/>
  <c r="B12" i="16" s="1"/>
  <c r="B13" i="15"/>
  <c r="B13" i="16" s="1"/>
  <c r="B14" i="15"/>
  <c r="B14" i="16" s="1"/>
  <c r="D15" i="16" s="1"/>
  <c r="B25" i="15"/>
  <c r="B25" i="16" s="1"/>
  <c r="B26" i="15"/>
  <c r="B26" i="16" s="1"/>
  <c r="BP26" i="16" s="1"/>
  <c r="B27" i="15"/>
  <c r="B27" i="16" s="1"/>
  <c r="B28" i="15"/>
  <c r="B28" i="16" s="1"/>
  <c r="CG28" i="16" s="1"/>
  <c r="B29" i="15"/>
  <c r="B29" i="16" s="1"/>
  <c r="AP29" i="16" s="1"/>
  <c r="B30" i="15"/>
  <c r="B30" i="16" s="1"/>
  <c r="AN30" i="16" s="1"/>
  <c r="B31" i="15"/>
  <c r="B31" i="16" s="1"/>
  <c r="BQ31" i="16" s="1"/>
  <c r="B32" i="15"/>
  <c r="B32" i="16" s="1"/>
  <c r="CB32" i="16" s="1"/>
  <c r="B3" i="15"/>
  <c r="B3" i="16" s="1"/>
  <c r="CF3" i="16" s="1"/>
  <c r="J74" i="19"/>
  <c r="CH61" i="17"/>
  <c r="CB61" i="17"/>
  <c r="BZ61" i="17"/>
  <c r="BT61" i="17"/>
  <c r="BR61" i="17"/>
  <c r="BL61" i="17"/>
  <c r="BJ61" i="17"/>
  <c r="BD61" i="17"/>
  <c r="BB61" i="17"/>
  <c r="AV61" i="17"/>
  <c r="AT61" i="17"/>
  <c r="AN61" i="17"/>
  <c r="AL61" i="17"/>
  <c r="AF61" i="17"/>
  <c r="AD61" i="17"/>
  <c r="X61" i="17"/>
  <c r="V61" i="17"/>
  <c r="P61" i="17"/>
  <c r="N61" i="17"/>
  <c r="H61" i="17"/>
  <c r="F61" i="17"/>
  <c r="CI60" i="17"/>
  <c r="BY60" i="17"/>
  <c r="BM60" i="17"/>
  <c r="BC60" i="17"/>
  <c r="AS60" i="17"/>
  <c r="AG60" i="17"/>
  <c r="W60" i="17"/>
  <c r="M60" i="17"/>
  <c r="CC59" i="17"/>
  <c r="BV59" i="17"/>
  <c r="BH59" i="17"/>
  <c r="BA59" i="17"/>
  <c r="AL59" i="17"/>
  <c r="AF59" i="17"/>
  <c r="Q59" i="17"/>
  <c r="J59" i="17"/>
  <c r="O40" i="17"/>
  <c r="AG39" i="17"/>
  <c r="Z971" i="19"/>
  <c r="V923" i="19"/>
  <c r="H923" i="19"/>
  <c r="P922" i="19"/>
  <c r="AB730" i="19"/>
  <c r="AA730" i="19"/>
  <c r="P683" i="19"/>
  <c r="D3" i="16"/>
  <c r="G10" i="19" s="1"/>
  <c r="D768" i="23" l="1"/>
  <c r="F768" i="23" s="1"/>
  <c r="I768" i="23" s="1"/>
  <c r="F731" i="23"/>
  <c r="I731" i="23" s="1"/>
  <c r="DC61" i="17"/>
  <c r="CM61" i="17"/>
  <c r="CZ61" i="17"/>
  <c r="CJ61" i="17"/>
  <c r="DK61" i="17"/>
  <c r="CU61" i="17"/>
  <c r="DH61" i="17"/>
  <c r="CR61" i="17"/>
  <c r="BX40" i="17"/>
  <c r="AZ46" i="17"/>
  <c r="C27" i="18"/>
  <c r="F27" i="18" s="1"/>
  <c r="E28" i="15"/>
  <c r="F28" i="15" s="1"/>
  <c r="G28" i="15" s="1"/>
  <c r="H28" i="15" s="1"/>
  <c r="C29" i="18"/>
  <c r="H29" i="18" s="1"/>
  <c r="E30" i="15"/>
  <c r="F30" i="15" s="1"/>
  <c r="G30" i="15" s="1"/>
  <c r="H30" i="15" s="1"/>
  <c r="C31" i="18"/>
  <c r="H31" i="18" s="1"/>
  <c r="E32" i="15"/>
  <c r="F32" i="15" s="1"/>
  <c r="G32" i="15" s="1"/>
  <c r="H32" i="15" s="1"/>
  <c r="C26" i="18"/>
  <c r="N26" i="18" s="1"/>
  <c r="E27" i="15"/>
  <c r="F27" i="15" s="1"/>
  <c r="G27" i="15" s="1"/>
  <c r="H27" i="15" s="1"/>
  <c r="C42" i="18"/>
  <c r="H42" i="18" s="1"/>
  <c r="E43" i="15"/>
  <c r="F43" i="15" s="1"/>
  <c r="G43" i="15" s="1"/>
  <c r="H43" i="15" s="1"/>
  <c r="C34" i="18"/>
  <c r="F34" i="18" s="1"/>
  <c r="E35" i="15"/>
  <c r="F35" i="15" s="1"/>
  <c r="G35" i="15" s="1"/>
  <c r="H35" i="15" s="1"/>
  <c r="C28" i="18"/>
  <c r="N28" i="18" s="1"/>
  <c r="E29" i="15"/>
  <c r="F29" i="15" s="1"/>
  <c r="G29" i="15" s="1"/>
  <c r="H29" i="15" s="1"/>
  <c r="C24" i="18"/>
  <c r="F24" i="18" s="1"/>
  <c r="E25" i="15"/>
  <c r="F25" i="15" s="1"/>
  <c r="G25" i="15" s="1"/>
  <c r="H25" i="15" s="1"/>
  <c r="C40" i="18"/>
  <c r="J40" i="18" s="1"/>
  <c r="E41" i="15"/>
  <c r="F41" i="15" s="1"/>
  <c r="G41" i="15" s="1"/>
  <c r="H41" i="15" s="1"/>
  <c r="C4" i="18"/>
  <c r="F4" i="18" s="1"/>
  <c r="E5" i="15"/>
  <c r="F5" i="15" s="1"/>
  <c r="G5" i="15" s="1"/>
  <c r="H5" i="15" s="1"/>
  <c r="C7" i="18"/>
  <c r="J7" i="18" s="1"/>
  <c r="X258" i="19" s="1"/>
  <c r="E8" i="15"/>
  <c r="F8" i="15" s="1"/>
  <c r="G8" i="15" s="1"/>
  <c r="H8" i="15" s="1"/>
  <c r="C12" i="18"/>
  <c r="F12" i="18" s="1"/>
  <c r="T498" i="19" s="1"/>
  <c r="E13" i="15"/>
  <c r="F13" i="15" s="1"/>
  <c r="G13" i="15" s="1"/>
  <c r="H13" i="15" s="1"/>
  <c r="C8" i="18"/>
  <c r="J8" i="18" s="1"/>
  <c r="X306" i="19" s="1"/>
  <c r="E9" i="15"/>
  <c r="F9" i="15" s="1"/>
  <c r="G9" i="15" s="1"/>
  <c r="H9" i="15" s="1"/>
  <c r="C11" i="18"/>
  <c r="J11" i="18" s="1"/>
  <c r="X450" i="19" s="1"/>
  <c r="E12" i="15"/>
  <c r="F12" i="15" s="1"/>
  <c r="G12" i="15" s="1"/>
  <c r="H12" i="15" s="1"/>
  <c r="C3" i="18"/>
  <c r="J3" i="18" s="1"/>
  <c r="X66" i="19" s="1"/>
  <c r="E4" i="15"/>
  <c r="F4" i="15" s="1"/>
  <c r="G4" i="15" s="1"/>
  <c r="H4" i="15" s="1"/>
  <c r="I67" i="19" s="1"/>
  <c r="C2" i="18"/>
  <c r="J2" i="18" s="1"/>
  <c r="E3" i="15"/>
  <c r="F3" i="15" s="1"/>
  <c r="G3" i="15" s="1"/>
  <c r="H3" i="15" s="1"/>
  <c r="C13" i="18"/>
  <c r="N13" i="18" s="1"/>
  <c r="AB546" i="19" s="1"/>
  <c r="E14" i="15"/>
  <c r="F14" i="15" s="1"/>
  <c r="G14" i="15" s="1"/>
  <c r="H14" i="15" s="1"/>
  <c r="C45" i="16"/>
  <c r="DG61" i="17"/>
  <c r="CY61" i="17"/>
  <c r="CQ61" i="17"/>
  <c r="BI9" i="17"/>
  <c r="O351" i="19" s="1"/>
  <c r="BT45" i="16"/>
  <c r="DL61" i="17"/>
  <c r="DD61" i="17"/>
  <c r="CV61" i="17"/>
  <c r="CN61" i="17"/>
  <c r="BA45" i="16"/>
  <c r="AF5" i="17"/>
  <c r="J158" i="19" s="1"/>
  <c r="F61" i="18"/>
  <c r="H61" i="18"/>
  <c r="E61" i="18"/>
  <c r="I61" i="18"/>
  <c r="M61" i="18"/>
  <c r="J61" i="18"/>
  <c r="N61" i="18"/>
  <c r="G61" i="18"/>
  <c r="K61" i="18"/>
  <c r="O61" i="18"/>
  <c r="D61" i="18"/>
  <c r="L61" i="18"/>
  <c r="DI61" i="17"/>
  <c r="DE61" i="17"/>
  <c r="DA61" i="17"/>
  <c r="CW61" i="17"/>
  <c r="CS61" i="17"/>
  <c r="CO61" i="17"/>
  <c r="CK61" i="17"/>
  <c r="BI37" i="17"/>
  <c r="S45" i="16"/>
  <c r="DJ61" i="17"/>
  <c r="DF61" i="17"/>
  <c r="DB61" i="17"/>
  <c r="CX61" i="17"/>
  <c r="CT61" i="17"/>
  <c r="CP61" i="17"/>
  <c r="N53" i="17"/>
  <c r="CL60" i="17"/>
  <c r="BB5" i="17"/>
  <c r="H159" i="19" s="1"/>
  <c r="CI17" i="17"/>
  <c r="Q736" i="19" s="1"/>
  <c r="AC47" i="17"/>
  <c r="O60" i="17"/>
  <c r="AK60" i="17"/>
  <c r="BE60" i="17"/>
  <c r="CA60" i="17"/>
  <c r="M14" i="16"/>
  <c r="P538" i="19" s="1"/>
  <c r="AF8" i="17"/>
  <c r="J302" i="19" s="1"/>
  <c r="BL40" i="17"/>
  <c r="S44" i="17"/>
  <c r="AO48" i="17"/>
  <c r="I60" i="17"/>
  <c r="U60" i="17"/>
  <c r="AE60" i="17"/>
  <c r="AO60" i="17"/>
  <c r="BA60" i="17"/>
  <c r="BK60" i="17"/>
  <c r="BU60" i="17"/>
  <c r="CG60" i="17"/>
  <c r="DJ60" i="17"/>
  <c r="L43" i="17"/>
  <c r="E60" i="17"/>
  <c r="Y60" i="17"/>
  <c r="AU60" i="17"/>
  <c r="BQ60" i="17"/>
  <c r="AQ50" i="16"/>
  <c r="CG5" i="17"/>
  <c r="O160" i="19" s="1"/>
  <c r="CI21" i="17"/>
  <c r="Q928" i="19" s="1"/>
  <c r="AA40" i="17"/>
  <c r="BD43" i="17"/>
  <c r="Y48" i="17"/>
  <c r="G60" i="17"/>
  <c r="Q60" i="17"/>
  <c r="AC60" i="17"/>
  <c r="AM60" i="17"/>
  <c r="AW60" i="17"/>
  <c r="BI60" i="17"/>
  <c r="BS60" i="17"/>
  <c r="CC60" i="17"/>
  <c r="Y45" i="16"/>
  <c r="CC45" i="16"/>
  <c r="U41" i="17"/>
  <c r="CG53" i="17"/>
  <c r="U59" i="17"/>
  <c r="AP59" i="17"/>
  <c r="BL59" i="17"/>
  <c r="CG59" i="17"/>
  <c r="DE60" i="17"/>
  <c r="P53" i="17"/>
  <c r="CY58" i="17"/>
  <c r="D4" i="16"/>
  <c r="G58" i="19" s="1"/>
  <c r="AR45" i="16"/>
  <c r="BY41" i="17"/>
  <c r="BJ45" i="17"/>
  <c r="F59" i="17"/>
  <c r="AB59" i="17"/>
  <c r="AW59" i="17"/>
  <c r="BR59" i="17"/>
  <c r="CO60" i="17"/>
  <c r="F50" i="18"/>
  <c r="J50" i="18"/>
  <c r="N50" i="18"/>
  <c r="G50" i="18"/>
  <c r="K50" i="18"/>
  <c r="O50" i="18"/>
  <c r="H50" i="18"/>
  <c r="E50" i="18"/>
  <c r="M50" i="18"/>
  <c r="I50" i="18"/>
  <c r="D50" i="18"/>
  <c r="L50" i="18"/>
  <c r="AP57" i="17"/>
  <c r="N12" i="18"/>
  <c r="AB498" i="19" s="1"/>
  <c r="E12" i="18"/>
  <c r="S498" i="19" s="1"/>
  <c r="K4" i="18"/>
  <c r="F52" i="18"/>
  <c r="J52" i="18"/>
  <c r="N52" i="18"/>
  <c r="G52" i="18"/>
  <c r="K52" i="18"/>
  <c r="O52" i="18"/>
  <c r="H52" i="18"/>
  <c r="L52" i="18"/>
  <c r="E52" i="18"/>
  <c r="M52" i="18"/>
  <c r="I52" i="18"/>
  <c r="D52" i="18"/>
  <c r="AL36" i="17"/>
  <c r="BQ39" i="17"/>
  <c r="AL40" i="17"/>
  <c r="AG43" i="17"/>
  <c r="BX43" i="17"/>
  <c r="CD47" i="17"/>
  <c r="BE48" i="17"/>
  <c r="AP53" i="17"/>
  <c r="BL57" i="17"/>
  <c r="L59" i="17"/>
  <c r="V59" i="17"/>
  <c r="AG59" i="17"/>
  <c r="AR59" i="17"/>
  <c r="BB59" i="17"/>
  <c r="BM59" i="17"/>
  <c r="BX59" i="17"/>
  <c r="CH59" i="17"/>
  <c r="N31" i="18"/>
  <c r="K31" i="18"/>
  <c r="I31" i="18"/>
  <c r="N27" i="18"/>
  <c r="O27" i="18"/>
  <c r="I27" i="18"/>
  <c r="F23" i="18"/>
  <c r="J23" i="18"/>
  <c r="N23" i="18"/>
  <c r="D23" i="18"/>
  <c r="L23" i="18"/>
  <c r="G23" i="18"/>
  <c r="K23" i="18"/>
  <c r="O23" i="18"/>
  <c r="H23" i="18"/>
  <c r="E23" i="18"/>
  <c r="M23" i="18"/>
  <c r="I23" i="18"/>
  <c r="F19" i="18"/>
  <c r="T834" i="19" s="1"/>
  <c r="J19" i="18"/>
  <c r="X834" i="19" s="1"/>
  <c r="N19" i="18"/>
  <c r="AB834" i="19" s="1"/>
  <c r="D19" i="18"/>
  <c r="R834" i="19" s="1"/>
  <c r="L19" i="18"/>
  <c r="Z834" i="19" s="1"/>
  <c r="G19" i="18"/>
  <c r="U834" i="19" s="1"/>
  <c r="K19" i="18"/>
  <c r="Y834" i="19" s="1"/>
  <c r="O19" i="18"/>
  <c r="AC834" i="19" s="1"/>
  <c r="H19" i="18"/>
  <c r="V834" i="19" s="1"/>
  <c r="E19" i="18"/>
  <c r="S834" i="19" s="1"/>
  <c r="I19" i="18"/>
  <c r="W834" i="19" s="1"/>
  <c r="M19" i="18"/>
  <c r="AA834" i="19" s="1"/>
  <c r="F15" i="18"/>
  <c r="T642" i="19" s="1"/>
  <c r="J15" i="18"/>
  <c r="X642" i="19" s="1"/>
  <c r="N15" i="18"/>
  <c r="AB642" i="19" s="1"/>
  <c r="H15" i="18"/>
  <c r="V642" i="19" s="1"/>
  <c r="G15" i="18"/>
  <c r="U642" i="19" s="1"/>
  <c r="K15" i="18"/>
  <c r="Y642" i="19" s="1"/>
  <c r="O15" i="18"/>
  <c r="AC642" i="19" s="1"/>
  <c r="D15" i="18"/>
  <c r="R642" i="19" s="1"/>
  <c r="L15" i="18"/>
  <c r="Z642" i="19" s="1"/>
  <c r="E15" i="18"/>
  <c r="S642" i="19" s="1"/>
  <c r="I15" i="18"/>
  <c r="W642" i="19" s="1"/>
  <c r="M15" i="18"/>
  <c r="AA642" i="19" s="1"/>
  <c r="H11" i="18"/>
  <c r="V450" i="19" s="1"/>
  <c r="I11" i="18"/>
  <c r="W450" i="19" s="1"/>
  <c r="F58" i="18"/>
  <c r="J58" i="18"/>
  <c r="N58" i="18"/>
  <c r="G58" i="18"/>
  <c r="K58" i="18"/>
  <c r="O58" i="18"/>
  <c r="E58" i="18"/>
  <c r="M58" i="18"/>
  <c r="H58" i="18"/>
  <c r="I58" i="18"/>
  <c r="D58" i="18"/>
  <c r="L58" i="18"/>
  <c r="H40" i="18"/>
  <c r="G40" i="18"/>
  <c r="E40" i="18"/>
  <c r="C59" i="18"/>
  <c r="DB60" i="17"/>
  <c r="DB59" i="17"/>
  <c r="F21" i="18"/>
  <c r="T930" i="19" s="1"/>
  <c r="J21" i="18"/>
  <c r="X930" i="19" s="1"/>
  <c r="N21" i="18"/>
  <c r="AB930" i="19" s="1"/>
  <c r="D21" i="18"/>
  <c r="R930" i="19" s="1"/>
  <c r="L21" i="18"/>
  <c r="Z930" i="19" s="1"/>
  <c r="G21" i="18"/>
  <c r="U930" i="19" s="1"/>
  <c r="K21" i="18"/>
  <c r="Y930" i="19" s="1"/>
  <c r="O21" i="18"/>
  <c r="AC930" i="19" s="1"/>
  <c r="H21" i="18"/>
  <c r="V930" i="19" s="1"/>
  <c r="M21" i="18"/>
  <c r="AA930" i="19" s="1"/>
  <c r="E21" i="18"/>
  <c r="S930" i="19" s="1"/>
  <c r="I21" i="18"/>
  <c r="W930" i="19" s="1"/>
  <c r="N42" i="18"/>
  <c r="K42" i="18"/>
  <c r="I42" i="18"/>
  <c r="AJ35" i="17"/>
  <c r="AM39" i="17"/>
  <c r="T43" i="17"/>
  <c r="BL43" i="17"/>
  <c r="AT47" i="17"/>
  <c r="L28" i="18"/>
  <c r="G28" i="18"/>
  <c r="F20" i="18"/>
  <c r="T882" i="19" s="1"/>
  <c r="J20" i="18"/>
  <c r="X882" i="19" s="1"/>
  <c r="N20" i="18"/>
  <c r="AB882" i="19" s="1"/>
  <c r="H20" i="18"/>
  <c r="V882" i="19" s="1"/>
  <c r="G20" i="18"/>
  <c r="U882" i="19" s="1"/>
  <c r="K20" i="18"/>
  <c r="Y882" i="19" s="1"/>
  <c r="O20" i="18"/>
  <c r="AC882" i="19" s="1"/>
  <c r="D20" i="18"/>
  <c r="R882" i="19" s="1"/>
  <c r="L20" i="18"/>
  <c r="Z882" i="19" s="1"/>
  <c r="I20" i="18"/>
  <c r="W882" i="19" s="1"/>
  <c r="E20" i="18"/>
  <c r="S882" i="19" s="1"/>
  <c r="M20" i="18"/>
  <c r="AA882" i="19" s="1"/>
  <c r="F16" i="18"/>
  <c r="T690" i="19" s="1"/>
  <c r="J16" i="18"/>
  <c r="X690" i="19" s="1"/>
  <c r="N16" i="18"/>
  <c r="AB690" i="19" s="1"/>
  <c r="D16" i="18"/>
  <c r="R690" i="19" s="1"/>
  <c r="L16" i="18"/>
  <c r="Z690" i="19" s="1"/>
  <c r="G16" i="18"/>
  <c r="U690" i="19" s="1"/>
  <c r="K16" i="18"/>
  <c r="Y690" i="19" s="1"/>
  <c r="O16" i="18"/>
  <c r="AC690" i="19" s="1"/>
  <c r="H16" i="18"/>
  <c r="V690" i="19" s="1"/>
  <c r="I16" i="18"/>
  <c r="W690" i="19" s="1"/>
  <c r="M16" i="18"/>
  <c r="AA690" i="19" s="1"/>
  <c r="E16" i="18"/>
  <c r="S690" i="19" s="1"/>
  <c r="M8" i="18"/>
  <c r="AA306" i="19" s="1"/>
  <c r="F56" i="18"/>
  <c r="J56" i="18"/>
  <c r="N56" i="18"/>
  <c r="G56" i="18"/>
  <c r="K56" i="18"/>
  <c r="O56" i="18"/>
  <c r="E56" i="18"/>
  <c r="M56" i="18"/>
  <c r="H56" i="18"/>
  <c r="I56" i="18"/>
  <c r="L56" i="18"/>
  <c r="D56" i="18"/>
  <c r="BX39" i="17"/>
  <c r="AZ40" i="17"/>
  <c r="AO43" i="17"/>
  <c r="CF43" i="17"/>
  <c r="E47" i="17"/>
  <c r="J48" i="17"/>
  <c r="BY48" i="17"/>
  <c r="AT53" i="17"/>
  <c r="E59" i="17"/>
  <c r="P59" i="17"/>
  <c r="Z59" i="17"/>
  <c r="AK59" i="17"/>
  <c r="AV59" i="17"/>
  <c r="BF59" i="17"/>
  <c r="BQ59" i="17"/>
  <c r="CB59" i="17"/>
  <c r="F18" i="18"/>
  <c r="T786" i="19" s="1"/>
  <c r="J18" i="18"/>
  <c r="X786" i="19" s="1"/>
  <c r="N18" i="18"/>
  <c r="AB786" i="19" s="1"/>
  <c r="H18" i="18"/>
  <c r="V786" i="19" s="1"/>
  <c r="G18" i="18"/>
  <c r="U786" i="19" s="1"/>
  <c r="K18" i="18"/>
  <c r="Y786" i="19" s="1"/>
  <c r="O18" i="18"/>
  <c r="AC786" i="19" s="1"/>
  <c r="D18" i="18"/>
  <c r="R786" i="19" s="1"/>
  <c r="L18" i="18"/>
  <c r="Z786" i="19" s="1"/>
  <c r="M18" i="18"/>
  <c r="AA786" i="19" s="1"/>
  <c r="E18" i="18"/>
  <c r="S786" i="19" s="1"/>
  <c r="I18" i="18"/>
  <c r="W786" i="19" s="1"/>
  <c r="F60" i="18"/>
  <c r="J60" i="18"/>
  <c r="N60" i="18"/>
  <c r="G60" i="18"/>
  <c r="K60" i="18"/>
  <c r="O60" i="18"/>
  <c r="E60" i="18"/>
  <c r="M60" i="18"/>
  <c r="H60" i="18"/>
  <c r="I60" i="18"/>
  <c r="D60" i="18"/>
  <c r="L60" i="18"/>
  <c r="F54" i="18"/>
  <c r="J54" i="18"/>
  <c r="N54" i="18"/>
  <c r="G54" i="18"/>
  <c r="K54" i="18"/>
  <c r="O54" i="18"/>
  <c r="H54" i="18"/>
  <c r="E54" i="18"/>
  <c r="M54" i="18"/>
  <c r="I54" i="18"/>
  <c r="D54" i="18"/>
  <c r="L54" i="18"/>
  <c r="BJ52" i="16"/>
  <c r="AV52" i="16"/>
  <c r="T52" i="16"/>
  <c r="Q43" i="16"/>
  <c r="CC43" i="16"/>
  <c r="CG57" i="16"/>
  <c r="CA57" i="16"/>
  <c r="AJ57" i="16"/>
  <c r="C57" i="16"/>
  <c r="AU57" i="16"/>
  <c r="Q17" i="17"/>
  <c r="S733" i="19" s="1"/>
  <c r="P40" i="17"/>
  <c r="AQ40" i="17"/>
  <c r="BC40" i="17"/>
  <c r="BN40" i="17"/>
  <c r="CB40" i="17"/>
  <c r="AY44" i="17"/>
  <c r="N48" i="17"/>
  <c r="AP48" i="17"/>
  <c r="BJ48" i="17"/>
  <c r="CE48" i="17"/>
  <c r="BH54" i="17"/>
  <c r="O6" i="16"/>
  <c r="R154" i="19" s="1"/>
  <c r="L5" i="17"/>
  <c r="N157" i="19" s="1"/>
  <c r="AP5" i="17"/>
  <c r="T158" i="19" s="1"/>
  <c r="BV5" i="17"/>
  <c r="AB159" i="19" s="1"/>
  <c r="S9" i="17"/>
  <c r="U349" i="19" s="1"/>
  <c r="AB13" i="17"/>
  <c r="F542" i="19" s="1"/>
  <c r="AN17" i="17"/>
  <c r="R734" i="19" s="1"/>
  <c r="CH33" i="17"/>
  <c r="E37" i="17"/>
  <c r="G40" i="17"/>
  <c r="T40" i="17"/>
  <c r="AH40" i="17"/>
  <c r="AR40" i="17"/>
  <c r="BF40" i="17"/>
  <c r="BS40" i="17"/>
  <c r="CF40" i="17"/>
  <c r="BG44" i="17"/>
  <c r="BW44" i="17"/>
  <c r="D48" i="17"/>
  <c r="T48" i="17"/>
  <c r="AF48" i="17"/>
  <c r="AU48" i="17"/>
  <c r="BQ48" i="17"/>
  <c r="CG48" i="17"/>
  <c r="C51" i="18"/>
  <c r="J5" i="17"/>
  <c r="L157" i="19" s="1"/>
  <c r="AG5" i="17"/>
  <c r="K158" i="19" s="1"/>
  <c r="BL5" i="17"/>
  <c r="R159" i="19" s="1"/>
  <c r="H13" i="17"/>
  <c r="J541" i="19" s="1"/>
  <c r="AM21" i="17"/>
  <c r="Q926" i="19" s="1"/>
  <c r="BN36" i="17"/>
  <c r="F40" i="17"/>
  <c r="AB40" i="17"/>
  <c r="AD48" i="17"/>
  <c r="AZ6" i="16"/>
  <c r="U5" i="17"/>
  <c r="W157" i="19" s="1"/>
  <c r="BA5" i="17"/>
  <c r="G159" i="19" s="1"/>
  <c r="BX5" i="17"/>
  <c r="F160" i="19" s="1"/>
  <c r="AB9" i="17"/>
  <c r="F350" i="19" s="1"/>
  <c r="AY13" i="17"/>
  <c r="AC542" i="19" s="1"/>
  <c r="CE17" i="17"/>
  <c r="M736" i="19" s="1"/>
  <c r="AG37" i="17"/>
  <c r="J40" i="17"/>
  <c r="W40" i="17"/>
  <c r="AJ40" i="17"/>
  <c r="AV40" i="17"/>
  <c r="BK40" i="17"/>
  <c r="BV40" i="17"/>
  <c r="K44" i="17"/>
  <c r="CE44" i="17"/>
  <c r="I48" i="17"/>
  <c r="U48" i="17"/>
  <c r="AJ48" i="17"/>
  <c r="BC48" i="17"/>
  <c r="BS48" i="17"/>
  <c r="AK49" i="17"/>
  <c r="BL49" i="16"/>
  <c r="AQ49" i="16"/>
  <c r="CG49" i="16"/>
  <c r="BA8" i="17"/>
  <c r="G303" i="19" s="1"/>
  <c r="AM37" i="17"/>
  <c r="BQ37" i="17"/>
  <c r="BF49" i="17"/>
  <c r="AJ55" i="17"/>
  <c r="BX40" i="16"/>
  <c r="O45" i="16"/>
  <c r="AM45" i="16"/>
  <c r="BO45" i="16"/>
  <c r="L52" i="16"/>
  <c r="AN52" i="16"/>
  <c r="BV52" i="16"/>
  <c r="J8" i="17"/>
  <c r="L301" i="19" s="1"/>
  <c r="BT20" i="17"/>
  <c r="Z831" i="19" s="1"/>
  <c r="AQ33" i="17"/>
  <c r="Z37" i="17"/>
  <c r="BB37" i="17"/>
  <c r="CD37" i="17"/>
  <c r="F41" i="17"/>
  <c r="BK41" i="17"/>
  <c r="AD45" i="17"/>
  <c r="P49" i="17"/>
  <c r="BK56" i="17"/>
  <c r="Y52" i="16"/>
  <c r="BD52" i="16"/>
  <c r="V4" i="17"/>
  <c r="X109" i="19" s="1"/>
  <c r="AL16" i="17"/>
  <c r="P686" i="19" s="1"/>
  <c r="K37" i="17"/>
  <c r="AH41" i="17"/>
  <c r="BE37" i="16"/>
  <c r="H45" i="16"/>
  <c r="AC45" i="16"/>
  <c r="BG45" i="16"/>
  <c r="I52" i="16"/>
  <c r="AH52" i="16"/>
  <c r="BQ52" i="16"/>
  <c r="BK4" i="17"/>
  <c r="Q111" i="19" s="1"/>
  <c r="BV8" i="17"/>
  <c r="AB303" i="19" s="1"/>
  <c r="CC16" i="17"/>
  <c r="K688" i="19" s="1"/>
  <c r="H33" i="17"/>
  <c r="R37" i="17"/>
  <c r="AU37" i="17"/>
  <c r="BW37" i="17"/>
  <c r="AW41" i="17"/>
  <c r="CB49" i="17"/>
  <c r="AP56" i="17"/>
  <c r="CH44" i="16"/>
  <c r="BB44" i="16"/>
  <c r="BX44" i="16"/>
  <c r="D37" i="16"/>
  <c r="CF36" i="16"/>
  <c r="DG41" i="17"/>
  <c r="BA49" i="16"/>
  <c r="L16" i="17"/>
  <c r="N685" i="19" s="1"/>
  <c r="BB16" i="17"/>
  <c r="H687" i="19" s="1"/>
  <c r="P33" i="17"/>
  <c r="BB33" i="17"/>
  <c r="F37" i="17"/>
  <c r="U37" i="17"/>
  <c r="AH37" i="17"/>
  <c r="AW37" i="17"/>
  <c r="BK37" i="17"/>
  <c r="BY37" i="17"/>
  <c r="K41" i="17"/>
  <c r="Z41" i="17"/>
  <c r="BB41" i="17"/>
  <c r="BQ41" i="17"/>
  <c r="CD41" i="17"/>
  <c r="F45" i="17"/>
  <c r="BR45" i="17"/>
  <c r="T49" i="17"/>
  <c r="T40" i="16"/>
  <c r="M45" i="16"/>
  <c r="X45" i="16"/>
  <c r="AK45" i="16"/>
  <c r="AY45" i="16"/>
  <c r="BM45" i="16"/>
  <c r="CB45" i="16"/>
  <c r="AF49" i="16"/>
  <c r="BW49" i="16"/>
  <c r="Y57" i="16"/>
  <c r="BP57" i="16"/>
  <c r="J4" i="17"/>
  <c r="L109" i="19" s="1"/>
  <c r="BB4" i="17"/>
  <c r="H111" i="19" s="1"/>
  <c r="E8" i="17"/>
  <c r="G301" i="19" s="1"/>
  <c r="Z8" i="17"/>
  <c r="AB301" i="19" s="1"/>
  <c r="AV8" i="17"/>
  <c r="Z302" i="19" s="1"/>
  <c r="BQ8" i="17"/>
  <c r="W303" i="19" s="1"/>
  <c r="AG16" i="17"/>
  <c r="K686" i="19" s="1"/>
  <c r="BX16" i="17"/>
  <c r="F688" i="19" s="1"/>
  <c r="AX20" i="17"/>
  <c r="BU28" i="17"/>
  <c r="AG33" i="17"/>
  <c r="BW33" i="17"/>
  <c r="J37" i="17"/>
  <c r="Q37" i="17"/>
  <c r="W37" i="17"/>
  <c r="AE37" i="17"/>
  <c r="AL37" i="17"/>
  <c r="AS37" i="17"/>
  <c r="BA37" i="17"/>
  <c r="BG37" i="17"/>
  <c r="BN37" i="17"/>
  <c r="BV37" i="17"/>
  <c r="CC37" i="17"/>
  <c r="CI37" i="17"/>
  <c r="E41" i="17"/>
  <c r="R41" i="17"/>
  <c r="AG41" i="17"/>
  <c r="AU41" i="17"/>
  <c r="BI41" i="17"/>
  <c r="BW41" i="17"/>
  <c r="V45" i="17"/>
  <c r="BB45" i="17"/>
  <c r="CH45" i="17"/>
  <c r="I49" i="17"/>
  <c r="AD49" i="17"/>
  <c r="AZ49" i="17"/>
  <c r="BU49" i="17"/>
  <c r="U56" i="17"/>
  <c r="U57" i="17"/>
  <c r="DH53" i="17"/>
  <c r="K49" i="16"/>
  <c r="AE4" i="17"/>
  <c r="I110" i="19" s="1"/>
  <c r="BV4" i="17"/>
  <c r="AB111" i="19" s="1"/>
  <c r="P8" i="17"/>
  <c r="R301" i="19" s="1"/>
  <c r="AK8" i="17"/>
  <c r="O302" i="19" s="1"/>
  <c r="BF8" i="17"/>
  <c r="L303" i="19" s="1"/>
  <c r="CB8" i="17"/>
  <c r="J304" i="19" s="1"/>
  <c r="H20" i="17"/>
  <c r="J877" i="19" s="1"/>
  <c r="M37" i="17"/>
  <c r="AA37" i="17"/>
  <c r="AP37" i="17"/>
  <c r="BC37" i="17"/>
  <c r="BR37" i="17"/>
  <c r="CG37" i="17"/>
  <c r="AM41" i="17"/>
  <c r="AL45" i="17"/>
  <c r="AO49" i="17"/>
  <c r="BJ49" i="17"/>
  <c r="CF49" i="17"/>
  <c r="AP55" i="17"/>
  <c r="DF55" i="17"/>
  <c r="E40" i="16"/>
  <c r="I45" i="16"/>
  <c r="T45" i="16"/>
  <c r="AF45" i="16"/>
  <c r="AS45" i="16"/>
  <c r="BH45" i="16"/>
  <c r="BW45" i="16"/>
  <c r="U49" i="16"/>
  <c r="O57" i="16"/>
  <c r="BE57" i="16"/>
  <c r="P2" i="17"/>
  <c r="R13" i="19" s="1"/>
  <c r="AP4" i="17"/>
  <c r="T110" i="19" s="1"/>
  <c r="CH4" i="17"/>
  <c r="P112" i="19" s="1"/>
  <c r="U8" i="17"/>
  <c r="W301" i="19" s="1"/>
  <c r="AP8" i="17"/>
  <c r="T302" i="19" s="1"/>
  <c r="BL8" i="17"/>
  <c r="R303" i="19" s="1"/>
  <c r="CG8" i="17"/>
  <c r="O304" i="19" s="1"/>
  <c r="Q16" i="17"/>
  <c r="S685" i="19" s="1"/>
  <c r="BH16" i="17"/>
  <c r="N687" i="19" s="1"/>
  <c r="AC20" i="17"/>
  <c r="G878" i="19" s="1"/>
  <c r="X33" i="17"/>
  <c r="BM33" i="17"/>
  <c r="G37" i="17"/>
  <c r="O37" i="17"/>
  <c r="V37" i="17"/>
  <c r="AC37" i="17"/>
  <c r="AK37" i="17"/>
  <c r="AQ37" i="17"/>
  <c r="AX37" i="17"/>
  <c r="BF37" i="17"/>
  <c r="BM37" i="17"/>
  <c r="BS37" i="17"/>
  <c r="CA37" i="17"/>
  <c r="CH37" i="17"/>
  <c r="M41" i="17"/>
  <c r="AA41" i="17"/>
  <c r="AP41" i="17"/>
  <c r="BC41" i="17"/>
  <c r="BR41" i="17"/>
  <c r="N45" i="17"/>
  <c r="AT45" i="17"/>
  <c r="BZ45" i="17"/>
  <c r="E49" i="17"/>
  <c r="Z49" i="17"/>
  <c r="AV49" i="17"/>
  <c r="BQ49" i="17"/>
  <c r="CA55" i="17"/>
  <c r="CG56" i="17"/>
  <c r="CH57" i="17"/>
  <c r="CP55" i="17"/>
  <c r="CI56" i="17"/>
  <c r="AQ56" i="17"/>
  <c r="CH56" i="17"/>
  <c r="AR57" i="17"/>
  <c r="BM57" i="17"/>
  <c r="CV57" i="17"/>
  <c r="DB50" i="17"/>
  <c r="T39" i="17"/>
  <c r="BC39" i="17"/>
  <c r="I43" i="17"/>
  <c r="AF43" i="17"/>
  <c r="AZ43" i="17"/>
  <c r="BU43" i="17"/>
  <c r="I46" i="17"/>
  <c r="X47" i="17"/>
  <c r="BZ47" i="17"/>
  <c r="D53" i="17"/>
  <c r="AF53" i="17"/>
  <c r="BP53" i="17"/>
  <c r="K56" i="17"/>
  <c r="AG56" i="17"/>
  <c r="BB56" i="17"/>
  <c r="BW56" i="17"/>
  <c r="L57" i="17"/>
  <c r="AG57" i="17"/>
  <c r="BB57" i="17"/>
  <c r="BX57" i="17"/>
  <c r="DK55" i="17"/>
  <c r="CZ54" i="17"/>
  <c r="CT45" i="17"/>
  <c r="V56" i="17"/>
  <c r="BM56" i="17"/>
  <c r="V57" i="17"/>
  <c r="CI57" i="17"/>
  <c r="L39" i="17"/>
  <c r="CI43" i="17"/>
  <c r="X43" i="17"/>
  <c r="AR43" i="17"/>
  <c r="H47" i="17"/>
  <c r="Z53" i="17"/>
  <c r="J56" i="17"/>
  <c r="AE56" i="17"/>
  <c r="BA56" i="17"/>
  <c r="BV56" i="17"/>
  <c r="J57" i="17"/>
  <c r="AF57" i="17"/>
  <c r="BA57" i="17"/>
  <c r="BV57" i="17"/>
  <c r="CM55" i="17"/>
  <c r="CW53" i="17"/>
  <c r="CJ53" i="17"/>
  <c r="CZ53" i="17"/>
  <c r="CF53" i="17"/>
  <c r="BU53" i="17"/>
  <c r="BJ53" i="17"/>
  <c r="AZ53" i="17"/>
  <c r="AO53" i="17"/>
  <c r="AD53" i="17"/>
  <c r="T53" i="17"/>
  <c r="I53" i="17"/>
  <c r="CO53" i="17"/>
  <c r="DE53" i="17"/>
  <c r="CB53" i="17"/>
  <c r="BQ53" i="17"/>
  <c r="BF53" i="17"/>
  <c r="AV53" i="17"/>
  <c r="CW52" i="17"/>
  <c r="DJ52" i="17"/>
  <c r="U52" i="17"/>
  <c r="BS47" i="17"/>
  <c r="AX47" i="17"/>
  <c r="AF47" i="17"/>
  <c r="P47" i="17"/>
  <c r="CZ47" i="17"/>
  <c r="DD47" i="17"/>
  <c r="CV43" i="17"/>
  <c r="CN43" i="17"/>
  <c r="CW43" i="17"/>
  <c r="CG43" i="17"/>
  <c r="BY43" i="17"/>
  <c r="BQ43" i="17"/>
  <c r="BI43" i="17"/>
  <c r="BA43" i="17"/>
  <c r="AS43" i="17"/>
  <c r="AK43" i="17"/>
  <c r="AC43" i="17"/>
  <c r="U43" i="17"/>
  <c r="M43" i="17"/>
  <c r="E43" i="17"/>
  <c r="DD43" i="17"/>
  <c r="BW39" i="17"/>
  <c r="BH39" i="17"/>
  <c r="AU39" i="17"/>
  <c r="AF39" i="17"/>
  <c r="Q39" i="17"/>
  <c r="D39" i="17"/>
  <c r="CQ39" i="17"/>
  <c r="DF39" i="17"/>
  <c r="BA35" i="17"/>
  <c r="AE35" i="17"/>
  <c r="CR53" i="17"/>
  <c r="BU35" i="17"/>
  <c r="E39" i="17"/>
  <c r="Y39" i="17"/>
  <c r="AO39" i="17"/>
  <c r="BK39" i="17"/>
  <c r="CC39" i="17"/>
  <c r="D43" i="17"/>
  <c r="P43" i="17"/>
  <c r="Y43" i="17"/>
  <c r="AJ43" i="17"/>
  <c r="AV43" i="17"/>
  <c r="BE43" i="17"/>
  <c r="BP43" i="17"/>
  <c r="CB43" i="17"/>
  <c r="M47" i="17"/>
  <c r="AK47" i="17"/>
  <c r="BI47" i="17"/>
  <c r="E53" i="17"/>
  <c r="U53" i="17"/>
  <c r="AJ53" i="17"/>
  <c r="BA53" i="17"/>
  <c r="BV53" i="17"/>
  <c r="DD40" i="17"/>
  <c r="DK40" i="17"/>
  <c r="CD40" i="17"/>
  <c r="BW40" i="17"/>
  <c r="BP40" i="17"/>
  <c r="BH40" i="17"/>
  <c r="BB40" i="17"/>
  <c r="AU40" i="17"/>
  <c r="AM40" i="17"/>
  <c r="AF40" i="17"/>
  <c r="Z40" i="17"/>
  <c r="R40" i="17"/>
  <c r="K40" i="17"/>
  <c r="D40" i="17"/>
  <c r="U42" i="17"/>
  <c r="CK42" i="17"/>
  <c r="G35" i="17"/>
  <c r="K39" i="17"/>
  <c r="AA39" i="17"/>
  <c r="AV39" i="17"/>
  <c r="BP39" i="17"/>
  <c r="CF39" i="17"/>
  <c r="L40" i="17"/>
  <c r="V40" i="17"/>
  <c r="AE40" i="17"/>
  <c r="AP40" i="17"/>
  <c r="AX40" i="17"/>
  <c r="BG40" i="17"/>
  <c r="BR40" i="17"/>
  <c r="CA40" i="17"/>
  <c r="CI40" i="17"/>
  <c r="H43" i="17"/>
  <c r="Q43" i="17"/>
  <c r="AB43" i="17"/>
  <c r="AN43" i="17"/>
  <c r="AW43" i="17"/>
  <c r="BH43" i="17"/>
  <c r="BT43" i="17"/>
  <c r="CC43" i="17"/>
  <c r="U47" i="17"/>
  <c r="AN47" i="17"/>
  <c r="BO47" i="17"/>
  <c r="AD51" i="17"/>
  <c r="J53" i="17"/>
  <c r="Y53" i="17"/>
  <c r="AK53" i="17"/>
  <c r="BE53" i="17"/>
  <c r="BZ53" i="17"/>
  <c r="DC45" i="17"/>
  <c r="CJ44" i="17"/>
  <c r="CR54" i="17"/>
  <c r="V5" i="17"/>
  <c r="X157" i="19" s="1"/>
  <c r="AR5" i="17"/>
  <c r="V158" i="19" s="1"/>
  <c r="BM5" i="17"/>
  <c r="S159" i="19" s="1"/>
  <c r="CH5" i="17"/>
  <c r="P160" i="19" s="1"/>
  <c r="BS9" i="17"/>
  <c r="Y351" i="19" s="1"/>
  <c r="BS13" i="17"/>
  <c r="Y543" i="19" s="1"/>
  <c r="BH17" i="17"/>
  <c r="N735" i="19" s="1"/>
  <c r="BO21" i="17"/>
  <c r="U927" i="19" s="1"/>
  <c r="AQ44" i="17"/>
  <c r="E48" i="17"/>
  <c r="P48" i="17"/>
  <c r="Z48" i="17"/>
  <c r="AK48" i="17"/>
  <c r="AX48" i="17"/>
  <c r="BK48" i="17"/>
  <c r="CS56" i="17"/>
  <c r="DC55" i="17"/>
  <c r="DH54" i="17"/>
  <c r="CM54" i="17"/>
  <c r="CO49" i="17"/>
  <c r="CM45" i="17"/>
  <c r="DC54" i="17"/>
  <c r="DI45" i="17"/>
  <c r="CG41" i="16"/>
  <c r="CB41" i="16"/>
  <c r="BW41" i="16"/>
  <c r="BQ41" i="16"/>
  <c r="BL41" i="16"/>
  <c r="BG41" i="16"/>
  <c r="BA41" i="16"/>
  <c r="AV41" i="16"/>
  <c r="AQ41" i="16"/>
  <c r="AK41" i="16"/>
  <c r="AF41" i="16"/>
  <c r="AA41" i="16"/>
  <c r="U41" i="16"/>
  <c r="P41" i="16"/>
  <c r="K41" i="16"/>
  <c r="E41" i="16"/>
  <c r="CE41" i="16"/>
  <c r="BT41" i="16"/>
  <c r="BI41" i="16"/>
  <c r="AY41" i="16"/>
  <c r="AN41" i="16"/>
  <c r="AC41" i="16"/>
  <c r="S41" i="16"/>
  <c r="H41" i="16"/>
  <c r="BH41" i="16"/>
  <c r="AR41" i="16"/>
  <c r="AG41" i="16"/>
  <c r="W41" i="16"/>
  <c r="G41" i="16"/>
  <c r="CF41" i="16"/>
  <c r="CA41" i="16"/>
  <c r="BU41" i="16"/>
  <c r="BP41" i="16"/>
  <c r="BK41" i="16"/>
  <c r="BE41" i="16"/>
  <c r="AZ41" i="16"/>
  <c r="AU41" i="16"/>
  <c r="AO41" i="16"/>
  <c r="AJ41" i="16"/>
  <c r="AE41" i="16"/>
  <c r="Y41" i="16"/>
  <c r="T41" i="16"/>
  <c r="O41" i="16"/>
  <c r="I41" i="16"/>
  <c r="C41" i="16"/>
  <c r="BY41" i="16"/>
  <c r="BO41" i="16"/>
  <c r="BD41" i="16"/>
  <c r="AS41" i="16"/>
  <c r="AI41" i="16"/>
  <c r="X41" i="16"/>
  <c r="M41" i="16"/>
  <c r="CH41" i="16"/>
  <c r="D42" i="16"/>
  <c r="CC41" i="16"/>
  <c r="BX41" i="16"/>
  <c r="BS41" i="16"/>
  <c r="BM41" i="16"/>
  <c r="BC41" i="16"/>
  <c r="AW41" i="16"/>
  <c r="AM41" i="16"/>
  <c r="AB41" i="16"/>
  <c r="Q41" i="16"/>
  <c r="L41" i="16"/>
  <c r="C35" i="18"/>
  <c r="T6" i="16"/>
  <c r="W154" i="19" s="1"/>
  <c r="AR14" i="16"/>
  <c r="W539" i="19" s="1"/>
  <c r="E57" i="16"/>
  <c r="AA57" i="16"/>
  <c r="BG57" i="16"/>
  <c r="CB57" i="16"/>
  <c r="AE6" i="16"/>
  <c r="J155" i="19" s="1"/>
  <c r="BU6" i="16"/>
  <c r="BS14" i="16"/>
  <c r="Z36" i="16"/>
  <c r="Y39" i="16"/>
  <c r="AG40" i="16"/>
  <c r="L44" i="16"/>
  <c r="E52" i="16"/>
  <c r="M52" i="16"/>
  <c r="Z52" i="16"/>
  <c r="AO52" i="16"/>
  <c r="BI52" i="16"/>
  <c r="CF52" i="16"/>
  <c r="I57" i="16"/>
  <c r="T57" i="16"/>
  <c r="AE57" i="16"/>
  <c r="AO57" i="16"/>
  <c r="AZ57" i="16"/>
  <c r="BK57" i="16"/>
  <c r="BU57" i="16"/>
  <c r="CF57" i="16"/>
  <c r="C43" i="18"/>
  <c r="BG6" i="16"/>
  <c r="P57" i="16"/>
  <c r="AK57" i="16"/>
  <c r="AV57" i="16"/>
  <c r="BQ57" i="16"/>
  <c r="C48" i="18"/>
  <c r="E6" i="16"/>
  <c r="H154" i="19" s="1"/>
  <c r="AK6" i="16"/>
  <c r="P155" i="19" s="1"/>
  <c r="CB6" i="16"/>
  <c r="BB36" i="16"/>
  <c r="AF44" i="16"/>
  <c r="H52" i="16"/>
  <c r="R52" i="16"/>
  <c r="AF52" i="16"/>
  <c r="AT52" i="16"/>
  <c r="K57" i="16"/>
  <c r="U57" i="16"/>
  <c r="AF57" i="16"/>
  <c r="AQ57" i="16"/>
  <c r="BA57" i="16"/>
  <c r="BL57" i="16"/>
  <c r="BW57" i="16"/>
  <c r="AK10" i="16"/>
  <c r="P347" i="19" s="1"/>
  <c r="CH10" i="16"/>
  <c r="BA10" i="16"/>
  <c r="I33" i="17"/>
  <c r="Y33" i="17"/>
  <c r="AS33" i="17"/>
  <c r="BN33" i="17"/>
  <c r="CI33" i="17"/>
  <c r="CI20" i="17"/>
  <c r="Q880" i="19" s="1"/>
  <c r="X20" i="17"/>
  <c r="Z877" i="19" s="1"/>
  <c r="AS20" i="17"/>
  <c r="W878" i="19" s="1"/>
  <c r="BN20" i="17"/>
  <c r="T831" i="19" s="1"/>
  <c r="AZ28" i="17"/>
  <c r="E33" i="17"/>
  <c r="M33" i="17"/>
  <c r="U33" i="17"/>
  <c r="AC33" i="17"/>
  <c r="AM33" i="17"/>
  <c r="AX33" i="17"/>
  <c r="BI33" i="17"/>
  <c r="BS33" i="17"/>
  <c r="CD33" i="17"/>
  <c r="M20" i="17"/>
  <c r="AH20" i="17"/>
  <c r="L878" i="19" s="1"/>
  <c r="BD20" i="17"/>
  <c r="J879" i="19" s="1"/>
  <c r="BY20" i="17"/>
  <c r="G832" i="19" s="1"/>
  <c r="CE33" i="17"/>
  <c r="Q33" i="17"/>
  <c r="AH33" i="17"/>
  <c r="BC33" i="17"/>
  <c r="BY33" i="17"/>
  <c r="R20" i="17"/>
  <c r="AN20" i="17"/>
  <c r="R878" i="19" s="1"/>
  <c r="BI20" i="17"/>
  <c r="O831" i="19" s="1"/>
  <c r="CD20" i="17"/>
  <c r="L832" i="19" s="1"/>
  <c r="Q27" i="17"/>
  <c r="D33" i="17"/>
  <c r="L33" i="17"/>
  <c r="T33" i="17"/>
  <c r="AB33" i="17"/>
  <c r="AL33" i="17"/>
  <c r="AW33" i="17"/>
  <c r="BG33" i="17"/>
  <c r="BR33" i="17"/>
  <c r="CG34" i="17"/>
  <c r="V16" i="17"/>
  <c r="X685" i="19" s="1"/>
  <c r="AR16" i="17"/>
  <c r="V686" i="19" s="1"/>
  <c r="BM16" i="17"/>
  <c r="S687" i="19" s="1"/>
  <c r="CH16" i="17"/>
  <c r="P688" i="19" s="1"/>
  <c r="F16" i="17"/>
  <c r="H685" i="19" s="1"/>
  <c r="AB16" i="17"/>
  <c r="F686" i="19" s="1"/>
  <c r="AW16" i="17"/>
  <c r="AA686" i="19" s="1"/>
  <c r="BR16" i="17"/>
  <c r="X687" i="19" s="1"/>
  <c r="AJ2" i="17"/>
  <c r="N14" i="19" s="1"/>
  <c r="W4" i="17"/>
  <c r="Y109" i="19" s="1"/>
  <c r="AH4" i="17"/>
  <c r="L110" i="19" s="1"/>
  <c r="AT4" i="17"/>
  <c r="X110" i="19" s="1"/>
  <c r="BN4" i="17"/>
  <c r="T111" i="19" s="1"/>
  <c r="BZ4" i="17"/>
  <c r="H112" i="19" s="1"/>
  <c r="CI4" i="17"/>
  <c r="Q112" i="19" s="1"/>
  <c r="L8" i="17"/>
  <c r="N301" i="19" s="1"/>
  <c r="V8" i="17"/>
  <c r="X301" i="19" s="1"/>
  <c r="AG8" i="17"/>
  <c r="K302" i="19" s="1"/>
  <c r="AR8" i="17"/>
  <c r="V302" i="19" s="1"/>
  <c r="BB8" i="17"/>
  <c r="H303" i="19" s="1"/>
  <c r="BM8" i="17"/>
  <c r="S303" i="19" s="1"/>
  <c r="BX8" i="17"/>
  <c r="F304" i="19" s="1"/>
  <c r="CC8" i="17"/>
  <c r="K304" i="19" s="1"/>
  <c r="CM4" i="17"/>
  <c r="U112" i="19" s="1"/>
  <c r="F4" i="17"/>
  <c r="H109" i="19" s="1"/>
  <c r="O4" i="17"/>
  <c r="Q109" i="19" s="1"/>
  <c r="Z4" i="17"/>
  <c r="AB109" i="19" s="1"/>
  <c r="AL4" i="17"/>
  <c r="P110" i="19" s="1"/>
  <c r="AU4" i="17"/>
  <c r="Y110" i="19" s="1"/>
  <c r="BF4" i="17"/>
  <c r="L111" i="19" s="1"/>
  <c r="BR4" i="17"/>
  <c r="X111" i="19" s="1"/>
  <c r="CA4" i="17"/>
  <c r="I112" i="19" s="1"/>
  <c r="CI8" i="17"/>
  <c r="Q304" i="19" s="1"/>
  <c r="H8" i="17"/>
  <c r="J301" i="19" s="1"/>
  <c r="M8" i="17"/>
  <c r="O301" i="19" s="1"/>
  <c r="R8" i="17"/>
  <c r="T301" i="19" s="1"/>
  <c r="X8" i="17"/>
  <c r="Z301" i="19" s="1"/>
  <c r="AC8" i="17"/>
  <c r="G302" i="19" s="1"/>
  <c r="AH8" i="17"/>
  <c r="L302" i="19" s="1"/>
  <c r="AN8" i="17"/>
  <c r="R302" i="19" s="1"/>
  <c r="AS8" i="17"/>
  <c r="W302" i="19" s="1"/>
  <c r="AX8" i="17"/>
  <c r="AB302" i="19" s="1"/>
  <c r="BD8" i="17"/>
  <c r="J303" i="19" s="1"/>
  <c r="BI8" i="17"/>
  <c r="O303" i="19" s="1"/>
  <c r="BN8" i="17"/>
  <c r="T303" i="19" s="1"/>
  <c r="BT8" i="17"/>
  <c r="Z303" i="19" s="1"/>
  <c r="BY8" i="17"/>
  <c r="G304" i="19" s="1"/>
  <c r="CD8" i="17"/>
  <c r="L304" i="19" s="1"/>
  <c r="N4" i="17"/>
  <c r="P109" i="19" s="1"/>
  <c r="BC4" i="17"/>
  <c r="I111" i="19" s="1"/>
  <c r="F8" i="17"/>
  <c r="H301" i="19" s="1"/>
  <c r="Q8" i="17"/>
  <c r="S301" i="19" s="1"/>
  <c r="AB8" i="17"/>
  <c r="F302" i="19" s="1"/>
  <c r="AL8" i="17"/>
  <c r="P302" i="19" s="1"/>
  <c r="AW8" i="17"/>
  <c r="AA302" i="19" s="1"/>
  <c r="BH8" i="17"/>
  <c r="N303" i="19" s="1"/>
  <c r="BR8" i="17"/>
  <c r="X303" i="19" s="1"/>
  <c r="CH8" i="17"/>
  <c r="P304" i="19" s="1"/>
  <c r="G4" i="17"/>
  <c r="I109" i="19" s="1"/>
  <c r="R4" i="17"/>
  <c r="T109" i="19" s="1"/>
  <c r="AD4" i="17"/>
  <c r="H110" i="19" s="1"/>
  <c r="AM4" i="17"/>
  <c r="Q110" i="19" s="1"/>
  <c r="AX4" i="17"/>
  <c r="AB110" i="19" s="1"/>
  <c r="BJ4" i="17"/>
  <c r="P111" i="19" s="1"/>
  <c r="BS4" i="17"/>
  <c r="Y111" i="19" s="1"/>
  <c r="D8" i="17"/>
  <c r="F301" i="19" s="1"/>
  <c r="I8" i="17"/>
  <c r="K301" i="19" s="1"/>
  <c r="N8" i="17"/>
  <c r="P301" i="19" s="1"/>
  <c r="T8" i="17"/>
  <c r="V301" i="19" s="1"/>
  <c r="Y8" i="17"/>
  <c r="AA301" i="19" s="1"/>
  <c r="AD8" i="17"/>
  <c r="H302" i="19" s="1"/>
  <c r="AJ8" i="17"/>
  <c r="N302" i="19" s="1"/>
  <c r="AO8" i="17"/>
  <c r="S302" i="19" s="1"/>
  <c r="AT8" i="17"/>
  <c r="X302" i="19" s="1"/>
  <c r="AZ8" i="17"/>
  <c r="F303" i="19" s="1"/>
  <c r="BE8" i="17"/>
  <c r="K303" i="19" s="1"/>
  <c r="BJ8" i="17"/>
  <c r="P303" i="19" s="1"/>
  <c r="BP8" i="17"/>
  <c r="V303" i="19" s="1"/>
  <c r="BU8" i="17"/>
  <c r="AA303" i="19" s="1"/>
  <c r="BZ8" i="17"/>
  <c r="H304" i="19" s="1"/>
  <c r="CF8" i="17"/>
  <c r="N304" i="19" s="1"/>
  <c r="I595" i="19"/>
  <c r="I594" i="19"/>
  <c r="I211" i="19"/>
  <c r="I210" i="19"/>
  <c r="I738" i="19"/>
  <c r="I739" i="19"/>
  <c r="I642" i="19"/>
  <c r="I643" i="19"/>
  <c r="I403" i="19"/>
  <c r="I402" i="19"/>
  <c r="I691" i="19"/>
  <c r="I690" i="19"/>
  <c r="J12" i="17"/>
  <c r="L493" i="19" s="1"/>
  <c r="U12" i="17"/>
  <c r="W493" i="19" s="1"/>
  <c r="AF12" i="17"/>
  <c r="J494" i="19" s="1"/>
  <c r="AP12" i="17"/>
  <c r="T494" i="19" s="1"/>
  <c r="BA12" i="17"/>
  <c r="G495" i="19" s="1"/>
  <c r="BL12" i="17"/>
  <c r="R495" i="19" s="1"/>
  <c r="BV12" i="17"/>
  <c r="AB495" i="19" s="1"/>
  <c r="CG12" i="17"/>
  <c r="O496" i="19" s="1"/>
  <c r="F12" i="17"/>
  <c r="H493" i="19" s="1"/>
  <c r="L12" i="17"/>
  <c r="N493" i="19" s="1"/>
  <c r="Q12" i="17"/>
  <c r="S493" i="19" s="1"/>
  <c r="V12" i="17"/>
  <c r="X493" i="19" s="1"/>
  <c r="AB12" i="17"/>
  <c r="F494" i="19" s="1"/>
  <c r="AG12" i="17"/>
  <c r="K494" i="19" s="1"/>
  <c r="AL12" i="17"/>
  <c r="P494" i="19" s="1"/>
  <c r="AR12" i="17"/>
  <c r="V494" i="19" s="1"/>
  <c r="AW12" i="17"/>
  <c r="AA494" i="19" s="1"/>
  <c r="BB12" i="17"/>
  <c r="H495" i="19" s="1"/>
  <c r="BH12" i="17"/>
  <c r="N495" i="19" s="1"/>
  <c r="BM12" i="17"/>
  <c r="S495" i="19" s="1"/>
  <c r="BR12" i="17"/>
  <c r="X495" i="19" s="1"/>
  <c r="BX12" i="17"/>
  <c r="F496" i="19" s="1"/>
  <c r="CC12" i="17"/>
  <c r="K496" i="19" s="1"/>
  <c r="CH12" i="17"/>
  <c r="P496" i="19" s="1"/>
  <c r="E12" i="17"/>
  <c r="G493" i="19" s="1"/>
  <c r="P12" i="17"/>
  <c r="R493" i="19" s="1"/>
  <c r="Z12" i="17"/>
  <c r="AB493" i="19" s="1"/>
  <c r="AK12" i="17"/>
  <c r="O494" i="19" s="1"/>
  <c r="AV12" i="17"/>
  <c r="Z494" i="19" s="1"/>
  <c r="BF12" i="17"/>
  <c r="L495" i="19" s="1"/>
  <c r="BQ12" i="17"/>
  <c r="W495" i="19" s="1"/>
  <c r="CB12" i="17"/>
  <c r="J496" i="19" s="1"/>
  <c r="CI12" i="17"/>
  <c r="Q496" i="19" s="1"/>
  <c r="H12" i="17"/>
  <c r="J493" i="19" s="1"/>
  <c r="M12" i="17"/>
  <c r="O493" i="19" s="1"/>
  <c r="R12" i="17"/>
  <c r="T493" i="19" s="1"/>
  <c r="X12" i="17"/>
  <c r="Z493" i="19" s="1"/>
  <c r="AC12" i="17"/>
  <c r="G494" i="19" s="1"/>
  <c r="AH12" i="17"/>
  <c r="L494" i="19" s="1"/>
  <c r="AN12" i="17"/>
  <c r="R494" i="19" s="1"/>
  <c r="AS12" i="17"/>
  <c r="W494" i="19" s="1"/>
  <c r="AX12" i="17"/>
  <c r="AB494" i="19" s="1"/>
  <c r="BD12" i="17"/>
  <c r="J495" i="19" s="1"/>
  <c r="BI12" i="17"/>
  <c r="O495" i="19" s="1"/>
  <c r="BN12" i="17"/>
  <c r="T495" i="19" s="1"/>
  <c r="BT12" i="17"/>
  <c r="Z495" i="19" s="1"/>
  <c r="BY12" i="17"/>
  <c r="G496" i="19" s="1"/>
  <c r="CD12" i="17"/>
  <c r="L496" i="19" s="1"/>
  <c r="D12" i="17"/>
  <c r="F493" i="19" s="1"/>
  <c r="I12" i="17"/>
  <c r="K493" i="19" s="1"/>
  <c r="N12" i="17"/>
  <c r="P493" i="19" s="1"/>
  <c r="T12" i="17"/>
  <c r="V493" i="19" s="1"/>
  <c r="Y12" i="17"/>
  <c r="AA493" i="19" s="1"/>
  <c r="AD12" i="17"/>
  <c r="H494" i="19" s="1"/>
  <c r="AJ12" i="17"/>
  <c r="N494" i="19" s="1"/>
  <c r="AO12" i="17"/>
  <c r="S494" i="19" s="1"/>
  <c r="AT12" i="17"/>
  <c r="X494" i="19" s="1"/>
  <c r="AZ12" i="17"/>
  <c r="F495" i="19" s="1"/>
  <c r="BE12" i="17"/>
  <c r="K495" i="19" s="1"/>
  <c r="BJ12" i="17"/>
  <c r="P495" i="19" s="1"/>
  <c r="BP12" i="17"/>
  <c r="V495" i="19" s="1"/>
  <c r="BU12" i="17"/>
  <c r="AA495" i="19" s="1"/>
  <c r="BZ12" i="17"/>
  <c r="H496" i="19" s="1"/>
  <c r="AB24" i="17"/>
  <c r="BR24" i="17"/>
  <c r="CB26" i="16"/>
  <c r="AL24" i="17"/>
  <c r="F24" i="17"/>
  <c r="AW24" i="17"/>
  <c r="CG24" i="17"/>
  <c r="Q24" i="17"/>
  <c r="AM7" i="16"/>
  <c r="R203" i="19" s="1"/>
  <c r="F5" i="17"/>
  <c r="H157" i="19" s="1"/>
  <c r="Q5" i="17"/>
  <c r="S157" i="19" s="1"/>
  <c r="AB5" i="17"/>
  <c r="F158" i="19" s="1"/>
  <c r="AL5" i="17"/>
  <c r="P158" i="19" s="1"/>
  <c r="AW5" i="17"/>
  <c r="AA158" i="19" s="1"/>
  <c r="BH5" i="17"/>
  <c r="N159" i="19" s="1"/>
  <c r="BR5" i="17"/>
  <c r="X159" i="19" s="1"/>
  <c r="CC5" i="17"/>
  <c r="K160" i="19" s="1"/>
  <c r="G9" i="17"/>
  <c r="I349" i="19" s="1"/>
  <c r="AW9" i="17"/>
  <c r="AA350" i="19" s="1"/>
  <c r="G13" i="17"/>
  <c r="I541" i="19" s="1"/>
  <c r="AW13" i="17"/>
  <c r="AA542" i="19" s="1"/>
  <c r="AD14" i="17"/>
  <c r="H590" i="19" s="1"/>
  <c r="AM17" i="17"/>
  <c r="Q734" i="19" s="1"/>
  <c r="CC17" i="17"/>
  <c r="K736" i="19" s="1"/>
  <c r="AK21" i="17"/>
  <c r="O926" i="19" s="1"/>
  <c r="E5" i="17"/>
  <c r="G157" i="19" s="1"/>
  <c r="P5" i="17"/>
  <c r="R157" i="19" s="1"/>
  <c r="Z5" i="17"/>
  <c r="AB157" i="19" s="1"/>
  <c r="AK5" i="17"/>
  <c r="O158" i="19" s="1"/>
  <c r="AV5" i="17"/>
  <c r="Z158" i="19" s="1"/>
  <c r="BF5" i="17"/>
  <c r="L159" i="19" s="1"/>
  <c r="BQ5" i="17"/>
  <c r="W159" i="19" s="1"/>
  <c r="CB5" i="17"/>
  <c r="J160" i="19" s="1"/>
  <c r="CI9" i="17"/>
  <c r="Q352" i="19" s="1"/>
  <c r="AN9" i="17"/>
  <c r="R350" i="19" s="1"/>
  <c r="CE9" i="17"/>
  <c r="M352" i="19" s="1"/>
  <c r="AC13" i="17"/>
  <c r="G542" i="19" s="1"/>
  <c r="BT13" i="17"/>
  <c r="Z543" i="19" s="1"/>
  <c r="S17" i="17"/>
  <c r="U733" i="19" s="1"/>
  <c r="BI17" i="17"/>
  <c r="O735" i="19" s="1"/>
  <c r="H21" i="17"/>
  <c r="J925" i="19" s="1"/>
  <c r="CB21" i="17"/>
  <c r="J928" i="19" s="1"/>
  <c r="AJ3" i="16"/>
  <c r="O11" i="19" s="1"/>
  <c r="L6" i="16"/>
  <c r="O154" i="19" s="1"/>
  <c r="AA6" i="16"/>
  <c r="AV6" i="16"/>
  <c r="AA155" i="19" s="1"/>
  <c r="BQ6" i="16"/>
  <c r="K7" i="16"/>
  <c r="N202" i="19" s="1"/>
  <c r="Y10" i="16"/>
  <c r="AB346" i="19" s="1"/>
  <c r="CE10" i="16"/>
  <c r="AQ14" i="16"/>
  <c r="V539" i="19" s="1"/>
  <c r="I835" i="19"/>
  <c r="I834" i="19"/>
  <c r="I883" i="19"/>
  <c r="I882" i="19"/>
  <c r="G6" i="16"/>
  <c r="J154" i="19" s="1"/>
  <c r="U6" i="16"/>
  <c r="X154" i="19" s="1"/>
  <c r="AO6" i="16"/>
  <c r="T155" i="19" s="1"/>
  <c r="BK6" i="16"/>
  <c r="L10" i="16"/>
  <c r="O346" i="19" s="1"/>
  <c r="P14" i="16"/>
  <c r="S538" i="19" s="1"/>
  <c r="BT14" i="16"/>
  <c r="I979" i="19"/>
  <c r="I978" i="19"/>
  <c r="CC33" i="16"/>
  <c r="BY33" i="16"/>
  <c r="BK33" i="16"/>
  <c r="AW33" i="16"/>
  <c r="AI33" i="16"/>
  <c r="T33" i="16"/>
  <c r="G33" i="16"/>
  <c r="CF33" i="16"/>
  <c r="BD33" i="16"/>
  <c r="AB33" i="16"/>
  <c r="M33" i="16"/>
  <c r="CE33" i="16"/>
  <c r="BC33" i="16"/>
  <c r="Y33" i="16"/>
  <c r="BX33" i="16"/>
  <c r="BI33" i="16"/>
  <c r="AU33" i="16"/>
  <c r="AG33" i="16"/>
  <c r="S33" i="16"/>
  <c r="C33" i="16"/>
  <c r="BS33" i="16"/>
  <c r="AO33" i="16"/>
  <c r="BP33" i="16"/>
  <c r="AN33" i="16"/>
  <c r="L33" i="16"/>
  <c r="BZ34" i="16"/>
  <c r="H10" i="17"/>
  <c r="J397" i="19" s="1"/>
  <c r="BY32" i="17"/>
  <c r="BN32" i="17"/>
  <c r="BD32" i="17"/>
  <c r="AS32" i="17"/>
  <c r="AH32" i="17"/>
  <c r="X32" i="17"/>
  <c r="M32" i="17"/>
  <c r="CI32" i="17"/>
  <c r="BT32" i="17"/>
  <c r="AX32" i="17"/>
  <c r="AC32" i="17"/>
  <c r="H32" i="17"/>
  <c r="BZ32" i="17"/>
  <c r="BP32" i="17"/>
  <c r="BE32" i="17"/>
  <c r="AT32" i="17"/>
  <c r="AJ32" i="17"/>
  <c r="Y32" i="17"/>
  <c r="N32" i="17"/>
  <c r="D32" i="17"/>
  <c r="CF32" i="17"/>
  <c r="BU32" i="17"/>
  <c r="BJ32" i="17"/>
  <c r="AZ32" i="17"/>
  <c r="AO32" i="17"/>
  <c r="AD32" i="17"/>
  <c r="T32" i="17"/>
  <c r="I32" i="17"/>
  <c r="CD32" i="17"/>
  <c r="BI32" i="17"/>
  <c r="AN32" i="17"/>
  <c r="R32" i="17"/>
  <c r="AD28" i="17"/>
  <c r="I28" i="17"/>
  <c r="BU32" i="16"/>
  <c r="H33" i="16"/>
  <c r="O33" i="16"/>
  <c r="W33" i="16"/>
  <c r="AC33" i="16"/>
  <c r="AJ33" i="16"/>
  <c r="AR33" i="16"/>
  <c r="AY33" i="16"/>
  <c r="BE33" i="16"/>
  <c r="BM33" i="16"/>
  <c r="BT33" i="16"/>
  <c r="CA33" i="16"/>
  <c r="D34" i="16"/>
  <c r="CH33" i="16"/>
  <c r="I33" i="16"/>
  <c r="Q33" i="16"/>
  <c r="X33" i="16"/>
  <c r="AE33" i="16"/>
  <c r="AM33" i="16"/>
  <c r="AS33" i="16"/>
  <c r="AZ33" i="16"/>
  <c r="BH33" i="16"/>
  <c r="BO33" i="16"/>
  <c r="BU33" i="16"/>
  <c r="BO29" i="16"/>
  <c r="C32" i="18"/>
  <c r="AP30" i="16"/>
  <c r="AG8" i="16"/>
  <c r="L251" i="19" s="1"/>
  <c r="BJ36" i="16"/>
  <c r="P35" i="17"/>
  <c r="AU35" i="17"/>
  <c r="CF35" i="17"/>
  <c r="E36" i="16"/>
  <c r="AG36" i="16"/>
  <c r="K37" i="16"/>
  <c r="L36" i="16"/>
  <c r="AO36" i="16"/>
  <c r="BQ36" i="16"/>
  <c r="S37" i="16"/>
  <c r="AP34" i="16"/>
  <c r="T36" i="16"/>
  <c r="AV36" i="16"/>
  <c r="BX36" i="16"/>
  <c r="AU37" i="16"/>
  <c r="U35" i="17"/>
  <c r="CZ37" i="17"/>
  <c r="F34" i="16"/>
  <c r="CA34" i="16"/>
  <c r="AL34" i="16"/>
  <c r="AZ38" i="16"/>
  <c r="CB25" i="17"/>
  <c r="W25" i="17"/>
  <c r="CW36" i="17"/>
  <c r="CH36" i="17"/>
  <c r="CA36" i="17"/>
  <c r="BS36" i="17"/>
  <c r="BL36" i="17"/>
  <c r="BF36" i="17"/>
  <c r="AX36" i="17"/>
  <c r="AQ36" i="17"/>
  <c r="AJ36" i="17"/>
  <c r="AB36" i="17"/>
  <c r="V36" i="17"/>
  <c r="O36" i="17"/>
  <c r="G36" i="17"/>
  <c r="CD36" i="17"/>
  <c r="BW36" i="17"/>
  <c r="BP36" i="17"/>
  <c r="BH36" i="17"/>
  <c r="BB36" i="17"/>
  <c r="AU36" i="17"/>
  <c r="AM36" i="17"/>
  <c r="AF36" i="17"/>
  <c r="Z36" i="17"/>
  <c r="R36" i="17"/>
  <c r="K36" i="17"/>
  <c r="CF36" i="17"/>
  <c r="BX36" i="17"/>
  <c r="BR36" i="17"/>
  <c r="BK36" i="17"/>
  <c r="BC36" i="17"/>
  <c r="AV36" i="17"/>
  <c r="AP36" i="17"/>
  <c r="AH36" i="17"/>
  <c r="AA36" i="17"/>
  <c r="T36" i="17"/>
  <c r="L36" i="17"/>
  <c r="F36" i="17"/>
  <c r="P36" i="17"/>
  <c r="AR36" i="17"/>
  <c r="BV36" i="17"/>
  <c r="W36" i="17"/>
  <c r="AZ36" i="17"/>
  <c r="CB36" i="17"/>
  <c r="D36" i="17"/>
  <c r="AE36" i="17"/>
  <c r="BG36" i="17"/>
  <c r="CI36" i="17"/>
  <c r="BH18" i="17"/>
  <c r="N783" i="19" s="1"/>
  <c r="R18" i="17"/>
  <c r="T781" i="19" s="1"/>
  <c r="BL6" i="17"/>
  <c r="R207" i="19" s="1"/>
  <c r="AF6" i="17"/>
  <c r="J206" i="19" s="1"/>
  <c r="CI35" i="17"/>
  <c r="CT35" i="17"/>
  <c r="CC35" i="17"/>
  <c r="BK35" i="17"/>
  <c r="AR35" i="17"/>
  <c r="AB35" i="17"/>
  <c r="O35" i="17"/>
  <c r="BW35" i="17"/>
  <c r="BC35" i="17"/>
  <c r="AK35" i="17"/>
  <c r="W35" i="17"/>
  <c r="I35" i="17"/>
  <c r="BL34" i="17"/>
  <c r="CQ34" i="17"/>
  <c r="AP34" i="17"/>
  <c r="DA32" i="17"/>
  <c r="CK32" i="17"/>
  <c r="CH32" i="17"/>
  <c r="CC32" i="17"/>
  <c r="BX32" i="17"/>
  <c r="BR32" i="17"/>
  <c r="BM32" i="17"/>
  <c r="BH32" i="17"/>
  <c r="BB32" i="17"/>
  <c r="AW32" i="17"/>
  <c r="AR32" i="17"/>
  <c r="AL32" i="17"/>
  <c r="AG32" i="17"/>
  <c r="AB32" i="17"/>
  <c r="V32" i="17"/>
  <c r="Q32" i="17"/>
  <c r="L32" i="17"/>
  <c r="F32" i="17"/>
  <c r="DB32" i="17"/>
  <c r="CG32" i="17"/>
  <c r="CB32" i="17"/>
  <c r="BV32" i="17"/>
  <c r="BQ32" i="17"/>
  <c r="BL32" i="17"/>
  <c r="BF32" i="17"/>
  <c r="BA32" i="17"/>
  <c r="AV32" i="17"/>
  <c r="AP32" i="17"/>
  <c r="AK32" i="17"/>
  <c r="AF32" i="17"/>
  <c r="Z32" i="17"/>
  <c r="U32" i="17"/>
  <c r="P32" i="17"/>
  <c r="J32" i="17"/>
  <c r="E32" i="17"/>
  <c r="DH34" i="17"/>
  <c r="CI5" i="17"/>
  <c r="Q160" i="19" s="1"/>
  <c r="H5" i="17"/>
  <c r="J157" i="19" s="1"/>
  <c r="M5" i="17"/>
  <c r="O157" i="19" s="1"/>
  <c r="R5" i="17"/>
  <c r="T157" i="19" s="1"/>
  <c r="X5" i="17"/>
  <c r="Z157" i="19" s="1"/>
  <c r="AC5" i="17"/>
  <c r="G158" i="19" s="1"/>
  <c r="AH5" i="17"/>
  <c r="L158" i="19" s="1"/>
  <c r="AN5" i="17"/>
  <c r="R158" i="19" s="1"/>
  <c r="AS5" i="17"/>
  <c r="W158" i="19" s="1"/>
  <c r="AX5" i="17"/>
  <c r="AB158" i="19" s="1"/>
  <c r="BD5" i="17"/>
  <c r="J159" i="19" s="1"/>
  <c r="BI5" i="17"/>
  <c r="O159" i="19" s="1"/>
  <c r="BN5" i="17"/>
  <c r="T159" i="19" s="1"/>
  <c r="BT5" i="17"/>
  <c r="Z159" i="19" s="1"/>
  <c r="BY5" i="17"/>
  <c r="G160" i="19" s="1"/>
  <c r="CD5" i="17"/>
  <c r="L160" i="19" s="1"/>
  <c r="H9" i="17"/>
  <c r="J349" i="19" s="1"/>
  <c r="AC9" i="17"/>
  <c r="G350" i="19" s="1"/>
  <c r="AY9" i="17"/>
  <c r="AC350" i="19" s="1"/>
  <c r="BT9" i="17"/>
  <c r="Z351" i="19" s="1"/>
  <c r="Q13" i="17"/>
  <c r="S541" i="19" s="1"/>
  <c r="AM13" i="17"/>
  <c r="Q542" i="19" s="1"/>
  <c r="BH13" i="17"/>
  <c r="N543" i="19" s="1"/>
  <c r="CC13" i="17"/>
  <c r="K544" i="19" s="1"/>
  <c r="G17" i="17"/>
  <c r="I733" i="19" s="1"/>
  <c r="AB17" i="17"/>
  <c r="F734" i="19" s="1"/>
  <c r="AW17" i="17"/>
  <c r="AA734" i="19" s="1"/>
  <c r="BS17" i="17"/>
  <c r="Y735" i="19" s="1"/>
  <c r="K21" i="17"/>
  <c r="M925" i="19" s="1"/>
  <c r="AY21" i="17"/>
  <c r="AC926" i="19" s="1"/>
  <c r="U29" i="17"/>
  <c r="CK37" i="17"/>
  <c r="D5" i="17"/>
  <c r="I5" i="17"/>
  <c r="K157" i="19" s="1"/>
  <c r="N5" i="17"/>
  <c r="P157" i="19" s="1"/>
  <c r="T5" i="17"/>
  <c r="V157" i="19" s="1"/>
  <c r="Y5" i="17"/>
  <c r="AA157" i="19" s="1"/>
  <c r="AD5" i="17"/>
  <c r="H158" i="19" s="1"/>
  <c r="AJ5" i="17"/>
  <c r="N158" i="19" s="1"/>
  <c r="AO5" i="17"/>
  <c r="S158" i="19" s="1"/>
  <c r="AT5" i="17"/>
  <c r="X158" i="19" s="1"/>
  <c r="AZ5" i="17"/>
  <c r="F159" i="19" s="1"/>
  <c r="BE5" i="17"/>
  <c r="K159" i="19" s="1"/>
  <c r="BJ5" i="17"/>
  <c r="P159" i="19" s="1"/>
  <c r="BP5" i="17"/>
  <c r="V159" i="19" s="1"/>
  <c r="BU5" i="17"/>
  <c r="AA159" i="19" s="1"/>
  <c r="BZ5" i="17"/>
  <c r="H160" i="19" s="1"/>
  <c r="Q9" i="17"/>
  <c r="S349" i="19" s="1"/>
  <c r="AM9" i="17"/>
  <c r="Q350" i="19" s="1"/>
  <c r="BH9" i="17"/>
  <c r="N351" i="19" s="1"/>
  <c r="CI13" i="17"/>
  <c r="Q544" i="19" s="1"/>
  <c r="S13" i="17"/>
  <c r="U541" i="19" s="1"/>
  <c r="AN13" i="17"/>
  <c r="R542" i="19" s="1"/>
  <c r="BI13" i="17"/>
  <c r="O543" i="19" s="1"/>
  <c r="H17" i="17"/>
  <c r="J733" i="19" s="1"/>
  <c r="AC17" i="17"/>
  <c r="G734" i="19" s="1"/>
  <c r="AY17" i="17"/>
  <c r="AC734" i="19" s="1"/>
  <c r="W21" i="17"/>
  <c r="Y925" i="19" s="1"/>
  <c r="BM21" i="17"/>
  <c r="S927" i="19" s="1"/>
  <c r="BM9" i="16"/>
  <c r="P9" i="16"/>
  <c r="S298" i="19" s="1"/>
  <c r="AG9" i="16"/>
  <c r="L299" i="19" s="1"/>
  <c r="CB9" i="16"/>
  <c r="D10" i="16"/>
  <c r="G346" i="19" s="1"/>
  <c r="AX9" i="16"/>
  <c r="AC299" i="19" s="1"/>
  <c r="E28" i="16"/>
  <c r="X26" i="16"/>
  <c r="AU28" i="16"/>
  <c r="T25" i="16"/>
  <c r="AH25" i="16"/>
  <c r="AS25" i="16"/>
  <c r="BD25" i="16"/>
  <c r="BN25" i="16"/>
  <c r="BY25" i="16"/>
  <c r="I25" i="16"/>
  <c r="AC25" i="16"/>
  <c r="AN25" i="16"/>
  <c r="AX25" i="16"/>
  <c r="BI25" i="16"/>
  <c r="BT25" i="16"/>
  <c r="CD25" i="16"/>
  <c r="N25" i="16"/>
  <c r="AD25" i="16"/>
  <c r="AO25" i="16"/>
  <c r="AZ25" i="16"/>
  <c r="BJ25" i="16"/>
  <c r="BU25" i="16"/>
  <c r="CF25" i="16"/>
  <c r="BE25" i="16"/>
  <c r="BZ25" i="16"/>
  <c r="Y25" i="16"/>
  <c r="AJ25" i="16"/>
  <c r="AT25" i="16"/>
  <c r="BP25" i="16"/>
  <c r="O25" i="16"/>
  <c r="AE25" i="16"/>
  <c r="AU25" i="16"/>
  <c r="BK25" i="16"/>
  <c r="CA25" i="16"/>
  <c r="BB25" i="16"/>
  <c r="Q25" i="16"/>
  <c r="BV25" i="16"/>
  <c r="BA25" i="16"/>
  <c r="AF25" i="16"/>
  <c r="J25" i="16"/>
  <c r="M25" i="16"/>
  <c r="BH25" i="16"/>
  <c r="L25" i="16"/>
  <c r="W25" i="16"/>
  <c r="BC25" i="16"/>
  <c r="CG25" i="16"/>
  <c r="BL25" i="16"/>
  <c r="AP25" i="16"/>
  <c r="K25" i="16"/>
  <c r="AQ25" i="16"/>
  <c r="BW25" i="16"/>
  <c r="BM25" i="16"/>
  <c r="V25" i="16"/>
  <c r="P25" i="16"/>
  <c r="R25" i="16"/>
  <c r="BR25" i="16"/>
  <c r="AB25" i="16"/>
  <c r="C25" i="16"/>
  <c r="S25" i="16"/>
  <c r="AI25" i="16"/>
  <c r="AY25" i="16"/>
  <c r="BO25" i="16"/>
  <c r="CE25" i="16"/>
  <c r="CC25" i="16"/>
  <c r="AR25" i="16"/>
  <c r="F25" i="16"/>
  <c r="BQ25" i="16"/>
  <c r="AV25" i="16"/>
  <c r="Z25" i="16"/>
  <c r="E25" i="16"/>
  <c r="H25" i="16"/>
  <c r="AW25" i="16"/>
  <c r="G25" i="16"/>
  <c r="AM25" i="16"/>
  <c r="BS25" i="16"/>
  <c r="BX25" i="16"/>
  <c r="AG25" i="16"/>
  <c r="U25" i="16"/>
  <c r="X25" i="16"/>
  <c r="CH25" i="16"/>
  <c r="AL25" i="16"/>
  <c r="AA25" i="16"/>
  <c r="BG25" i="16"/>
  <c r="CB25" i="16"/>
  <c r="BF25" i="16"/>
  <c r="AK25" i="16"/>
  <c r="CI16" i="17"/>
  <c r="Q688" i="19" s="1"/>
  <c r="R16" i="17"/>
  <c r="T685" i="19" s="1"/>
  <c r="AC16" i="17"/>
  <c r="G686" i="19" s="1"/>
  <c r="AX16" i="17"/>
  <c r="AB686" i="19" s="1"/>
  <c r="I20" i="17"/>
  <c r="K877" i="19" s="1"/>
  <c r="N20" i="17"/>
  <c r="Y20" i="17"/>
  <c r="AD20" i="17"/>
  <c r="AJ20" i="17"/>
  <c r="AT20" i="17"/>
  <c r="X878" i="19" s="1"/>
  <c r="AZ20" i="17"/>
  <c r="F879" i="19" s="1"/>
  <c r="BE20" i="17"/>
  <c r="K831" i="19" s="1"/>
  <c r="BJ20" i="17"/>
  <c r="P879" i="19" s="1"/>
  <c r="BP20" i="17"/>
  <c r="V879" i="19" s="1"/>
  <c r="BU20" i="17"/>
  <c r="AA831" i="19" s="1"/>
  <c r="BZ20" i="17"/>
  <c r="H832" i="19" s="1"/>
  <c r="CF20" i="17"/>
  <c r="N880" i="19" s="1"/>
  <c r="D16" i="17"/>
  <c r="F685" i="19" s="1"/>
  <c r="I16" i="17"/>
  <c r="K685" i="19" s="1"/>
  <c r="N16" i="17"/>
  <c r="P685" i="19" s="1"/>
  <c r="T16" i="17"/>
  <c r="V685" i="19" s="1"/>
  <c r="Y16" i="17"/>
  <c r="AA685" i="19" s="1"/>
  <c r="AD16" i="17"/>
  <c r="H686" i="19" s="1"/>
  <c r="AJ16" i="17"/>
  <c r="N686" i="19" s="1"/>
  <c r="AO16" i="17"/>
  <c r="S686" i="19" s="1"/>
  <c r="AT16" i="17"/>
  <c r="X686" i="19" s="1"/>
  <c r="AZ16" i="17"/>
  <c r="F687" i="19" s="1"/>
  <c r="BE16" i="17"/>
  <c r="K687" i="19" s="1"/>
  <c r="BJ16" i="17"/>
  <c r="P687" i="19" s="1"/>
  <c r="BP16" i="17"/>
  <c r="V687" i="19" s="1"/>
  <c r="BU16" i="17"/>
  <c r="AA687" i="19" s="1"/>
  <c r="BZ16" i="17"/>
  <c r="H688" i="19" s="1"/>
  <c r="CF16" i="17"/>
  <c r="N688" i="19" s="1"/>
  <c r="E20" i="17"/>
  <c r="G877" i="19" s="1"/>
  <c r="J20" i="17"/>
  <c r="L877" i="19" s="1"/>
  <c r="P20" i="17"/>
  <c r="U20" i="17"/>
  <c r="W877" i="19" s="1"/>
  <c r="Z20" i="17"/>
  <c r="AB877" i="19" s="1"/>
  <c r="AF20" i="17"/>
  <c r="J878" i="19" s="1"/>
  <c r="AK20" i="17"/>
  <c r="O878" i="19" s="1"/>
  <c r="AP20" i="17"/>
  <c r="AV20" i="17"/>
  <c r="Z878" i="19" s="1"/>
  <c r="BA20" i="17"/>
  <c r="G879" i="19" s="1"/>
  <c r="BF20" i="17"/>
  <c r="L831" i="19" s="1"/>
  <c r="BL20" i="17"/>
  <c r="R831" i="19" s="1"/>
  <c r="BQ20" i="17"/>
  <c r="W879" i="19" s="1"/>
  <c r="BV20" i="17"/>
  <c r="AB831" i="19" s="1"/>
  <c r="CB20" i="17"/>
  <c r="J832" i="19" s="1"/>
  <c r="CG20" i="17"/>
  <c r="O880" i="19" s="1"/>
  <c r="H16" i="17"/>
  <c r="J685" i="19" s="1"/>
  <c r="M16" i="17"/>
  <c r="O685" i="19" s="1"/>
  <c r="X16" i="17"/>
  <c r="Z685" i="19" s="1"/>
  <c r="AH16" i="17"/>
  <c r="L686" i="19" s="1"/>
  <c r="AN16" i="17"/>
  <c r="R686" i="19" s="1"/>
  <c r="AS16" i="17"/>
  <c r="W686" i="19" s="1"/>
  <c r="BD16" i="17"/>
  <c r="J687" i="19" s="1"/>
  <c r="BI16" i="17"/>
  <c r="O687" i="19" s="1"/>
  <c r="BN16" i="17"/>
  <c r="T687" i="19" s="1"/>
  <c r="BT16" i="17"/>
  <c r="Z687" i="19" s="1"/>
  <c r="BY16" i="17"/>
  <c r="G688" i="19" s="1"/>
  <c r="CD16" i="17"/>
  <c r="L688" i="19" s="1"/>
  <c r="D20" i="17"/>
  <c r="F877" i="19" s="1"/>
  <c r="T20" i="17"/>
  <c r="V877" i="19" s="1"/>
  <c r="AO20" i="17"/>
  <c r="E16" i="17"/>
  <c r="G685" i="19" s="1"/>
  <c r="J16" i="17"/>
  <c r="L685" i="19" s="1"/>
  <c r="P16" i="17"/>
  <c r="R685" i="19" s="1"/>
  <c r="U16" i="17"/>
  <c r="W685" i="19" s="1"/>
  <c r="Z16" i="17"/>
  <c r="AB685" i="19" s="1"/>
  <c r="AF16" i="17"/>
  <c r="J686" i="19" s="1"/>
  <c r="AK16" i="17"/>
  <c r="O686" i="19" s="1"/>
  <c r="AP16" i="17"/>
  <c r="T686" i="19" s="1"/>
  <c r="AV16" i="17"/>
  <c r="Z686" i="19" s="1"/>
  <c r="BA16" i="17"/>
  <c r="G687" i="19" s="1"/>
  <c r="BF16" i="17"/>
  <c r="L687" i="19" s="1"/>
  <c r="BL16" i="17"/>
  <c r="R687" i="19" s="1"/>
  <c r="BQ16" i="17"/>
  <c r="W687" i="19" s="1"/>
  <c r="BV16" i="17"/>
  <c r="AB687" i="19" s="1"/>
  <c r="CB16" i="17"/>
  <c r="J688" i="19" s="1"/>
  <c r="F20" i="17"/>
  <c r="H877" i="19" s="1"/>
  <c r="L20" i="17"/>
  <c r="N877" i="19" s="1"/>
  <c r="Q20" i="17"/>
  <c r="S877" i="19" s="1"/>
  <c r="V20" i="17"/>
  <c r="X877" i="19" s="1"/>
  <c r="AB20" i="17"/>
  <c r="F878" i="19" s="1"/>
  <c r="AG20" i="17"/>
  <c r="K878" i="19" s="1"/>
  <c r="AL20" i="17"/>
  <c r="P878" i="19" s="1"/>
  <c r="AR20" i="17"/>
  <c r="AW20" i="17"/>
  <c r="AA878" i="19" s="1"/>
  <c r="BB20" i="17"/>
  <c r="H879" i="19" s="1"/>
  <c r="BH20" i="17"/>
  <c r="N879" i="19" s="1"/>
  <c r="BM20" i="17"/>
  <c r="S831" i="19" s="1"/>
  <c r="BR20" i="17"/>
  <c r="X879" i="19" s="1"/>
  <c r="BX20" i="17"/>
  <c r="F880" i="19" s="1"/>
  <c r="CC20" i="17"/>
  <c r="K832" i="19" s="1"/>
  <c r="H634" i="19"/>
  <c r="Z635" i="19"/>
  <c r="BW53" i="16"/>
  <c r="AF53" i="16"/>
  <c r="AW53" i="16"/>
  <c r="G53" i="16"/>
  <c r="BS53" i="16"/>
  <c r="AB53" i="16"/>
  <c r="BA53" i="16"/>
  <c r="K53" i="16"/>
  <c r="CL30" i="17"/>
  <c r="CJ30" i="17"/>
  <c r="CZ30" i="17"/>
  <c r="CV30" i="17"/>
  <c r="DL30" i="17"/>
  <c r="DH30" i="17"/>
  <c r="DD30" i="17"/>
  <c r="CR30" i="17"/>
  <c r="CN30" i="17"/>
  <c r="DJ51" i="17"/>
  <c r="AY3" i="16"/>
  <c r="U28" i="16"/>
  <c r="BK28" i="16"/>
  <c r="N36" i="16"/>
  <c r="AB36" i="16"/>
  <c r="AP36" i="16"/>
  <c r="BE36" i="16"/>
  <c r="BL36" i="16"/>
  <c r="BR36" i="16"/>
  <c r="BZ36" i="16"/>
  <c r="CG36" i="16"/>
  <c r="C5" i="18"/>
  <c r="CQ27" i="17"/>
  <c r="DC27" i="17"/>
  <c r="CM27" i="17"/>
  <c r="CY27" i="17"/>
  <c r="CM46" i="17"/>
  <c r="CQ46" i="17"/>
  <c r="CU46" i="17"/>
  <c r="CY46" i="17"/>
  <c r="DC46" i="17"/>
  <c r="DG46" i="17"/>
  <c r="DK46" i="17"/>
  <c r="CJ46" i="17"/>
  <c r="CO46" i="17"/>
  <c r="CT46" i="17"/>
  <c r="CZ46" i="17"/>
  <c r="DE46" i="17"/>
  <c r="DJ46" i="17"/>
  <c r="CN46" i="17"/>
  <c r="CS46" i="17"/>
  <c r="CX46" i="17"/>
  <c r="DD46" i="17"/>
  <c r="DI46" i="17"/>
  <c r="CR46" i="17"/>
  <c r="DB46" i="17"/>
  <c r="CK46" i="17"/>
  <c r="CV46" i="17"/>
  <c r="DF46" i="17"/>
  <c r="CW46" i="17"/>
  <c r="DA46" i="17"/>
  <c r="CK10" i="17"/>
  <c r="S400" i="19" s="1"/>
  <c r="CR10" i="17"/>
  <c r="Z400" i="19" s="1"/>
  <c r="DH10" i="17"/>
  <c r="CO10" i="17"/>
  <c r="W400" i="19" s="1"/>
  <c r="DE10" i="17"/>
  <c r="CJ10" i="17"/>
  <c r="R400" i="19" s="1"/>
  <c r="CW10" i="17"/>
  <c r="CZ10" i="17"/>
  <c r="AU8" i="16"/>
  <c r="Z251" i="19" s="1"/>
  <c r="Z28" i="16"/>
  <c r="BQ28" i="16"/>
  <c r="AD35" i="16"/>
  <c r="I36" i="16"/>
  <c r="P36" i="16"/>
  <c r="V36" i="16"/>
  <c r="AD36" i="16"/>
  <c r="AK36" i="16"/>
  <c r="AR36" i="16"/>
  <c r="AZ36" i="16"/>
  <c r="BF36" i="16"/>
  <c r="BM36" i="16"/>
  <c r="BU36" i="16"/>
  <c r="CB36" i="16"/>
  <c r="CH36" i="16"/>
  <c r="Y37" i="16"/>
  <c r="BP37" i="16"/>
  <c r="E45" i="16"/>
  <c r="K45" i="16"/>
  <c r="P45" i="16"/>
  <c r="U45" i="16"/>
  <c r="AA45" i="16"/>
  <c r="AG45" i="16"/>
  <c r="AN45" i="16"/>
  <c r="AV45" i="16"/>
  <c r="BC45" i="16"/>
  <c r="BI45" i="16"/>
  <c r="BQ45" i="16"/>
  <c r="BX45" i="16"/>
  <c r="CE45" i="16"/>
  <c r="BE2" i="17"/>
  <c r="K15" i="19" s="1"/>
  <c r="AY10" i="17"/>
  <c r="AC398" i="19" s="1"/>
  <c r="BU27" i="17"/>
  <c r="D35" i="17"/>
  <c r="K35" i="17"/>
  <c r="Q35" i="17"/>
  <c r="Y35" i="17"/>
  <c r="AF35" i="17"/>
  <c r="AM35" i="17"/>
  <c r="AV35" i="17"/>
  <c r="BG35" i="17"/>
  <c r="BP35" i="17"/>
  <c r="BX35" i="17"/>
  <c r="CI51" i="17"/>
  <c r="L2" i="18"/>
  <c r="CL26" i="17"/>
  <c r="CV26" i="17"/>
  <c r="DL26" i="17"/>
  <c r="CR26" i="17"/>
  <c r="DH26" i="17"/>
  <c r="DD26" i="17"/>
  <c r="CZ26" i="17"/>
  <c r="CN26" i="17"/>
  <c r="CJ26" i="17"/>
  <c r="CK18" i="17"/>
  <c r="S784" i="19" s="1"/>
  <c r="CW18" i="17"/>
  <c r="CR18" i="17"/>
  <c r="Z784" i="19" s="1"/>
  <c r="DH18" i="17"/>
  <c r="DE18" i="17"/>
  <c r="CZ18" i="17"/>
  <c r="CJ18" i="17"/>
  <c r="R784" i="19" s="1"/>
  <c r="CK59" i="17"/>
  <c r="CO59" i="17"/>
  <c r="CS59" i="17"/>
  <c r="CW59" i="17"/>
  <c r="DA59" i="17"/>
  <c r="DE59" i="17"/>
  <c r="DI59" i="17"/>
  <c r="CJ59" i="17"/>
  <c r="CN59" i="17"/>
  <c r="CR59" i="17"/>
  <c r="CV59" i="17"/>
  <c r="CZ59" i="17"/>
  <c r="DD59" i="17"/>
  <c r="DH59" i="17"/>
  <c r="DL59" i="17"/>
  <c r="CM59" i="17"/>
  <c r="CU59" i="17"/>
  <c r="DC59" i="17"/>
  <c r="DK59" i="17"/>
  <c r="CP59" i="17"/>
  <c r="CX59" i="17"/>
  <c r="DF59" i="17"/>
  <c r="CQ59" i="17"/>
  <c r="DG59" i="17"/>
  <c r="CF59" i="17"/>
  <c r="BZ59" i="17"/>
  <c r="BU59" i="17"/>
  <c r="BP59" i="17"/>
  <c r="BJ59" i="17"/>
  <c r="BE59" i="17"/>
  <c r="AZ59" i="17"/>
  <c r="AT59" i="17"/>
  <c r="AO59" i="17"/>
  <c r="AJ59" i="17"/>
  <c r="AD59" i="17"/>
  <c r="Y59" i="17"/>
  <c r="T59" i="17"/>
  <c r="N59" i="17"/>
  <c r="I59" i="17"/>
  <c r="D59" i="17"/>
  <c r="CT59" i="17"/>
  <c r="DJ59" i="17"/>
  <c r="CD59" i="17"/>
  <c r="BY59" i="17"/>
  <c r="BT59" i="17"/>
  <c r="BN59" i="17"/>
  <c r="BI59" i="17"/>
  <c r="BD59" i="17"/>
  <c r="AX59" i="17"/>
  <c r="AS59" i="17"/>
  <c r="AN59" i="17"/>
  <c r="AH59" i="17"/>
  <c r="AC59" i="17"/>
  <c r="X59" i="17"/>
  <c r="R59" i="17"/>
  <c r="M59" i="17"/>
  <c r="H59" i="17"/>
  <c r="CI59" i="17"/>
  <c r="CL58" i="17"/>
  <c r="CP58" i="17"/>
  <c r="CT58" i="17"/>
  <c r="CX58" i="17"/>
  <c r="DB58" i="17"/>
  <c r="DF58" i="17"/>
  <c r="DJ58" i="17"/>
  <c r="CK58" i="17"/>
  <c r="CO58" i="17"/>
  <c r="CS58" i="17"/>
  <c r="CW58" i="17"/>
  <c r="DA58" i="17"/>
  <c r="DE58" i="17"/>
  <c r="DI58" i="17"/>
  <c r="CJ58" i="17"/>
  <c r="CR58" i="17"/>
  <c r="CZ58" i="17"/>
  <c r="DH58" i="17"/>
  <c r="CM58" i="17"/>
  <c r="CU58" i="17"/>
  <c r="DC58" i="17"/>
  <c r="DK58" i="17"/>
  <c r="CN58" i="17"/>
  <c r="DD58" i="17"/>
  <c r="CQ58" i="17"/>
  <c r="DG58" i="17"/>
  <c r="CM57" i="17"/>
  <c r="CQ57" i="17"/>
  <c r="CU57" i="17"/>
  <c r="CY57" i="17"/>
  <c r="DC57" i="17"/>
  <c r="DG57" i="17"/>
  <c r="DK57" i="17"/>
  <c r="CL57" i="17"/>
  <c r="CP57" i="17"/>
  <c r="CT57" i="17"/>
  <c r="CX57" i="17"/>
  <c r="DB57" i="17"/>
  <c r="DF57" i="17"/>
  <c r="DJ57" i="17"/>
  <c r="CO57" i="17"/>
  <c r="CW57" i="17"/>
  <c r="DE57" i="17"/>
  <c r="CJ57" i="17"/>
  <c r="CR57" i="17"/>
  <c r="CZ57" i="17"/>
  <c r="DH57" i="17"/>
  <c r="CK57" i="17"/>
  <c r="DA57" i="17"/>
  <c r="CC57" i="17"/>
  <c r="BR57" i="17"/>
  <c r="BH57" i="17"/>
  <c r="AW57" i="17"/>
  <c r="AL57" i="17"/>
  <c r="AB57" i="17"/>
  <c r="Q57" i="17"/>
  <c r="F57" i="17"/>
  <c r="CN57" i="17"/>
  <c r="DD57" i="17"/>
  <c r="CB57" i="17"/>
  <c r="BQ57" i="17"/>
  <c r="BF57" i="17"/>
  <c r="AV57" i="17"/>
  <c r="AK57" i="17"/>
  <c r="Z57" i="17"/>
  <c r="P57" i="17"/>
  <c r="E57" i="17"/>
  <c r="CJ56" i="17"/>
  <c r="CN56" i="17"/>
  <c r="CR56" i="17"/>
  <c r="CV56" i="17"/>
  <c r="CZ56" i="17"/>
  <c r="DD56" i="17"/>
  <c r="DH56" i="17"/>
  <c r="DL56" i="17"/>
  <c r="CM56" i="17"/>
  <c r="CQ56" i="17"/>
  <c r="CU56" i="17"/>
  <c r="CY56" i="17"/>
  <c r="DC56" i="17"/>
  <c r="DG56" i="17"/>
  <c r="DK56" i="17"/>
  <c r="CL56" i="17"/>
  <c r="CT56" i="17"/>
  <c r="DB56" i="17"/>
  <c r="DJ56" i="17"/>
  <c r="CO56" i="17"/>
  <c r="CW56" i="17"/>
  <c r="DE56" i="17"/>
  <c r="CX56" i="17"/>
  <c r="CC56" i="17"/>
  <c r="BR56" i="17"/>
  <c r="BG56" i="17"/>
  <c r="AW56" i="17"/>
  <c r="AL56" i="17"/>
  <c r="AA56" i="17"/>
  <c r="Q56" i="17"/>
  <c r="F56" i="17"/>
  <c r="CK56" i="17"/>
  <c r="DA56" i="17"/>
  <c r="CA56" i="17"/>
  <c r="BQ56" i="17"/>
  <c r="BF56" i="17"/>
  <c r="AU56" i="17"/>
  <c r="AK56" i="17"/>
  <c r="Z56" i="17"/>
  <c r="O56" i="17"/>
  <c r="E56" i="17"/>
  <c r="CM50" i="17"/>
  <c r="CQ50" i="17"/>
  <c r="CU50" i="17"/>
  <c r="CY50" i="17"/>
  <c r="DC50" i="17"/>
  <c r="DG50" i="17"/>
  <c r="DK50" i="17"/>
  <c r="CK50" i="17"/>
  <c r="CP50" i="17"/>
  <c r="CV50" i="17"/>
  <c r="DA50" i="17"/>
  <c r="DF50" i="17"/>
  <c r="DL50" i="17"/>
  <c r="CJ50" i="17"/>
  <c r="CO50" i="17"/>
  <c r="CT50" i="17"/>
  <c r="CZ50" i="17"/>
  <c r="DE50" i="17"/>
  <c r="DJ50" i="17"/>
  <c r="CS50" i="17"/>
  <c r="DD50" i="17"/>
  <c r="CL50" i="17"/>
  <c r="CW50" i="17"/>
  <c r="DH50" i="17"/>
  <c r="CN50" i="17"/>
  <c r="DI50" i="17"/>
  <c r="CR50" i="17"/>
  <c r="CJ49" i="17"/>
  <c r="CN49" i="17"/>
  <c r="CR49" i="17"/>
  <c r="CV49" i="17"/>
  <c r="CZ49" i="17"/>
  <c r="DD49" i="17"/>
  <c r="DH49" i="17"/>
  <c r="DL49" i="17"/>
  <c r="CM49" i="17"/>
  <c r="CS49" i="17"/>
  <c r="CX49" i="17"/>
  <c r="DC49" i="17"/>
  <c r="DI49" i="17"/>
  <c r="CL49" i="17"/>
  <c r="CQ49" i="17"/>
  <c r="CW49" i="17"/>
  <c r="DB49" i="17"/>
  <c r="DG49" i="17"/>
  <c r="CP49" i="17"/>
  <c r="DA49" i="17"/>
  <c r="DK49" i="17"/>
  <c r="CT49" i="17"/>
  <c r="DE49" i="17"/>
  <c r="CU49" i="17"/>
  <c r="BZ49" i="17"/>
  <c r="BP49" i="17"/>
  <c r="BE49" i="17"/>
  <c r="AT49" i="17"/>
  <c r="AJ49" i="17"/>
  <c r="Y49" i="17"/>
  <c r="N49" i="17"/>
  <c r="D49" i="17"/>
  <c r="CY49" i="17"/>
  <c r="CG49" i="17"/>
  <c r="BV49" i="17"/>
  <c r="BL49" i="17"/>
  <c r="BA49" i="17"/>
  <c r="AP49" i="17"/>
  <c r="AF49" i="17"/>
  <c r="U49" i="17"/>
  <c r="J49" i="17"/>
  <c r="CK48" i="17"/>
  <c r="CO48" i="17"/>
  <c r="CS48" i="17"/>
  <c r="CW48" i="17"/>
  <c r="DA48" i="17"/>
  <c r="DE48" i="17"/>
  <c r="DI48" i="17"/>
  <c r="CJ48" i="17"/>
  <c r="CP48" i="17"/>
  <c r="CU48" i="17"/>
  <c r="CZ48" i="17"/>
  <c r="DF48" i="17"/>
  <c r="DK48" i="17"/>
  <c r="CN48" i="17"/>
  <c r="CT48" i="17"/>
  <c r="CY48" i="17"/>
  <c r="DD48" i="17"/>
  <c r="DJ48" i="17"/>
  <c r="CM48" i="17"/>
  <c r="CX48" i="17"/>
  <c r="DH48" i="17"/>
  <c r="CQ48" i="17"/>
  <c r="DB48" i="17"/>
  <c r="DL48" i="17"/>
  <c r="DC48" i="17"/>
  <c r="CD48" i="17"/>
  <c r="BV48" i="17"/>
  <c r="BO48" i="17"/>
  <c r="BI48" i="17"/>
  <c r="BA48" i="17"/>
  <c r="AT48" i="17"/>
  <c r="AN48" i="17"/>
  <c r="AH48" i="17"/>
  <c r="AC48" i="17"/>
  <c r="X48" i="17"/>
  <c r="R48" i="17"/>
  <c r="M48" i="17"/>
  <c r="H48" i="17"/>
  <c r="CL48" i="17"/>
  <c r="DG48" i="17"/>
  <c r="CI48" i="17"/>
  <c r="CA48" i="17"/>
  <c r="BU48" i="17"/>
  <c r="BN48" i="17"/>
  <c r="BF48" i="17"/>
  <c r="AY48" i="17"/>
  <c r="AS48" i="17"/>
  <c r="AL48" i="17"/>
  <c r="AG48" i="17"/>
  <c r="AB48" i="17"/>
  <c r="V48" i="17"/>
  <c r="Q48" i="17"/>
  <c r="L48" i="17"/>
  <c r="F48" i="17"/>
  <c r="CL47" i="17"/>
  <c r="CP47" i="17"/>
  <c r="CT47" i="17"/>
  <c r="CX47" i="17"/>
  <c r="DB47" i="17"/>
  <c r="DF47" i="17"/>
  <c r="DJ47" i="17"/>
  <c r="CM47" i="17"/>
  <c r="CR47" i="17"/>
  <c r="CW47" i="17"/>
  <c r="DC47" i="17"/>
  <c r="DH47" i="17"/>
  <c r="CK47" i="17"/>
  <c r="CQ47" i="17"/>
  <c r="CV47" i="17"/>
  <c r="DA47" i="17"/>
  <c r="DG47" i="17"/>
  <c r="DL47" i="17"/>
  <c r="CJ47" i="17"/>
  <c r="CU47" i="17"/>
  <c r="DE47" i="17"/>
  <c r="CN47" i="17"/>
  <c r="CY47" i="17"/>
  <c r="DI47" i="17"/>
  <c r="CO47" i="17"/>
  <c r="DK47" i="17"/>
  <c r="CI47" i="17"/>
  <c r="BY47" i="17"/>
  <c r="BN47" i="17"/>
  <c r="BC47" i="17"/>
  <c r="AS47" i="17"/>
  <c r="AJ47" i="17"/>
  <c r="AB47" i="17"/>
  <c r="T47" i="17"/>
  <c r="L47" i="17"/>
  <c r="D47" i="17"/>
  <c r="CS47" i="17"/>
  <c r="CE47" i="17"/>
  <c r="BU47" i="17"/>
  <c r="BJ47" i="17"/>
  <c r="AY47" i="17"/>
  <c r="AO47" i="17"/>
  <c r="AG47" i="17"/>
  <c r="Y47" i="17"/>
  <c r="Q47" i="17"/>
  <c r="I47" i="17"/>
  <c r="CG47" i="17"/>
  <c r="C46" i="18"/>
  <c r="CK41" i="17"/>
  <c r="CO41" i="17"/>
  <c r="CS41" i="17"/>
  <c r="CW41" i="17"/>
  <c r="DA41" i="17"/>
  <c r="DE41" i="17"/>
  <c r="DI41" i="17"/>
  <c r="CJ41" i="17"/>
  <c r="CN41" i="17"/>
  <c r="CR41" i="17"/>
  <c r="CV41" i="17"/>
  <c r="CZ41" i="17"/>
  <c r="DD41" i="17"/>
  <c r="DH41" i="17"/>
  <c r="DL41" i="17"/>
  <c r="CM41" i="17"/>
  <c r="CU41" i="17"/>
  <c r="DC41" i="17"/>
  <c r="DK41" i="17"/>
  <c r="CL41" i="17"/>
  <c r="CT41" i="17"/>
  <c r="DB41" i="17"/>
  <c r="DJ41" i="17"/>
  <c r="CY41" i="17"/>
  <c r="CP41" i="17"/>
  <c r="DF41" i="17"/>
  <c r="CQ41" i="17"/>
  <c r="CI41" i="17"/>
  <c r="CC41" i="17"/>
  <c r="BV41" i="17"/>
  <c r="BN41" i="17"/>
  <c r="BG41" i="17"/>
  <c r="BA41" i="17"/>
  <c r="AS41" i="17"/>
  <c r="AL41" i="17"/>
  <c r="AE41" i="17"/>
  <c r="W41" i="17"/>
  <c r="Q41" i="17"/>
  <c r="J41" i="17"/>
  <c r="CX41" i="17"/>
  <c r="CH41" i="17"/>
  <c r="CA41" i="17"/>
  <c r="BS41" i="17"/>
  <c r="BM41" i="17"/>
  <c r="BF41" i="17"/>
  <c r="AX41" i="17"/>
  <c r="AQ41" i="17"/>
  <c r="AK41" i="17"/>
  <c r="AC41" i="17"/>
  <c r="V41" i="17"/>
  <c r="O41" i="17"/>
  <c r="G41" i="17"/>
  <c r="CK39" i="17"/>
  <c r="CO39" i="17"/>
  <c r="CS39" i="17"/>
  <c r="CW39" i="17"/>
  <c r="DA39" i="17"/>
  <c r="DE39" i="17"/>
  <c r="DI39" i="17"/>
  <c r="CJ39" i="17"/>
  <c r="CN39" i="17"/>
  <c r="CR39" i="17"/>
  <c r="CV39" i="17"/>
  <c r="CZ39" i="17"/>
  <c r="DD39" i="17"/>
  <c r="DH39" i="17"/>
  <c r="CM39" i="17"/>
  <c r="CU39" i="17"/>
  <c r="DC39" i="17"/>
  <c r="DK39" i="17"/>
  <c r="CL39" i="17"/>
  <c r="CT39" i="17"/>
  <c r="DB39" i="17"/>
  <c r="DJ39" i="17"/>
  <c r="CY39" i="17"/>
  <c r="CX39" i="17"/>
  <c r="DL39" i="17"/>
  <c r="DG39" i="17"/>
  <c r="CP39" i="17"/>
  <c r="CI39" i="17"/>
  <c r="CB39" i="17"/>
  <c r="BU39" i="17"/>
  <c r="BM39" i="17"/>
  <c r="BG39" i="17"/>
  <c r="AZ39" i="17"/>
  <c r="AR39" i="17"/>
  <c r="AK39" i="17"/>
  <c r="AE39" i="17"/>
  <c r="W39" i="17"/>
  <c r="P39" i="17"/>
  <c r="I39" i="17"/>
  <c r="CG39" i="17"/>
  <c r="CA39" i="17"/>
  <c r="BS39" i="17"/>
  <c r="BL39" i="17"/>
  <c r="BE39" i="17"/>
  <c r="AW39" i="17"/>
  <c r="AQ39" i="17"/>
  <c r="AJ39" i="17"/>
  <c r="AB39" i="17"/>
  <c r="U39" i="17"/>
  <c r="O39" i="17"/>
  <c r="G39" i="17"/>
  <c r="C38" i="18"/>
  <c r="CM33" i="17"/>
  <c r="CQ33" i="17"/>
  <c r="CU33" i="17"/>
  <c r="CY33" i="17"/>
  <c r="DC33" i="17"/>
  <c r="DG33" i="17"/>
  <c r="DK33" i="17"/>
  <c r="CL33" i="17"/>
  <c r="CP33" i="17"/>
  <c r="CT33" i="17"/>
  <c r="CX33" i="17"/>
  <c r="DB33" i="17"/>
  <c r="DF33" i="17"/>
  <c r="DJ33" i="17"/>
  <c r="CK33" i="17"/>
  <c r="CS33" i="17"/>
  <c r="DA33" i="17"/>
  <c r="DI33" i="17"/>
  <c r="CJ33" i="17"/>
  <c r="CR33" i="17"/>
  <c r="CZ33" i="17"/>
  <c r="DH33" i="17"/>
  <c r="CW33" i="17"/>
  <c r="CV33" i="17"/>
  <c r="DL33" i="17"/>
  <c r="CO33" i="17"/>
  <c r="DD33" i="17"/>
  <c r="DE33" i="17"/>
  <c r="CJ42" i="17"/>
  <c r="CN42" i="17"/>
  <c r="CR42" i="17"/>
  <c r="CV42" i="17"/>
  <c r="CZ42" i="17"/>
  <c r="DD42" i="17"/>
  <c r="DH42" i="17"/>
  <c r="DL42" i="17"/>
  <c r="CM42" i="17"/>
  <c r="CQ42" i="17"/>
  <c r="CU42" i="17"/>
  <c r="CY42" i="17"/>
  <c r="DC42" i="17"/>
  <c r="DG42" i="17"/>
  <c r="DK42" i="17"/>
  <c r="CP42" i="17"/>
  <c r="CX42" i="17"/>
  <c r="DF42" i="17"/>
  <c r="CO42" i="17"/>
  <c r="CW42" i="17"/>
  <c r="DE42" i="17"/>
  <c r="CL42" i="17"/>
  <c r="DB42" i="17"/>
  <c r="CS42" i="17"/>
  <c r="DI42" i="17"/>
  <c r="CT42" i="17"/>
  <c r="DA42" i="17"/>
  <c r="BL42" i="17"/>
  <c r="CL59" i="17"/>
  <c r="DL57" i="17"/>
  <c r="DI56" i="17"/>
  <c r="DJ49" i="17"/>
  <c r="CV48" i="17"/>
  <c r="DL46" i="17"/>
  <c r="CL51" i="17"/>
  <c r="CP51" i="17"/>
  <c r="CN51" i="17"/>
  <c r="CS51" i="17"/>
  <c r="CW51" i="17"/>
  <c r="DA51" i="17"/>
  <c r="DE51" i="17"/>
  <c r="DI51" i="17"/>
  <c r="CM51" i="17"/>
  <c r="CR51" i="17"/>
  <c r="CV51" i="17"/>
  <c r="CZ51" i="17"/>
  <c r="DD51" i="17"/>
  <c r="DH51" i="17"/>
  <c r="DL51" i="17"/>
  <c r="CK51" i="17"/>
  <c r="CU51" i="17"/>
  <c r="DC51" i="17"/>
  <c r="DK51" i="17"/>
  <c r="CO51" i="17"/>
  <c r="CX51" i="17"/>
  <c r="DF51" i="17"/>
  <c r="CY51" i="17"/>
  <c r="BT51" i="17"/>
  <c r="O51" i="17"/>
  <c r="CJ51" i="17"/>
  <c r="DB51" i="17"/>
  <c r="BF51" i="17"/>
  <c r="F36" i="16"/>
  <c r="U36" i="16"/>
  <c r="AJ36" i="16"/>
  <c r="AW36" i="16"/>
  <c r="AR51" i="17"/>
  <c r="C9" i="18"/>
  <c r="C45" i="18"/>
  <c r="CL38" i="17"/>
  <c r="CP38" i="17"/>
  <c r="CT38" i="17"/>
  <c r="CX38" i="17"/>
  <c r="DB38" i="17"/>
  <c r="DF38" i="17"/>
  <c r="DJ38" i="17"/>
  <c r="CK38" i="17"/>
  <c r="CO38" i="17"/>
  <c r="CS38" i="17"/>
  <c r="CW38" i="17"/>
  <c r="DA38" i="17"/>
  <c r="DE38" i="17"/>
  <c r="DI38" i="17"/>
  <c r="CJ38" i="17"/>
  <c r="CR38" i="17"/>
  <c r="CZ38" i="17"/>
  <c r="DH38" i="17"/>
  <c r="CQ38" i="17"/>
  <c r="CY38" i="17"/>
  <c r="DG38" i="17"/>
  <c r="CV38" i="17"/>
  <c r="DL38" i="17"/>
  <c r="CU38" i="17"/>
  <c r="DK38" i="17"/>
  <c r="DD38" i="17"/>
  <c r="CM38" i="17"/>
  <c r="CN38" i="17"/>
  <c r="CG38" i="17"/>
  <c r="DC38" i="17"/>
  <c r="BL38" i="17"/>
  <c r="C37" i="18"/>
  <c r="CK35" i="17"/>
  <c r="CO35" i="17"/>
  <c r="CS35" i="17"/>
  <c r="CW35" i="17"/>
  <c r="DA35" i="17"/>
  <c r="DE35" i="17"/>
  <c r="DI35" i="17"/>
  <c r="CJ35" i="17"/>
  <c r="CN35" i="17"/>
  <c r="CR35" i="17"/>
  <c r="CV35" i="17"/>
  <c r="CZ35" i="17"/>
  <c r="DD35" i="17"/>
  <c r="DH35" i="17"/>
  <c r="DL35" i="17"/>
  <c r="CQ35" i="17"/>
  <c r="CY35" i="17"/>
  <c r="DG35" i="17"/>
  <c r="CP35" i="17"/>
  <c r="CX35" i="17"/>
  <c r="DF35" i="17"/>
  <c r="CM35" i="17"/>
  <c r="DC35" i="17"/>
  <c r="CL35" i="17"/>
  <c r="DB35" i="17"/>
  <c r="CU35" i="17"/>
  <c r="DJ35" i="17"/>
  <c r="DK35" i="17"/>
  <c r="CG35" i="17"/>
  <c r="CA35" i="17"/>
  <c r="BS35" i="17"/>
  <c r="BL35" i="17"/>
  <c r="BE35" i="17"/>
  <c r="AW35" i="17"/>
  <c r="AQ35" i="17"/>
  <c r="DG51" i="17"/>
  <c r="CL46" i="17"/>
  <c r="O3" i="16"/>
  <c r="R10" i="19" s="1"/>
  <c r="BL3" i="16"/>
  <c r="Y3" i="16"/>
  <c r="AB10" i="19" s="1"/>
  <c r="CA3" i="16"/>
  <c r="CD28" i="16"/>
  <c r="AP28" i="16"/>
  <c r="P32" i="16"/>
  <c r="BO35" i="16"/>
  <c r="J36" i="16"/>
  <c r="Q36" i="16"/>
  <c r="Y36" i="16"/>
  <c r="AF36" i="16"/>
  <c r="AL36" i="16"/>
  <c r="AT36" i="16"/>
  <c r="BA36" i="16"/>
  <c r="BH36" i="16"/>
  <c r="BP36" i="16"/>
  <c r="BV36" i="16"/>
  <c r="CC36" i="16"/>
  <c r="AJ37" i="16"/>
  <c r="G45" i="16"/>
  <c r="L45" i="16"/>
  <c r="Q45" i="16"/>
  <c r="W45" i="16"/>
  <c r="AB45" i="16"/>
  <c r="AI45" i="16"/>
  <c r="AQ45" i="16"/>
  <c r="AW45" i="16"/>
  <c r="BD45" i="16"/>
  <c r="BL45" i="16"/>
  <c r="BS45" i="16"/>
  <c r="BY45" i="16"/>
  <c r="CB2" i="17"/>
  <c r="J16" i="19" s="1"/>
  <c r="G10" i="17"/>
  <c r="I397" i="19" s="1"/>
  <c r="E35" i="17"/>
  <c r="L35" i="17"/>
  <c r="T35" i="17"/>
  <c r="AA35" i="17"/>
  <c r="AG35" i="17"/>
  <c r="AO35" i="17"/>
  <c r="AZ35" i="17"/>
  <c r="BH35" i="17"/>
  <c r="BQ35" i="17"/>
  <c r="CB35" i="17"/>
  <c r="U38" i="17"/>
  <c r="F2" i="18"/>
  <c r="CJ52" i="17"/>
  <c r="CN52" i="17"/>
  <c r="CR52" i="17"/>
  <c r="CV52" i="17"/>
  <c r="CZ52" i="17"/>
  <c r="DD52" i="17"/>
  <c r="DH52" i="17"/>
  <c r="DL52" i="17"/>
  <c r="CM52" i="17"/>
  <c r="CQ52" i="17"/>
  <c r="CU52" i="17"/>
  <c r="CY52" i="17"/>
  <c r="DC52" i="17"/>
  <c r="DG52" i="17"/>
  <c r="DK52" i="17"/>
  <c r="CP52" i="17"/>
  <c r="CX52" i="17"/>
  <c r="DF52" i="17"/>
  <c r="CK52" i="17"/>
  <c r="CS52" i="17"/>
  <c r="DA52" i="17"/>
  <c r="DI52" i="17"/>
  <c r="CL52" i="17"/>
  <c r="DB52" i="17"/>
  <c r="BK52" i="17"/>
  <c r="CO52" i="17"/>
  <c r="DE52" i="17"/>
  <c r="AP52" i="17"/>
  <c r="C17" i="18"/>
  <c r="DL58" i="17"/>
  <c r="DI57" i="17"/>
  <c r="DF56" i="17"/>
  <c r="CT52" i="17"/>
  <c r="CQ51" i="17"/>
  <c r="DF49" i="17"/>
  <c r="CR48" i="17"/>
  <c r="DH46" i="17"/>
  <c r="DJ42" i="17"/>
  <c r="CN33" i="17"/>
  <c r="CO18" i="17"/>
  <c r="W784" i="19" s="1"/>
  <c r="CO29" i="17"/>
  <c r="DI29" i="17"/>
  <c r="DE29" i="17"/>
  <c r="CS29" i="17"/>
  <c r="DI25" i="17"/>
  <c r="CW25" i="17"/>
  <c r="CS25" i="17"/>
  <c r="CL21" i="17"/>
  <c r="T928" i="19" s="1"/>
  <c r="CP21" i="17"/>
  <c r="X928" i="19" s="1"/>
  <c r="DF21" i="17"/>
  <c r="CK21" i="17"/>
  <c r="S928" i="19" s="1"/>
  <c r="DA21" i="17"/>
  <c r="DI21" i="17"/>
  <c r="CX21" i="17"/>
  <c r="CP17" i="17"/>
  <c r="X736" i="19" s="1"/>
  <c r="CT17" i="17"/>
  <c r="AB736" i="19" s="1"/>
  <c r="DJ17" i="17"/>
  <c r="CO17" i="17"/>
  <c r="W736" i="19" s="1"/>
  <c r="DE17" i="17"/>
  <c r="DB17" i="17"/>
  <c r="CW17" i="17"/>
  <c r="CL17" i="17"/>
  <c r="T736" i="19" s="1"/>
  <c r="CL13" i="17"/>
  <c r="T544" i="19" s="1"/>
  <c r="CK13" i="17"/>
  <c r="S544" i="19" s="1"/>
  <c r="DA13" i="17"/>
  <c r="CX13" i="17"/>
  <c r="CS13" i="17"/>
  <c r="AA544" i="19" s="1"/>
  <c r="CP13" i="17"/>
  <c r="X544" i="19" s="1"/>
  <c r="DI13" i="17"/>
  <c r="CJ60" i="17"/>
  <c r="CN60" i="17"/>
  <c r="CR60" i="17"/>
  <c r="CV60" i="17"/>
  <c r="CZ60" i="17"/>
  <c r="DD60" i="17"/>
  <c r="DH60" i="17"/>
  <c r="DL60" i="17"/>
  <c r="CM60" i="17"/>
  <c r="CQ60" i="17"/>
  <c r="CU60" i="17"/>
  <c r="CY60" i="17"/>
  <c r="DC60" i="17"/>
  <c r="DG60" i="17"/>
  <c r="DK60" i="17"/>
  <c r="CP60" i="17"/>
  <c r="CX60" i="17"/>
  <c r="DF60" i="17"/>
  <c r="CK60" i="17"/>
  <c r="CS60" i="17"/>
  <c r="DA60" i="17"/>
  <c r="DI60" i="17"/>
  <c r="CK55" i="17"/>
  <c r="CO55" i="17"/>
  <c r="CS55" i="17"/>
  <c r="CW55" i="17"/>
  <c r="DA55" i="17"/>
  <c r="DE55" i="17"/>
  <c r="DI55" i="17"/>
  <c r="CJ55" i="17"/>
  <c r="CN55" i="17"/>
  <c r="CR55" i="17"/>
  <c r="CV55" i="17"/>
  <c r="CZ55" i="17"/>
  <c r="DD55" i="17"/>
  <c r="DH55" i="17"/>
  <c r="DL55" i="17"/>
  <c r="CQ55" i="17"/>
  <c r="CY55" i="17"/>
  <c r="DG55" i="17"/>
  <c r="CL55" i="17"/>
  <c r="CT55" i="17"/>
  <c r="DB55" i="17"/>
  <c r="DJ55" i="17"/>
  <c r="CL54" i="17"/>
  <c r="CP54" i="17"/>
  <c r="CT54" i="17"/>
  <c r="CX54" i="17"/>
  <c r="DB54" i="17"/>
  <c r="DF54" i="17"/>
  <c r="DJ54" i="17"/>
  <c r="CK54" i="17"/>
  <c r="CO54" i="17"/>
  <c r="CS54" i="17"/>
  <c r="CW54" i="17"/>
  <c r="DA54" i="17"/>
  <c r="DE54" i="17"/>
  <c r="DI54" i="17"/>
  <c r="CN54" i="17"/>
  <c r="CV54" i="17"/>
  <c r="DD54" i="17"/>
  <c r="DL54" i="17"/>
  <c r="CQ54" i="17"/>
  <c r="CY54" i="17"/>
  <c r="DG54" i="17"/>
  <c r="CL44" i="17"/>
  <c r="CP44" i="17"/>
  <c r="CT44" i="17"/>
  <c r="CX44" i="17"/>
  <c r="DB44" i="17"/>
  <c r="DF44" i="17"/>
  <c r="DJ44" i="17"/>
  <c r="CK44" i="17"/>
  <c r="CO44" i="17"/>
  <c r="CS44" i="17"/>
  <c r="CW44" i="17"/>
  <c r="DA44" i="17"/>
  <c r="DE44" i="17"/>
  <c r="DI44" i="17"/>
  <c r="CN44" i="17"/>
  <c r="CV44" i="17"/>
  <c r="DD44" i="17"/>
  <c r="DL44" i="17"/>
  <c r="CM44" i="17"/>
  <c r="CU44" i="17"/>
  <c r="DC44" i="17"/>
  <c r="DK44" i="17"/>
  <c r="CR44" i="17"/>
  <c r="DH44" i="17"/>
  <c r="CY44" i="17"/>
  <c r="CL40" i="17"/>
  <c r="CP40" i="17"/>
  <c r="CT40" i="17"/>
  <c r="CX40" i="17"/>
  <c r="DB40" i="17"/>
  <c r="DF40" i="17"/>
  <c r="DJ40" i="17"/>
  <c r="CK40" i="17"/>
  <c r="CO40" i="17"/>
  <c r="CS40" i="17"/>
  <c r="CW40" i="17"/>
  <c r="DA40" i="17"/>
  <c r="DE40" i="17"/>
  <c r="DI40" i="17"/>
  <c r="CJ40" i="17"/>
  <c r="CR40" i="17"/>
  <c r="CZ40" i="17"/>
  <c r="DH40" i="17"/>
  <c r="CQ40" i="17"/>
  <c r="CY40" i="17"/>
  <c r="DG40" i="17"/>
  <c r="CV40" i="17"/>
  <c r="DL40" i="17"/>
  <c r="CM40" i="17"/>
  <c r="DC40" i="17"/>
  <c r="CW60" i="17"/>
  <c r="CX55" i="17"/>
  <c r="DK54" i="17"/>
  <c r="CU54" i="17"/>
  <c r="DG44" i="17"/>
  <c r="CU40" i="17"/>
  <c r="DF13" i="17"/>
  <c r="CM20" i="17"/>
  <c r="U880" i="19" s="1"/>
  <c r="DC20" i="17"/>
  <c r="CX20" i="17"/>
  <c r="DK20" i="17"/>
  <c r="DF20" i="17"/>
  <c r="CU20" i="17"/>
  <c r="AC880" i="19" s="1"/>
  <c r="CP20" i="17"/>
  <c r="X832" i="19" s="1"/>
  <c r="CQ16" i="17"/>
  <c r="Y688" i="19" s="1"/>
  <c r="DG16" i="17"/>
  <c r="CL16" i="17"/>
  <c r="T688" i="19" s="1"/>
  <c r="DB16" i="17"/>
  <c r="CY16" i="17"/>
  <c r="CT16" i="17"/>
  <c r="AB688" i="19" s="1"/>
  <c r="DJ16" i="17"/>
  <c r="CX12" i="17"/>
  <c r="CU12" i="17"/>
  <c r="AC496" i="19" s="1"/>
  <c r="DK12" i="17"/>
  <c r="CP12" i="17"/>
  <c r="X496" i="19" s="1"/>
  <c r="CM12" i="17"/>
  <c r="U496" i="19" s="1"/>
  <c r="DF12" i="17"/>
  <c r="DC12" i="17"/>
  <c r="CJ36" i="17"/>
  <c r="CN36" i="17"/>
  <c r="CR36" i="17"/>
  <c r="CV36" i="17"/>
  <c r="CZ36" i="17"/>
  <c r="DD36" i="17"/>
  <c r="DH36" i="17"/>
  <c r="DL36" i="17"/>
  <c r="CM36" i="17"/>
  <c r="CQ36" i="17"/>
  <c r="CU36" i="17"/>
  <c r="CY36" i="17"/>
  <c r="DC36" i="17"/>
  <c r="DG36" i="17"/>
  <c r="DK36" i="17"/>
  <c r="CL36" i="17"/>
  <c r="CT36" i="17"/>
  <c r="DB36" i="17"/>
  <c r="DJ36" i="17"/>
  <c r="CK36" i="17"/>
  <c r="CS36" i="17"/>
  <c r="DA36" i="17"/>
  <c r="DI36" i="17"/>
  <c r="CP36" i="17"/>
  <c r="DF36" i="17"/>
  <c r="CO36" i="17"/>
  <c r="DE36" i="17"/>
  <c r="CX36" i="17"/>
  <c r="CZ44" i="17"/>
  <c r="CN40" i="17"/>
  <c r="CP9" i="17"/>
  <c r="X352" i="19" s="1"/>
  <c r="CO9" i="17"/>
  <c r="W352" i="19" s="1"/>
  <c r="DE9" i="17"/>
  <c r="CL9" i="17"/>
  <c r="T352" i="19" s="1"/>
  <c r="DB9" i="17"/>
  <c r="DJ9" i="17"/>
  <c r="CW9" i="17"/>
  <c r="CT9" i="17"/>
  <c r="AB352" i="19" s="1"/>
  <c r="CL5" i="17"/>
  <c r="T160" i="19" s="1"/>
  <c r="CX5" i="17"/>
  <c r="CS5" i="17"/>
  <c r="AA160" i="19" s="1"/>
  <c r="DI5" i="17"/>
  <c r="DF5" i="17"/>
  <c r="DA5" i="17"/>
  <c r="CP5" i="17"/>
  <c r="X160" i="19" s="1"/>
  <c r="CK5" i="17"/>
  <c r="S160" i="19" s="1"/>
  <c r="C57" i="18"/>
  <c r="CM53" i="17"/>
  <c r="CQ53" i="17"/>
  <c r="CU53" i="17"/>
  <c r="CY53" i="17"/>
  <c r="DC53" i="17"/>
  <c r="DG53" i="17"/>
  <c r="DK53" i="17"/>
  <c r="CL53" i="17"/>
  <c r="CP53" i="17"/>
  <c r="CT53" i="17"/>
  <c r="CX53" i="17"/>
  <c r="DB53" i="17"/>
  <c r="DF53" i="17"/>
  <c r="DJ53" i="17"/>
  <c r="C49" i="18"/>
  <c r="C41" i="18"/>
  <c r="C33" i="18"/>
  <c r="CL34" i="17"/>
  <c r="CP34" i="17"/>
  <c r="CT34" i="17"/>
  <c r="CX34" i="17"/>
  <c r="DB34" i="17"/>
  <c r="DF34" i="17"/>
  <c r="DJ34" i="17"/>
  <c r="CK34" i="17"/>
  <c r="CO34" i="17"/>
  <c r="CS34" i="17"/>
  <c r="CW34" i="17"/>
  <c r="DA34" i="17"/>
  <c r="DE34" i="17"/>
  <c r="DI34" i="17"/>
  <c r="CN34" i="17"/>
  <c r="CV34" i="17"/>
  <c r="DD34" i="17"/>
  <c r="DL34" i="17"/>
  <c r="CM34" i="17"/>
  <c r="CU34" i="17"/>
  <c r="DC34" i="17"/>
  <c r="DK34" i="17"/>
  <c r="CJ34" i="17"/>
  <c r="CZ34" i="17"/>
  <c r="CY34" i="17"/>
  <c r="C55" i="18"/>
  <c r="C47" i="18"/>
  <c r="C39" i="18"/>
  <c r="DL53" i="17"/>
  <c r="DD53" i="17"/>
  <c r="CV53" i="17"/>
  <c r="CN53" i="17"/>
  <c r="DB45" i="17"/>
  <c r="DL43" i="17"/>
  <c r="DG34" i="17"/>
  <c r="CL8" i="17"/>
  <c r="T304" i="19" s="1"/>
  <c r="DB8" i="17"/>
  <c r="CY8" i="17"/>
  <c r="DJ8" i="17"/>
  <c r="DG8" i="17"/>
  <c r="CU4" i="17"/>
  <c r="AC112" i="19" s="1"/>
  <c r="DK4" i="17"/>
  <c r="CP4" i="17"/>
  <c r="X112" i="19" s="1"/>
  <c r="DF4" i="17"/>
  <c r="DC4" i="17"/>
  <c r="CX4" i="17"/>
  <c r="C53" i="18"/>
  <c r="CK45" i="17"/>
  <c r="CO45" i="17"/>
  <c r="CS45" i="17"/>
  <c r="CW45" i="17"/>
  <c r="DA45" i="17"/>
  <c r="DE45" i="17"/>
  <c r="CJ45" i="17"/>
  <c r="CN45" i="17"/>
  <c r="CR45" i="17"/>
  <c r="CV45" i="17"/>
  <c r="CZ45" i="17"/>
  <c r="DD45" i="17"/>
  <c r="DH45" i="17"/>
  <c r="DL45" i="17"/>
  <c r="CQ45" i="17"/>
  <c r="CY45" i="17"/>
  <c r="DG45" i="17"/>
  <c r="CP45" i="17"/>
  <c r="CX45" i="17"/>
  <c r="DF45" i="17"/>
  <c r="DK45" i="17"/>
  <c r="CM37" i="17"/>
  <c r="CQ37" i="17"/>
  <c r="CU37" i="17"/>
  <c r="CY37" i="17"/>
  <c r="DC37" i="17"/>
  <c r="DG37" i="17"/>
  <c r="DK37" i="17"/>
  <c r="CL37" i="17"/>
  <c r="CP37" i="17"/>
  <c r="CT37" i="17"/>
  <c r="CX37" i="17"/>
  <c r="DB37" i="17"/>
  <c r="DF37" i="17"/>
  <c r="DJ37" i="17"/>
  <c r="CO37" i="17"/>
  <c r="CW37" i="17"/>
  <c r="DE37" i="17"/>
  <c r="CN37" i="17"/>
  <c r="CV37" i="17"/>
  <c r="DD37" i="17"/>
  <c r="DL37" i="17"/>
  <c r="CS37" i="17"/>
  <c r="DI37" i="17"/>
  <c r="CR37" i="17"/>
  <c r="DH37" i="17"/>
  <c r="CM43" i="17"/>
  <c r="CQ43" i="17"/>
  <c r="CU43" i="17"/>
  <c r="CY43" i="17"/>
  <c r="DC43" i="17"/>
  <c r="DG43" i="17"/>
  <c r="DK43" i="17"/>
  <c r="CL43" i="17"/>
  <c r="CP43" i="17"/>
  <c r="CT43" i="17"/>
  <c r="CX43" i="17"/>
  <c r="DB43" i="17"/>
  <c r="DF43" i="17"/>
  <c r="DJ43" i="17"/>
  <c r="CK43" i="17"/>
  <c r="CS43" i="17"/>
  <c r="DA43" i="17"/>
  <c r="DI43" i="17"/>
  <c r="CJ43" i="17"/>
  <c r="CR43" i="17"/>
  <c r="CZ43" i="17"/>
  <c r="DH43" i="17"/>
  <c r="CJ32" i="17"/>
  <c r="CN32" i="17"/>
  <c r="CR32" i="17"/>
  <c r="CV32" i="17"/>
  <c r="CZ32" i="17"/>
  <c r="DD32" i="17"/>
  <c r="DH32" i="17"/>
  <c r="DL32" i="17"/>
  <c r="CM32" i="17"/>
  <c r="CQ32" i="17"/>
  <c r="CU32" i="17"/>
  <c r="CY32" i="17"/>
  <c r="DC32" i="17"/>
  <c r="DG32" i="17"/>
  <c r="DK32" i="17"/>
  <c r="CP32" i="17"/>
  <c r="CX32" i="17"/>
  <c r="DF32" i="17"/>
  <c r="CO32" i="17"/>
  <c r="CW32" i="17"/>
  <c r="DE32" i="17"/>
  <c r="CT32" i="17"/>
  <c r="DJ32" i="17"/>
  <c r="CS32" i="17"/>
  <c r="DI32" i="17"/>
  <c r="C44" i="18"/>
  <c r="C36" i="18"/>
  <c r="DI53" i="17"/>
  <c r="DA53" i="17"/>
  <c r="CS53" i="17"/>
  <c r="CK53" i="17"/>
  <c r="DJ45" i="17"/>
  <c r="CU45" i="17"/>
  <c r="DE43" i="17"/>
  <c r="CO43" i="17"/>
  <c r="DA37" i="17"/>
  <c r="CR34" i="17"/>
  <c r="CL32" i="17"/>
  <c r="CT8" i="17"/>
  <c r="AB304" i="19" s="1"/>
  <c r="CK23" i="17"/>
  <c r="CO23" i="17"/>
  <c r="CS23" i="17"/>
  <c r="CW23" i="17"/>
  <c r="DA23" i="17"/>
  <c r="DE23" i="17"/>
  <c r="DI23" i="17"/>
  <c r="CL23" i="17"/>
  <c r="CP23" i="17"/>
  <c r="CT23" i="17"/>
  <c r="CX23" i="17"/>
  <c r="DB23" i="17"/>
  <c r="DF23" i="17"/>
  <c r="DJ23" i="17"/>
  <c r="BO23" i="17"/>
  <c r="AM23" i="17"/>
  <c r="K23" i="17"/>
  <c r="CM23" i="17"/>
  <c r="CU23" i="17"/>
  <c r="DC23" i="17"/>
  <c r="DK23" i="17"/>
  <c r="CC23" i="17"/>
  <c r="AL23" i="17"/>
  <c r="CI23" i="17"/>
  <c r="CV23" i="17"/>
  <c r="DL23" i="17"/>
  <c r="BN23" i="17"/>
  <c r="CY23" i="17"/>
  <c r="W23" i="17"/>
  <c r="CJ23" i="17"/>
  <c r="CR23" i="17"/>
  <c r="CZ23" i="17"/>
  <c r="DH23" i="17"/>
  <c r="CD23" i="17"/>
  <c r="AY23" i="17"/>
  <c r="I23" i="17"/>
  <c r="CN23" i="17"/>
  <c r="DD23" i="17"/>
  <c r="Y23" i="17"/>
  <c r="CQ23" i="17"/>
  <c r="DG23" i="17"/>
  <c r="BB23" i="17"/>
  <c r="CK19" i="17"/>
  <c r="CO19" i="17"/>
  <c r="CS19" i="17"/>
  <c r="CW19" i="17"/>
  <c r="DA19" i="17"/>
  <c r="DE19" i="17"/>
  <c r="DI19" i="17"/>
  <c r="CL19" i="17"/>
  <c r="CP19" i="17"/>
  <c r="CT19" i="17"/>
  <c r="CX19" i="17"/>
  <c r="DB19" i="17"/>
  <c r="DF19" i="17"/>
  <c r="DJ19" i="17"/>
  <c r="CQ19" i="17"/>
  <c r="CY19" i="17"/>
  <c r="DG19" i="17"/>
  <c r="CD19" i="17"/>
  <c r="BB19" i="17"/>
  <c r="AD19" i="17"/>
  <c r="H830" i="19" s="1"/>
  <c r="I19" i="17"/>
  <c r="K829" i="19" s="1"/>
  <c r="CJ19" i="17"/>
  <c r="CR19" i="17"/>
  <c r="CZ19" i="17"/>
  <c r="CM19" i="17"/>
  <c r="CU19" i="17"/>
  <c r="DK19" i="17"/>
  <c r="BO19" i="17"/>
  <c r="AO19" i="17"/>
  <c r="S830" i="19" s="1"/>
  <c r="S19" i="17"/>
  <c r="U829" i="19" s="1"/>
  <c r="CI19" i="17"/>
  <c r="CN19" i="17"/>
  <c r="CV19" i="17"/>
  <c r="DD19" i="17"/>
  <c r="DL19" i="17"/>
  <c r="BN19" i="17"/>
  <c r="AM19" i="17"/>
  <c r="Q830" i="19" s="1"/>
  <c r="R19" i="17"/>
  <c r="T829" i="19" s="1"/>
  <c r="DH19" i="17"/>
  <c r="CC19" i="17"/>
  <c r="AY19" i="17"/>
  <c r="AC830" i="19" s="1"/>
  <c r="AC19" i="17"/>
  <c r="G830" i="19" s="1"/>
  <c r="G19" i="17"/>
  <c r="I829" i="19" s="1"/>
  <c r="DC19" i="17"/>
  <c r="CK15" i="17"/>
  <c r="S640" i="19" s="1"/>
  <c r="CO15" i="17"/>
  <c r="W640" i="19" s="1"/>
  <c r="CS15" i="17"/>
  <c r="AA640" i="19" s="1"/>
  <c r="CW15" i="17"/>
  <c r="DA15" i="17"/>
  <c r="DE15" i="17"/>
  <c r="DI15" i="17"/>
  <c r="CL15" i="17"/>
  <c r="T640" i="19" s="1"/>
  <c r="CP15" i="17"/>
  <c r="X640" i="19" s="1"/>
  <c r="CT15" i="17"/>
  <c r="AB640" i="19" s="1"/>
  <c r="CX15" i="17"/>
  <c r="DB15" i="17"/>
  <c r="DF15" i="17"/>
  <c r="DJ15" i="17"/>
  <c r="CM15" i="17"/>
  <c r="U640" i="19" s="1"/>
  <c r="CU15" i="17"/>
  <c r="AC640" i="19" s="1"/>
  <c r="DC15" i="17"/>
  <c r="DK15" i="17"/>
  <c r="BU15" i="17"/>
  <c r="AA639" i="19" s="1"/>
  <c r="AY15" i="17"/>
  <c r="AC638" i="19" s="1"/>
  <c r="AD15" i="17"/>
  <c r="H638" i="19" s="1"/>
  <c r="I15" i="17"/>
  <c r="K637" i="19" s="1"/>
  <c r="DD15" i="17"/>
  <c r="BS15" i="17"/>
  <c r="Y639" i="19" s="1"/>
  <c r="AX15" i="17"/>
  <c r="AB638" i="19" s="1"/>
  <c r="AC15" i="17"/>
  <c r="G638" i="19" s="1"/>
  <c r="G15" i="17"/>
  <c r="I637" i="19" s="1"/>
  <c r="CY15" i="17"/>
  <c r="CE15" i="17"/>
  <c r="M640" i="19" s="1"/>
  <c r="BJ15" i="17"/>
  <c r="P639" i="19" s="1"/>
  <c r="AO15" i="17"/>
  <c r="S638" i="19" s="1"/>
  <c r="CI15" i="17"/>
  <c r="Q640" i="19" s="1"/>
  <c r="CJ15" i="17"/>
  <c r="R640" i="19" s="1"/>
  <c r="CR15" i="17"/>
  <c r="Z640" i="19" s="1"/>
  <c r="CZ15" i="17"/>
  <c r="DH15" i="17"/>
  <c r="CD15" i="17"/>
  <c r="L640" i="19" s="1"/>
  <c r="BI15" i="17"/>
  <c r="O639" i="19" s="1"/>
  <c r="AM15" i="17"/>
  <c r="Q638" i="19" s="1"/>
  <c r="R15" i="17"/>
  <c r="T637" i="19" s="1"/>
  <c r="CN15" i="17"/>
  <c r="V640" i="19" s="1"/>
  <c r="CV15" i="17"/>
  <c r="DL15" i="17"/>
  <c r="CQ15" i="17"/>
  <c r="Y640" i="19" s="1"/>
  <c r="DG15" i="17"/>
  <c r="S15" i="17"/>
  <c r="U637" i="19" s="1"/>
  <c r="CK11" i="17"/>
  <c r="S448" i="19" s="1"/>
  <c r="CO11" i="17"/>
  <c r="W448" i="19" s="1"/>
  <c r="CS11" i="17"/>
  <c r="AA448" i="19" s="1"/>
  <c r="CW11" i="17"/>
  <c r="DA11" i="17"/>
  <c r="DE11" i="17"/>
  <c r="DI11" i="17"/>
  <c r="CL11" i="17"/>
  <c r="T448" i="19" s="1"/>
  <c r="CP11" i="17"/>
  <c r="X448" i="19" s="1"/>
  <c r="CT11" i="17"/>
  <c r="AB448" i="19" s="1"/>
  <c r="CX11" i="17"/>
  <c r="DB11" i="17"/>
  <c r="DF11" i="17"/>
  <c r="DJ11" i="17"/>
  <c r="CQ11" i="17"/>
  <c r="Y448" i="19" s="1"/>
  <c r="CY11" i="17"/>
  <c r="DG11" i="17"/>
  <c r="CE11" i="17"/>
  <c r="M448" i="19" s="1"/>
  <c r="BJ11" i="17"/>
  <c r="P447" i="19" s="1"/>
  <c r="AO11" i="17"/>
  <c r="S446" i="19" s="1"/>
  <c r="S11" i="17"/>
  <c r="U445" i="19" s="1"/>
  <c r="CI11" i="17"/>
  <c r="Q448" i="19" s="1"/>
  <c r="CJ11" i="17"/>
  <c r="R448" i="19" s="1"/>
  <c r="DH11" i="17"/>
  <c r="BI11" i="17"/>
  <c r="O447" i="19" s="1"/>
  <c r="R11" i="17"/>
  <c r="T445" i="19" s="1"/>
  <c r="DK11" i="17"/>
  <c r="BU11" i="17"/>
  <c r="AA447" i="19" s="1"/>
  <c r="AY11" i="17"/>
  <c r="AC446" i="19" s="1"/>
  <c r="AD11" i="17"/>
  <c r="H446" i="19" s="1"/>
  <c r="I11" i="17"/>
  <c r="K445" i="19" s="1"/>
  <c r="CN11" i="17"/>
  <c r="V448" i="19" s="1"/>
  <c r="CV11" i="17"/>
  <c r="DD11" i="17"/>
  <c r="DL11" i="17"/>
  <c r="BS11" i="17"/>
  <c r="Y447" i="19" s="1"/>
  <c r="AX11" i="17"/>
  <c r="AB446" i="19" s="1"/>
  <c r="AC11" i="17"/>
  <c r="G446" i="19" s="1"/>
  <c r="G11" i="17"/>
  <c r="I445" i="19" s="1"/>
  <c r="CR11" i="17"/>
  <c r="Z448" i="19" s="1"/>
  <c r="CZ11" i="17"/>
  <c r="CD11" i="17"/>
  <c r="L448" i="19" s="1"/>
  <c r="AM11" i="17"/>
  <c r="Q446" i="19" s="1"/>
  <c r="CM11" i="17"/>
  <c r="U448" i="19" s="1"/>
  <c r="CU11" i="17"/>
  <c r="AC448" i="19" s="1"/>
  <c r="DC11" i="17"/>
  <c r="CK7" i="17"/>
  <c r="S256" i="19" s="1"/>
  <c r="CO7" i="17"/>
  <c r="W256" i="19" s="1"/>
  <c r="CS7" i="17"/>
  <c r="AA256" i="19" s="1"/>
  <c r="CW7" i="17"/>
  <c r="DA7" i="17"/>
  <c r="DE7" i="17"/>
  <c r="DI7" i="17"/>
  <c r="CL7" i="17"/>
  <c r="T256" i="19" s="1"/>
  <c r="CP7" i="17"/>
  <c r="X256" i="19" s="1"/>
  <c r="CT7" i="17"/>
  <c r="AB256" i="19" s="1"/>
  <c r="CX7" i="17"/>
  <c r="DB7" i="17"/>
  <c r="DF7" i="17"/>
  <c r="DJ7" i="17"/>
  <c r="CM7" i="17"/>
  <c r="U256" i="19" s="1"/>
  <c r="CU7" i="17"/>
  <c r="AC256" i="19" s="1"/>
  <c r="DC7" i="17"/>
  <c r="DK7" i="17"/>
  <c r="DD7" i="17"/>
  <c r="CQ7" i="17"/>
  <c r="Y256" i="19" s="1"/>
  <c r="DG7" i="17"/>
  <c r="CJ7" i="17"/>
  <c r="R256" i="19" s="1"/>
  <c r="CR7" i="17"/>
  <c r="Z256" i="19" s="1"/>
  <c r="CZ7" i="17"/>
  <c r="DH7" i="17"/>
  <c r="CN7" i="17"/>
  <c r="V256" i="19" s="1"/>
  <c r="CV7" i="17"/>
  <c r="DL7" i="17"/>
  <c r="CY7" i="17"/>
  <c r="CI7" i="17"/>
  <c r="Q256" i="19" s="1"/>
  <c r="CK3" i="17"/>
  <c r="S64" i="19" s="1"/>
  <c r="CO3" i="17"/>
  <c r="W64" i="19" s="1"/>
  <c r="CS3" i="17"/>
  <c r="AA64" i="19" s="1"/>
  <c r="CW3" i="17"/>
  <c r="DA3" i="17"/>
  <c r="DE3" i="17"/>
  <c r="DI3" i="17"/>
  <c r="CL3" i="17"/>
  <c r="T64" i="19" s="1"/>
  <c r="CP3" i="17"/>
  <c r="X64" i="19" s="1"/>
  <c r="CT3" i="17"/>
  <c r="AB64" i="19" s="1"/>
  <c r="CX3" i="17"/>
  <c r="DB3" i="17"/>
  <c r="DF3" i="17"/>
  <c r="DJ3" i="17"/>
  <c r="CQ3" i="17"/>
  <c r="Y64" i="19" s="1"/>
  <c r="CY3" i="17"/>
  <c r="DG3" i="17"/>
  <c r="CA3" i="17"/>
  <c r="I64" i="19" s="1"/>
  <c r="BK3" i="17"/>
  <c r="Q63" i="19" s="1"/>
  <c r="AU3" i="17"/>
  <c r="Y62" i="19" s="1"/>
  <c r="AE3" i="17"/>
  <c r="I62" i="19" s="1"/>
  <c r="O3" i="17"/>
  <c r="Q61" i="19" s="1"/>
  <c r="CB3" i="17"/>
  <c r="J64" i="19" s="1"/>
  <c r="CJ3" i="17"/>
  <c r="R64" i="19" s="1"/>
  <c r="CR3" i="17"/>
  <c r="Z64" i="19" s="1"/>
  <c r="CZ3" i="17"/>
  <c r="DH3" i="17"/>
  <c r="BH3" i="17"/>
  <c r="N63" i="19" s="1"/>
  <c r="AB3" i="17"/>
  <c r="F62" i="19" s="1"/>
  <c r="CU3" i="17"/>
  <c r="AC64" i="19" s="1"/>
  <c r="W3" i="17"/>
  <c r="Y61" i="19" s="1"/>
  <c r="CN3" i="17"/>
  <c r="V64" i="19" s="1"/>
  <c r="CV3" i="17"/>
  <c r="DD3" i="17"/>
  <c r="DL3" i="17"/>
  <c r="CF3" i="17"/>
  <c r="N64" i="19" s="1"/>
  <c r="BP3" i="17"/>
  <c r="V63" i="19" s="1"/>
  <c r="AZ3" i="17"/>
  <c r="F63" i="19" s="1"/>
  <c r="AJ3" i="17"/>
  <c r="N62" i="19" s="1"/>
  <c r="T3" i="17"/>
  <c r="V61" i="19" s="1"/>
  <c r="D3" i="17"/>
  <c r="F61" i="19" s="1"/>
  <c r="BX3" i="17"/>
  <c r="F64" i="19" s="1"/>
  <c r="AR3" i="17"/>
  <c r="V62" i="19" s="1"/>
  <c r="L3" i="17"/>
  <c r="N61" i="19" s="1"/>
  <c r="CM3" i="17"/>
  <c r="U64" i="19" s="1"/>
  <c r="DC3" i="17"/>
  <c r="DK3" i="17"/>
  <c r="CI3" i="17"/>
  <c r="Q64" i="19" s="1"/>
  <c r="BS3" i="17"/>
  <c r="Y63" i="19" s="1"/>
  <c r="BC3" i="17"/>
  <c r="I63" i="19" s="1"/>
  <c r="AM3" i="17"/>
  <c r="Q62" i="19" s="1"/>
  <c r="G3" i="17"/>
  <c r="I61" i="19" s="1"/>
  <c r="CL22" i="17"/>
  <c r="T976" i="19" s="1"/>
  <c r="CP22" i="17"/>
  <c r="X976" i="19" s="1"/>
  <c r="CT22" i="17"/>
  <c r="AB976" i="19" s="1"/>
  <c r="CX22" i="17"/>
  <c r="DB22" i="17"/>
  <c r="DF22" i="17"/>
  <c r="DJ22" i="17"/>
  <c r="CM22" i="17"/>
  <c r="U976" i="19" s="1"/>
  <c r="CQ22" i="17"/>
  <c r="Y976" i="19" s="1"/>
  <c r="CU22" i="17"/>
  <c r="AC976" i="19" s="1"/>
  <c r="CY22" i="17"/>
  <c r="DC22" i="17"/>
  <c r="DG22" i="17"/>
  <c r="DK22" i="17"/>
  <c r="CL6" i="17"/>
  <c r="T208" i="19" s="1"/>
  <c r="CP6" i="17"/>
  <c r="X208" i="19" s="1"/>
  <c r="CT6" i="17"/>
  <c r="AB208" i="19" s="1"/>
  <c r="CX6" i="17"/>
  <c r="DB6" i="17"/>
  <c r="DF6" i="17"/>
  <c r="DJ6" i="17"/>
  <c r="CM6" i="17"/>
  <c r="U208" i="19" s="1"/>
  <c r="CQ6" i="17"/>
  <c r="Y208" i="19" s="1"/>
  <c r="CU6" i="17"/>
  <c r="AC208" i="19" s="1"/>
  <c r="CY6" i="17"/>
  <c r="DC6" i="17"/>
  <c r="DG6" i="17"/>
  <c r="DK6" i="17"/>
  <c r="DD14" i="17"/>
  <c r="CV14" i="17"/>
  <c r="CN14" i="17"/>
  <c r="V592" i="19" s="1"/>
  <c r="DD6" i="17"/>
  <c r="DH2" i="17"/>
  <c r="CZ2" i="17"/>
  <c r="CJ2" i="17"/>
  <c r="R16" i="19" s="1"/>
  <c r="T2" i="17"/>
  <c r="V13" i="19" s="1"/>
  <c r="BL2" i="17"/>
  <c r="R15" i="19" s="1"/>
  <c r="AK6" i="17"/>
  <c r="O206" i="19" s="1"/>
  <c r="AM14" i="17"/>
  <c r="Q590" i="19" s="1"/>
  <c r="K22" i="17"/>
  <c r="M973" i="19" s="1"/>
  <c r="DA22" i="17"/>
  <c r="DA14" i="17"/>
  <c r="CS14" i="17"/>
  <c r="AA592" i="19" s="1"/>
  <c r="DI6" i="17"/>
  <c r="CS6" i="17"/>
  <c r="AA208" i="19" s="1"/>
  <c r="CK6" i="17"/>
  <c r="S208" i="19" s="1"/>
  <c r="CO2" i="17"/>
  <c r="W16" i="19" s="1"/>
  <c r="K2" i="17"/>
  <c r="M13" i="19" s="1"/>
  <c r="AF2" i="17"/>
  <c r="J14" i="19" s="1"/>
  <c r="AZ2" i="17"/>
  <c r="F15" i="19" s="1"/>
  <c r="BU2" i="17"/>
  <c r="AA15" i="19" s="1"/>
  <c r="U6" i="17"/>
  <c r="W205" i="19" s="1"/>
  <c r="BA6" i="17"/>
  <c r="G207" i="19" s="1"/>
  <c r="CG6" i="17"/>
  <c r="O208" i="19" s="1"/>
  <c r="CD14" i="17"/>
  <c r="L592" i="19" s="1"/>
  <c r="CJ20" i="17"/>
  <c r="CN20" i="17"/>
  <c r="CR20" i="17"/>
  <c r="CV20" i="17"/>
  <c r="CZ20" i="17"/>
  <c r="DD20" i="17"/>
  <c r="DH20" i="17"/>
  <c r="DL20" i="17"/>
  <c r="CK20" i="17"/>
  <c r="CO20" i="17"/>
  <c r="CS20" i="17"/>
  <c r="CW20" i="17"/>
  <c r="DA20" i="17"/>
  <c r="DE20" i="17"/>
  <c r="DI20" i="17"/>
  <c r="CJ16" i="17"/>
  <c r="R688" i="19" s="1"/>
  <c r="CN16" i="17"/>
  <c r="V688" i="19" s="1"/>
  <c r="CR16" i="17"/>
  <c r="Z688" i="19" s="1"/>
  <c r="CV16" i="17"/>
  <c r="CZ16" i="17"/>
  <c r="DD16" i="17"/>
  <c r="DH16" i="17"/>
  <c r="DL16" i="17"/>
  <c r="CK16" i="17"/>
  <c r="S688" i="19" s="1"/>
  <c r="CO16" i="17"/>
  <c r="W688" i="19" s="1"/>
  <c r="CS16" i="17"/>
  <c r="AA688" i="19" s="1"/>
  <c r="CW16" i="17"/>
  <c r="DA16" i="17"/>
  <c r="DE16" i="17"/>
  <c r="DI16" i="17"/>
  <c r="CJ12" i="17"/>
  <c r="R496" i="19" s="1"/>
  <c r="CN12" i="17"/>
  <c r="V496" i="19" s="1"/>
  <c r="CR12" i="17"/>
  <c r="Z496" i="19" s="1"/>
  <c r="CV12" i="17"/>
  <c r="CZ12" i="17"/>
  <c r="DD12" i="17"/>
  <c r="DH12" i="17"/>
  <c r="DL12" i="17"/>
  <c r="CK12" i="17"/>
  <c r="S496" i="19" s="1"/>
  <c r="CO12" i="17"/>
  <c r="W496" i="19" s="1"/>
  <c r="CS12" i="17"/>
  <c r="AA496" i="19" s="1"/>
  <c r="CW12" i="17"/>
  <c r="DA12" i="17"/>
  <c r="DE12" i="17"/>
  <c r="DI12" i="17"/>
  <c r="CJ8" i="17"/>
  <c r="R304" i="19" s="1"/>
  <c r="CN8" i="17"/>
  <c r="V304" i="19" s="1"/>
  <c r="CR8" i="17"/>
  <c r="Z304" i="19" s="1"/>
  <c r="CV8" i="17"/>
  <c r="CZ8" i="17"/>
  <c r="DD8" i="17"/>
  <c r="DH8" i="17"/>
  <c r="DL8" i="17"/>
  <c r="CK8" i="17"/>
  <c r="S304" i="19" s="1"/>
  <c r="CO8" i="17"/>
  <c r="W304" i="19" s="1"/>
  <c r="CS8" i="17"/>
  <c r="AA304" i="19" s="1"/>
  <c r="CW8" i="17"/>
  <c r="DA8" i="17"/>
  <c r="DE8" i="17"/>
  <c r="DI8" i="17"/>
  <c r="CJ4" i="17"/>
  <c r="R112" i="19" s="1"/>
  <c r="CN4" i="17"/>
  <c r="V112" i="19" s="1"/>
  <c r="CR4" i="17"/>
  <c r="Z112" i="19" s="1"/>
  <c r="CV4" i="17"/>
  <c r="CZ4" i="17"/>
  <c r="DD4" i="17"/>
  <c r="DH4" i="17"/>
  <c r="DL4" i="17"/>
  <c r="CK4" i="17"/>
  <c r="S112" i="19" s="1"/>
  <c r="CO4" i="17"/>
  <c r="W112" i="19" s="1"/>
  <c r="CS4" i="17"/>
  <c r="AA112" i="19" s="1"/>
  <c r="CW4" i="17"/>
  <c r="DA4" i="17"/>
  <c r="DE4" i="17"/>
  <c r="DI4" i="17"/>
  <c r="DE22" i="17"/>
  <c r="CW22" i="17"/>
  <c r="CO22" i="17"/>
  <c r="W976" i="19" s="1"/>
  <c r="DJ21" i="17"/>
  <c r="DB21" i="17"/>
  <c r="CT21" i="17"/>
  <c r="AB928" i="19" s="1"/>
  <c r="DG20" i="17"/>
  <c r="CY20" i="17"/>
  <c r="CQ20" i="17"/>
  <c r="DI18" i="17"/>
  <c r="DA18" i="17"/>
  <c r="CS18" i="17"/>
  <c r="AA784" i="19" s="1"/>
  <c r="DF17" i="17"/>
  <c r="CX17" i="17"/>
  <c r="DK16" i="17"/>
  <c r="DC16" i="17"/>
  <c r="CU16" i="17"/>
  <c r="AC688" i="19" s="1"/>
  <c r="CM16" i="17"/>
  <c r="U688" i="19" s="1"/>
  <c r="DE14" i="17"/>
  <c r="CW14" i="17"/>
  <c r="DJ13" i="17"/>
  <c r="DB13" i="17"/>
  <c r="CT13" i="17"/>
  <c r="AB544" i="19" s="1"/>
  <c r="DG12" i="17"/>
  <c r="CY12" i="17"/>
  <c r="CQ12" i="17"/>
  <c r="Y496" i="19" s="1"/>
  <c r="DI10" i="17"/>
  <c r="DA10" i="17"/>
  <c r="CS10" i="17"/>
  <c r="AA400" i="19" s="1"/>
  <c r="DF9" i="17"/>
  <c r="CX9" i="17"/>
  <c r="DK8" i="17"/>
  <c r="DC8" i="17"/>
  <c r="CU8" i="17"/>
  <c r="AC304" i="19" s="1"/>
  <c r="CM8" i="17"/>
  <c r="U304" i="19" s="1"/>
  <c r="DE6" i="17"/>
  <c r="CW6" i="17"/>
  <c r="CO6" i="17"/>
  <c r="W208" i="19" s="1"/>
  <c r="DJ5" i="17"/>
  <c r="DB5" i="17"/>
  <c r="CT5" i="17"/>
  <c r="AB160" i="19" s="1"/>
  <c r="DG4" i="17"/>
  <c r="CY4" i="17"/>
  <c r="CQ4" i="17"/>
  <c r="Y112" i="19" s="1"/>
  <c r="DI2" i="17"/>
  <c r="DA2" i="17"/>
  <c r="CS2" i="17"/>
  <c r="AA16" i="19" s="1"/>
  <c r="BX2" i="17"/>
  <c r="F16" i="19" s="1"/>
  <c r="CL2" i="17"/>
  <c r="T16" i="19" s="1"/>
  <c r="CP2" i="17"/>
  <c r="X16" i="19" s="1"/>
  <c r="CT2" i="17"/>
  <c r="AB16" i="19" s="1"/>
  <c r="CX2" i="17"/>
  <c r="DB2" i="17"/>
  <c r="DF2" i="17"/>
  <c r="DJ2" i="17"/>
  <c r="CM2" i="17"/>
  <c r="U16" i="19" s="1"/>
  <c r="CQ2" i="17"/>
  <c r="Y16" i="19" s="1"/>
  <c r="CU2" i="17"/>
  <c r="AC16" i="19" s="1"/>
  <c r="CY2" i="17"/>
  <c r="DC2" i="17"/>
  <c r="DG2" i="17"/>
  <c r="DK2" i="17"/>
  <c r="CL14" i="17"/>
  <c r="T592" i="19" s="1"/>
  <c r="CP14" i="17"/>
  <c r="X592" i="19" s="1"/>
  <c r="CT14" i="17"/>
  <c r="AB592" i="19" s="1"/>
  <c r="CX14" i="17"/>
  <c r="DB14" i="17"/>
  <c r="DF14" i="17"/>
  <c r="DJ14" i="17"/>
  <c r="CM14" i="17"/>
  <c r="U592" i="19" s="1"/>
  <c r="CQ14" i="17"/>
  <c r="Y592" i="19" s="1"/>
  <c r="CU14" i="17"/>
  <c r="AC592" i="19" s="1"/>
  <c r="CY14" i="17"/>
  <c r="DC14" i="17"/>
  <c r="DG14" i="17"/>
  <c r="DK14" i="17"/>
  <c r="DL22" i="17"/>
  <c r="DD22" i="17"/>
  <c r="CV22" i="17"/>
  <c r="CN22" i="17"/>
  <c r="V976" i="19" s="1"/>
  <c r="DL14" i="17"/>
  <c r="DL6" i="17"/>
  <c r="CV6" i="17"/>
  <c r="CN6" i="17"/>
  <c r="V208" i="19" s="1"/>
  <c r="CR2" i="17"/>
  <c r="Z16" i="19" s="1"/>
  <c r="D2" i="17"/>
  <c r="F13" i="19" s="1"/>
  <c r="AO2" i="17"/>
  <c r="S14" i="19" s="1"/>
  <c r="CF2" i="17"/>
  <c r="N16" i="19" s="1"/>
  <c r="E6" i="17"/>
  <c r="G205" i="19" s="1"/>
  <c r="BQ6" i="17"/>
  <c r="W207" i="19" s="1"/>
  <c r="DI22" i="17"/>
  <c r="CS22" i="17"/>
  <c r="AA976" i="19" s="1"/>
  <c r="CK22" i="17"/>
  <c r="S976" i="19" s="1"/>
  <c r="DI14" i="17"/>
  <c r="CK14" i="17"/>
  <c r="S592" i="19" s="1"/>
  <c r="DA6" i="17"/>
  <c r="DE2" i="17"/>
  <c r="CW2" i="17"/>
  <c r="G2" i="17"/>
  <c r="I13" i="19" s="1"/>
  <c r="Y2" i="17"/>
  <c r="AA13" i="19" s="1"/>
  <c r="AV2" i="17"/>
  <c r="Z14" i="19" s="1"/>
  <c r="BP2" i="17"/>
  <c r="V15" i="19" s="1"/>
  <c r="P6" i="17"/>
  <c r="R205" i="19" s="1"/>
  <c r="AV6" i="17"/>
  <c r="Z206" i="19" s="1"/>
  <c r="CB6" i="17"/>
  <c r="J208" i="19" s="1"/>
  <c r="BT14" i="17"/>
  <c r="Z591" i="19" s="1"/>
  <c r="P832" i="19"/>
  <c r="P880" i="19"/>
  <c r="CM21" i="17"/>
  <c r="U928" i="19" s="1"/>
  <c r="CQ21" i="17"/>
  <c r="Y928" i="19" s="1"/>
  <c r="CU21" i="17"/>
  <c r="AC928" i="19" s="1"/>
  <c r="CY21" i="17"/>
  <c r="DC21" i="17"/>
  <c r="DG21" i="17"/>
  <c r="DK21" i="17"/>
  <c r="CJ21" i="17"/>
  <c r="R928" i="19" s="1"/>
  <c r="CN21" i="17"/>
  <c r="V928" i="19" s="1"/>
  <c r="CR21" i="17"/>
  <c r="Z928" i="19" s="1"/>
  <c r="CV21" i="17"/>
  <c r="CZ21" i="17"/>
  <c r="DD21" i="17"/>
  <c r="DH21" i="17"/>
  <c r="DL21" i="17"/>
  <c r="CC21" i="17"/>
  <c r="K928" i="19" s="1"/>
  <c r="BA21" i="17"/>
  <c r="G927" i="19" s="1"/>
  <c r="X21" i="17"/>
  <c r="Z925" i="19" s="1"/>
  <c r="CM17" i="17"/>
  <c r="U736" i="19" s="1"/>
  <c r="CQ17" i="17"/>
  <c r="Y736" i="19" s="1"/>
  <c r="CU17" i="17"/>
  <c r="AC736" i="19" s="1"/>
  <c r="CY17" i="17"/>
  <c r="DC17" i="17"/>
  <c r="DG17" i="17"/>
  <c r="DK17" i="17"/>
  <c r="CJ17" i="17"/>
  <c r="R736" i="19" s="1"/>
  <c r="CN17" i="17"/>
  <c r="V736" i="19" s="1"/>
  <c r="CR17" i="17"/>
  <c r="Z736" i="19" s="1"/>
  <c r="CV17" i="17"/>
  <c r="CZ17" i="17"/>
  <c r="DD17" i="17"/>
  <c r="DH17" i="17"/>
  <c r="DL17" i="17"/>
  <c r="CM13" i="17"/>
  <c r="U544" i="19" s="1"/>
  <c r="CQ13" i="17"/>
  <c r="Y544" i="19" s="1"/>
  <c r="CU13" i="17"/>
  <c r="AC544" i="19" s="1"/>
  <c r="CY13" i="17"/>
  <c r="DC13" i="17"/>
  <c r="DG13" i="17"/>
  <c r="DK13" i="17"/>
  <c r="CJ13" i="17"/>
  <c r="R544" i="19" s="1"/>
  <c r="CN13" i="17"/>
  <c r="V544" i="19" s="1"/>
  <c r="CR13" i="17"/>
  <c r="Z544" i="19" s="1"/>
  <c r="CV13" i="17"/>
  <c r="CZ13" i="17"/>
  <c r="DD13" i="17"/>
  <c r="DH13" i="17"/>
  <c r="DL13" i="17"/>
  <c r="CM9" i="17"/>
  <c r="U352" i="19" s="1"/>
  <c r="CQ9" i="17"/>
  <c r="Y352" i="19" s="1"/>
  <c r="CU9" i="17"/>
  <c r="AC352" i="19" s="1"/>
  <c r="CY9" i="17"/>
  <c r="DC9" i="17"/>
  <c r="DG9" i="17"/>
  <c r="DK9" i="17"/>
  <c r="CJ9" i="17"/>
  <c r="R352" i="19" s="1"/>
  <c r="CN9" i="17"/>
  <c r="V352" i="19" s="1"/>
  <c r="CR9" i="17"/>
  <c r="Z352" i="19" s="1"/>
  <c r="CV9" i="17"/>
  <c r="CZ9" i="17"/>
  <c r="DD9" i="17"/>
  <c r="DH9" i="17"/>
  <c r="DL9" i="17"/>
  <c r="CM5" i="17"/>
  <c r="U160" i="19" s="1"/>
  <c r="CQ5" i="17"/>
  <c r="Y160" i="19" s="1"/>
  <c r="CU5" i="17"/>
  <c r="AC160" i="19" s="1"/>
  <c r="CY5" i="17"/>
  <c r="DC5" i="17"/>
  <c r="DG5" i="17"/>
  <c r="DK5" i="17"/>
  <c r="CJ5" i="17"/>
  <c r="R160" i="19" s="1"/>
  <c r="CN5" i="17"/>
  <c r="V160" i="19" s="1"/>
  <c r="CR5" i="17"/>
  <c r="Z160" i="19" s="1"/>
  <c r="CV5" i="17"/>
  <c r="CZ5" i="17"/>
  <c r="DD5" i="17"/>
  <c r="DH5" i="17"/>
  <c r="DL5" i="17"/>
  <c r="CL18" i="17"/>
  <c r="T784" i="19" s="1"/>
  <c r="CP18" i="17"/>
  <c r="X784" i="19" s="1"/>
  <c r="CT18" i="17"/>
  <c r="AB784" i="19" s="1"/>
  <c r="CX18" i="17"/>
  <c r="DB18" i="17"/>
  <c r="DF18" i="17"/>
  <c r="DJ18" i="17"/>
  <c r="CM18" i="17"/>
  <c r="U784" i="19" s="1"/>
  <c r="CQ18" i="17"/>
  <c r="Y784" i="19" s="1"/>
  <c r="CU18" i="17"/>
  <c r="AC784" i="19" s="1"/>
  <c r="CY18" i="17"/>
  <c r="DC18" i="17"/>
  <c r="DG18" i="17"/>
  <c r="DK18" i="17"/>
  <c r="CL10" i="17"/>
  <c r="T400" i="19" s="1"/>
  <c r="CP10" i="17"/>
  <c r="X400" i="19" s="1"/>
  <c r="CT10" i="17"/>
  <c r="AB400" i="19" s="1"/>
  <c r="CX10" i="17"/>
  <c r="DB10" i="17"/>
  <c r="DF10" i="17"/>
  <c r="DJ10" i="17"/>
  <c r="CM10" i="17"/>
  <c r="U400" i="19" s="1"/>
  <c r="CQ10" i="17"/>
  <c r="Y400" i="19" s="1"/>
  <c r="CU10" i="17"/>
  <c r="AC400" i="19" s="1"/>
  <c r="CY10" i="17"/>
  <c r="DC10" i="17"/>
  <c r="DG10" i="17"/>
  <c r="DK10" i="17"/>
  <c r="DH22" i="17"/>
  <c r="CZ22" i="17"/>
  <c r="CR22" i="17"/>
  <c r="Z976" i="19" s="1"/>
  <c r="CJ22" i="17"/>
  <c r="R976" i="19" s="1"/>
  <c r="DE21" i="17"/>
  <c r="CW21" i="17"/>
  <c r="CO21" i="17"/>
  <c r="W928" i="19" s="1"/>
  <c r="DJ20" i="17"/>
  <c r="DB20" i="17"/>
  <c r="CT20" i="17"/>
  <c r="CL20" i="17"/>
  <c r="DL18" i="17"/>
  <c r="DD18" i="17"/>
  <c r="CV18" i="17"/>
  <c r="CN18" i="17"/>
  <c r="V784" i="19" s="1"/>
  <c r="DI17" i="17"/>
  <c r="DA17" i="17"/>
  <c r="CS17" i="17"/>
  <c r="AA736" i="19" s="1"/>
  <c r="CK17" i="17"/>
  <c r="S736" i="19" s="1"/>
  <c r="DF16" i="17"/>
  <c r="CX16" i="17"/>
  <c r="CP16" i="17"/>
  <c r="X688" i="19" s="1"/>
  <c r="DH14" i="17"/>
  <c r="CZ14" i="17"/>
  <c r="CR14" i="17"/>
  <c r="Z592" i="19" s="1"/>
  <c r="CJ14" i="17"/>
  <c r="R592" i="19" s="1"/>
  <c r="DE13" i="17"/>
  <c r="CW13" i="17"/>
  <c r="CO13" i="17"/>
  <c r="W544" i="19" s="1"/>
  <c r="DJ12" i="17"/>
  <c r="DB12" i="17"/>
  <c r="CT12" i="17"/>
  <c r="AB496" i="19" s="1"/>
  <c r="CL12" i="17"/>
  <c r="T496" i="19" s="1"/>
  <c r="DL10" i="17"/>
  <c r="DD10" i="17"/>
  <c r="CV10" i="17"/>
  <c r="CN10" i="17"/>
  <c r="V400" i="19" s="1"/>
  <c r="DI9" i="17"/>
  <c r="DA9" i="17"/>
  <c r="CS9" i="17"/>
  <c r="AA352" i="19" s="1"/>
  <c r="CK9" i="17"/>
  <c r="S352" i="19" s="1"/>
  <c r="DF8" i="17"/>
  <c r="CX8" i="17"/>
  <c r="CP8" i="17"/>
  <c r="X304" i="19" s="1"/>
  <c r="DH6" i="17"/>
  <c r="CZ6" i="17"/>
  <c r="CR6" i="17"/>
  <c r="Z208" i="19" s="1"/>
  <c r="CJ6" i="17"/>
  <c r="R208" i="19" s="1"/>
  <c r="DE5" i="17"/>
  <c r="CW5" i="17"/>
  <c r="CO5" i="17"/>
  <c r="W160" i="19" s="1"/>
  <c r="DJ4" i="17"/>
  <c r="DB4" i="17"/>
  <c r="CT4" i="17"/>
  <c r="AB112" i="19" s="1"/>
  <c r="CL4" i="17"/>
  <c r="T112" i="19" s="1"/>
  <c r="DL2" i="17"/>
  <c r="DD2" i="17"/>
  <c r="CV2" i="17"/>
  <c r="CN2" i="17"/>
  <c r="V16" i="19" s="1"/>
  <c r="C22" i="18"/>
  <c r="C14" i="18"/>
  <c r="C10" i="18"/>
  <c r="C6" i="18"/>
  <c r="CJ24" i="17"/>
  <c r="CN24" i="17"/>
  <c r="CR24" i="17"/>
  <c r="CV24" i="17"/>
  <c r="CZ24" i="17"/>
  <c r="DD24" i="17"/>
  <c r="DH24" i="17"/>
  <c r="DL24" i="17"/>
  <c r="CD24" i="17"/>
  <c r="BY24" i="17"/>
  <c r="BT24" i="17"/>
  <c r="BN24" i="17"/>
  <c r="BI24" i="17"/>
  <c r="BD24" i="17"/>
  <c r="AX24" i="17"/>
  <c r="AS24" i="17"/>
  <c r="AN24" i="17"/>
  <c r="AH24" i="17"/>
  <c r="AC24" i="17"/>
  <c r="X24" i="17"/>
  <c r="R24" i="17"/>
  <c r="M24" i="17"/>
  <c r="H24" i="17"/>
  <c r="CI24" i="17"/>
  <c r="CK24" i="17"/>
  <c r="CW24" i="17"/>
  <c r="DE24" i="17"/>
  <c r="CH24" i="17"/>
  <c r="CM24" i="17"/>
  <c r="CQ24" i="17"/>
  <c r="CU24" i="17"/>
  <c r="CY24" i="17"/>
  <c r="DC24" i="17"/>
  <c r="DG24" i="17"/>
  <c r="DK24" i="17"/>
  <c r="CF24" i="17"/>
  <c r="BZ24" i="17"/>
  <c r="BU24" i="17"/>
  <c r="BP24" i="17"/>
  <c r="BJ24" i="17"/>
  <c r="BE24" i="17"/>
  <c r="AZ24" i="17"/>
  <c r="AT24" i="17"/>
  <c r="AO24" i="17"/>
  <c r="AJ24" i="17"/>
  <c r="AD24" i="17"/>
  <c r="Y24" i="17"/>
  <c r="T24" i="17"/>
  <c r="N24" i="17"/>
  <c r="I24" i="17"/>
  <c r="D24" i="17"/>
  <c r="CO24" i="17"/>
  <c r="CS24" i="17"/>
  <c r="DA24" i="17"/>
  <c r="DI24" i="17"/>
  <c r="CC24" i="17"/>
  <c r="CK31" i="17"/>
  <c r="CO31" i="17"/>
  <c r="CS31" i="17"/>
  <c r="CW31" i="17"/>
  <c r="DA31" i="17"/>
  <c r="DE31" i="17"/>
  <c r="DI31" i="17"/>
  <c r="CH31" i="17"/>
  <c r="AQ31" i="17"/>
  <c r="CL31" i="17"/>
  <c r="CT31" i="17"/>
  <c r="DB31" i="17"/>
  <c r="DJ31" i="17"/>
  <c r="BW31" i="17"/>
  <c r="AG31" i="17"/>
  <c r="CJ31" i="17"/>
  <c r="CN31" i="17"/>
  <c r="CR31" i="17"/>
  <c r="CV31" i="17"/>
  <c r="CZ31" i="17"/>
  <c r="DD31" i="17"/>
  <c r="DH31" i="17"/>
  <c r="DL31" i="17"/>
  <c r="BB31" i="17"/>
  <c r="K31" i="17"/>
  <c r="CP31" i="17"/>
  <c r="CX31" i="17"/>
  <c r="DF31" i="17"/>
  <c r="CT24" i="17"/>
  <c r="J24" i="17"/>
  <c r="AF24" i="17"/>
  <c r="BL24" i="17"/>
  <c r="AJ28" i="17"/>
  <c r="V31" i="17"/>
  <c r="E24" i="17"/>
  <c r="P24" i="17"/>
  <c r="Z24" i="17"/>
  <c r="AK24" i="17"/>
  <c r="AV24" i="17"/>
  <c r="BF24" i="17"/>
  <c r="BQ24" i="17"/>
  <c r="CB24" i="17"/>
  <c r="D28" i="17"/>
  <c r="Y28" i="17"/>
  <c r="AT28" i="17"/>
  <c r="BP28" i="17"/>
  <c r="CM29" i="17"/>
  <c r="CQ29" i="17"/>
  <c r="CU29" i="17"/>
  <c r="CY29" i="17"/>
  <c r="DC29" i="17"/>
  <c r="DG29" i="17"/>
  <c r="DK29" i="17"/>
  <c r="CG29" i="17"/>
  <c r="AQ29" i="17"/>
  <c r="CN29" i="17"/>
  <c r="CV29" i="17"/>
  <c r="DD29" i="17"/>
  <c r="DL29" i="17"/>
  <c r="BW29" i="17"/>
  <c r="CL29" i="17"/>
  <c r="CP29" i="17"/>
  <c r="CT29" i="17"/>
  <c r="CX29" i="17"/>
  <c r="DB29" i="17"/>
  <c r="DF29" i="17"/>
  <c r="DJ29" i="17"/>
  <c r="BA29" i="17"/>
  <c r="K29" i="17"/>
  <c r="CJ29" i="17"/>
  <c r="CR29" i="17"/>
  <c r="CZ29" i="17"/>
  <c r="DH29" i="17"/>
  <c r="AF29" i="17"/>
  <c r="CM25" i="17"/>
  <c r="CQ25" i="17"/>
  <c r="CU25" i="17"/>
  <c r="CY25" i="17"/>
  <c r="DC25" i="17"/>
  <c r="DG25" i="17"/>
  <c r="DK25" i="17"/>
  <c r="BM25" i="17"/>
  <c r="AK25" i="17"/>
  <c r="H25" i="17"/>
  <c r="CJ25" i="17"/>
  <c r="CR25" i="17"/>
  <c r="CZ25" i="17"/>
  <c r="DH25" i="17"/>
  <c r="BG25" i="17"/>
  <c r="CL25" i="17"/>
  <c r="CP25" i="17"/>
  <c r="CT25" i="17"/>
  <c r="CX25" i="17"/>
  <c r="DB25" i="17"/>
  <c r="DF25" i="17"/>
  <c r="DJ25" i="17"/>
  <c r="BT25" i="17"/>
  <c r="AR25" i="17"/>
  <c r="P25" i="17"/>
  <c r="CN25" i="17"/>
  <c r="CV25" i="17"/>
  <c r="DD25" i="17"/>
  <c r="DL25" i="17"/>
  <c r="CI25" i="17"/>
  <c r="AC25" i="17"/>
  <c r="DC31" i="17"/>
  <c r="CM31" i="17"/>
  <c r="CW29" i="17"/>
  <c r="DJ28" i="17"/>
  <c r="DG27" i="17"/>
  <c r="DA25" i="17"/>
  <c r="CK25" i="17"/>
  <c r="CX24" i="17"/>
  <c r="C30" i="18"/>
  <c r="CJ28" i="17"/>
  <c r="CN28" i="17"/>
  <c r="CR28" i="17"/>
  <c r="CV28" i="17"/>
  <c r="CZ28" i="17"/>
  <c r="DD28" i="17"/>
  <c r="DH28" i="17"/>
  <c r="DL28" i="17"/>
  <c r="CH28" i="17"/>
  <c r="CC28" i="17"/>
  <c r="BX28" i="17"/>
  <c r="BR28" i="17"/>
  <c r="BM28" i="17"/>
  <c r="BH28" i="17"/>
  <c r="BB28" i="17"/>
  <c r="AW28" i="17"/>
  <c r="AR28" i="17"/>
  <c r="AL28" i="17"/>
  <c r="AG28" i="17"/>
  <c r="AB28" i="17"/>
  <c r="V28" i="17"/>
  <c r="Q28" i="17"/>
  <c r="L28" i="17"/>
  <c r="F28" i="17"/>
  <c r="CK28" i="17"/>
  <c r="CS28" i="17"/>
  <c r="DA28" i="17"/>
  <c r="DI28" i="17"/>
  <c r="CG28" i="17"/>
  <c r="CB28" i="17"/>
  <c r="BV28" i="17"/>
  <c r="BQ28" i="17"/>
  <c r="BF28" i="17"/>
  <c r="BA28" i="17"/>
  <c r="AP28" i="17"/>
  <c r="AF28" i="17"/>
  <c r="U28" i="17"/>
  <c r="J28" i="17"/>
  <c r="CM28" i="17"/>
  <c r="CQ28" i="17"/>
  <c r="CU28" i="17"/>
  <c r="CY28" i="17"/>
  <c r="DC28" i="17"/>
  <c r="DG28" i="17"/>
  <c r="DK28" i="17"/>
  <c r="CD28" i="17"/>
  <c r="BY28" i="17"/>
  <c r="BT28" i="17"/>
  <c r="BN28" i="17"/>
  <c r="BI28" i="17"/>
  <c r="BD28" i="17"/>
  <c r="AX28" i="17"/>
  <c r="AS28" i="17"/>
  <c r="AN28" i="17"/>
  <c r="AH28" i="17"/>
  <c r="AC28" i="17"/>
  <c r="X28" i="17"/>
  <c r="R28" i="17"/>
  <c r="M28" i="17"/>
  <c r="H28" i="17"/>
  <c r="CI28" i="17"/>
  <c r="CO28" i="17"/>
  <c r="CW28" i="17"/>
  <c r="DE28" i="17"/>
  <c r="BL28" i="17"/>
  <c r="AV28" i="17"/>
  <c r="AK28" i="17"/>
  <c r="Z28" i="17"/>
  <c r="P28" i="17"/>
  <c r="E28" i="17"/>
  <c r="CY31" i="17"/>
  <c r="DF28" i="17"/>
  <c r="CP28" i="17"/>
  <c r="DJ24" i="17"/>
  <c r="U24" i="17"/>
  <c r="AP24" i="17"/>
  <c r="BA24" i="17"/>
  <c r="BV24" i="17"/>
  <c r="N28" i="17"/>
  <c r="BE28" i="17"/>
  <c r="BZ28" i="17"/>
  <c r="DK31" i="17"/>
  <c r="CU31" i="17"/>
  <c r="DB28" i="17"/>
  <c r="CL28" i="17"/>
  <c r="DF24" i="17"/>
  <c r="CP24" i="17"/>
  <c r="L24" i="17"/>
  <c r="V24" i="17"/>
  <c r="AG24" i="17"/>
  <c r="AR24" i="17"/>
  <c r="BB24" i="17"/>
  <c r="BM24" i="17"/>
  <c r="BX24" i="17"/>
  <c r="AY25" i="17"/>
  <c r="T28" i="17"/>
  <c r="AO28" i="17"/>
  <c r="BJ28" i="17"/>
  <c r="CF28" i="17"/>
  <c r="BM31" i="17"/>
  <c r="CK27" i="17"/>
  <c r="CO27" i="17"/>
  <c r="CS27" i="17"/>
  <c r="CW27" i="17"/>
  <c r="DA27" i="17"/>
  <c r="DE27" i="17"/>
  <c r="DI27" i="17"/>
  <c r="CI27" i="17"/>
  <c r="BG27" i="17"/>
  <c r="AD27" i="17"/>
  <c r="CP27" i="17"/>
  <c r="CX27" i="17"/>
  <c r="DF27" i="17"/>
  <c r="CC27" i="17"/>
  <c r="W27" i="17"/>
  <c r="CJ27" i="17"/>
  <c r="CN27" i="17"/>
  <c r="CR27" i="17"/>
  <c r="CV27" i="17"/>
  <c r="CZ27" i="17"/>
  <c r="DD27" i="17"/>
  <c r="DH27" i="17"/>
  <c r="DL27" i="17"/>
  <c r="BN27" i="17"/>
  <c r="AL27" i="17"/>
  <c r="I27" i="17"/>
  <c r="CL27" i="17"/>
  <c r="CT27" i="17"/>
  <c r="DB27" i="17"/>
  <c r="DJ27" i="17"/>
  <c r="AY27" i="17"/>
  <c r="DG31" i="17"/>
  <c r="CQ31" i="17"/>
  <c r="DA29" i="17"/>
  <c r="CK29" i="17"/>
  <c r="CX28" i="17"/>
  <c r="DK27" i="17"/>
  <c r="CU27" i="17"/>
  <c r="DE25" i="17"/>
  <c r="CO25" i="17"/>
  <c r="DB24" i="17"/>
  <c r="CL24" i="17"/>
  <c r="DK30" i="17"/>
  <c r="DC30" i="17"/>
  <c r="CU30" i="17"/>
  <c r="CM30" i="17"/>
  <c r="DG26" i="17"/>
  <c r="CY26" i="17"/>
  <c r="CQ26" i="17"/>
  <c r="DI30" i="17"/>
  <c r="DE30" i="17"/>
  <c r="DA30" i="17"/>
  <c r="CW30" i="17"/>
  <c r="CS30" i="17"/>
  <c r="CO30" i="17"/>
  <c r="CK30" i="17"/>
  <c r="DI26" i="17"/>
  <c r="DE26" i="17"/>
  <c r="DA26" i="17"/>
  <c r="CW26" i="17"/>
  <c r="CS26" i="17"/>
  <c r="CO26" i="17"/>
  <c r="CK26" i="17"/>
  <c r="DG30" i="17"/>
  <c r="CY30" i="17"/>
  <c r="CQ30" i="17"/>
  <c r="DK26" i="17"/>
  <c r="DC26" i="17"/>
  <c r="CU26" i="17"/>
  <c r="CM26" i="17"/>
  <c r="BT26" i="17"/>
  <c r="C25" i="18"/>
  <c r="DJ30" i="17"/>
  <c r="DF30" i="17"/>
  <c r="DB30" i="17"/>
  <c r="CX30" i="17"/>
  <c r="CT30" i="17"/>
  <c r="CP30" i="17"/>
  <c r="DJ26" i="17"/>
  <c r="DF26" i="17"/>
  <c r="DB26" i="17"/>
  <c r="CX26" i="17"/>
  <c r="CT26" i="17"/>
  <c r="CP26" i="17"/>
  <c r="AN26" i="16"/>
  <c r="C30" i="16"/>
  <c r="AD32" i="16"/>
  <c r="AZ26" i="16"/>
  <c r="U29" i="16"/>
  <c r="D30" i="16"/>
  <c r="CB30" i="16"/>
  <c r="AR32" i="16"/>
  <c r="BZ30" i="16"/>
  <c r="CH32" i="16"/>
  <c r="K26" i="16"/>
  <c r="AK29" i="16"/>
  <c r="BF32" i="16"/>
  <c r="AA875" i="19"/>
  <c r="X874" i="19"/>
  <c r="H874" i="19"/>
  <c r="AF13" i="16"/>
  <c r="K491" i="19" s="1"/>
  <c r="AV13" i="16"/>
  <c r="AA491" i="19" s="1"/>
  <c r="E13" i="16"/>
  <c r="H490" i="19" s="1"/>
  <c r="BV13" i="16"/>
  <c r="CB5" i="16"/>
  <c r="BQ5" i="16"/>
  <c r="AN5" i="16"/>
  <c r="S107" i="19" s="1"/>
  <c r="L5" i="16"/>
  <c r="O106" i="19" s="1"/>
  <c r="CH5" i="16"/>
  <c r="BF5" i="16"/>
  <c r="BT5" i="16"/>
  <c r="AR5" i="16"/>
  <c r="W107" i="19" s="1"/>
  <c r="P5" i="16"/>
  <c r="S106" i="19" s="1"/>
  <c r="AC5" i="16"/>
  <c r="H107" i="19" s="1"/>
  <c r="D6" i="16"/>
  <c r="G154" i="19" s="1"/>
  <c r="CD5" i="16"/>
  <c r="BB5" i="16"/>
  <c r="Z5" i="16"/>
  <c r="AC106" i="19" s="1"/>
  <c r="AC826" i="19"/>
  <c r="M826" i="19"/>
  <c r="Z827" i="19"/>
  <c r="J827" i="19"/>
  <c r="H826" i="19"/>
  <c r="BF12" i="16"/>
  <c r="O12" i="16"/>
  <c r="R442" i="19" s="1"/>
  <c r="BV12" i="16"/>
  <c r="AE12" i="16"/>
  <c r="J443" i="19" s="1"/>
  <c r="BA12" i="16"/>
  <c r="J12" i="16"/>
  <c r="M442" i="19" s="1"/>
  <c r="CA12" i="16"/>
  <c r="AK12" i="16"/>
  <c r="P443" i="19" s="1"/>
  <c r="CC4" i="16"/>
  <c r="BT4" i="16"/>
  <c r="BL4" i="16"/>
  <c r="BF4" i="16"/>
  <c r="AY4" i="16"/>
  <c r="AQ4" i="16"/>
  <c r="V59" i="19" s="1"/>
  <c r="AJ4" i="16"/>
  <c r="O59" i="19" s="1"/>
  <c r="AD4" i="16"/>
  <c r="I59" i="19" s="1"/>
  <c r="V4" i="16"/>
  <c r="Y58" i="19" s="1"/>
  <c r="O4" i="16"/>
  <c r="R58" i="19" s="1"/>
  <c r="H4" i="16"/>
  <c r="K58" i="19" s="1"/>
  <c r="BR4" i="16"/>
  <c r="AV4" i="16"/>
  <c r="AA59" i="19" s="1"/>
  <c r="AI4" i="16"/>
  <c r="N59" i="19" s="1"/>
  <c r="T4" i="16"/>
  <c r="W58" i="19" s="1"/>
  <c r="F4" i="16"/>
  <c r="I58" i="19" s="1"/>
  <c r="BP4" i="16"/>
  <c r="AF4" i="16"/>
  <c r="K59" i="19" s="1"/>
  <c r="S4" i="16"/>
  <c r="V58" i="19" s="1"/>
  <c r="CD4" i="16"/>
  <c r="BV4" i="16"/>
  <c r="BO4" i="16"/>
  <c r="BG4" i="16"/>
  <c r="AZ4" i="16"/>
  <c r="AT4" i="16"/>
  <c r="Y59" i="19" s="1"/>
  <c r="AL4" i="16"/>
  <c r="Q59" i="19" s="1"/>
  <c r="AE4" i="16"/>
  <c r="J59" i="19" s="1"/>
  <c r="X4" i="16"/>
  <c r="AA58" i="19" s="1"/>
  <c r="P4" i="16"/>
  <c r="S58" i="19" s="1"/>
  <c r="J4" i="16"/>
  <c r="M58" i="19" s="1"/>
  <c r="C4" i="16"/>
  <c r="F58" i="19" s="1"/>
  <c r="CA4" i="16"/>
  <c r="BK4" i="16"/>
  <c r="BD4" i="16"/>
  <c r="AP4" i="16"/>
  <c r="U59" i="19" s="1"/>
  <c r="AA4" i="16"/>
  <c r="F59" i="19" s="1"/>
  <c r="N4" i="16"/>
  <c r="Q58" i="19" s="1"/>
  <c r="CH4" i="16"/>
  <c r="BW4" i="16"/>
  <c r="BJ4" i="16"/>
  <c r="BB4" i="16"/>
  <c r="AU4" i="16"/>
  <c r="Z59" i="19" s="1"/>
  <c r="AN4" i="16"/>
  <c r="S59" i="19" s="1"/>
  <c r="Z4" i="16"/>
  <c r="AC58" i="19" s="1"/>
  <c r="K4" i="16"/>
  <c r="N58" i="19" s="1"/>
  <c r="Q3" i="16"/>
  <c r="T10" i="19" s="1"/>
  <c r="AB3" i="16"/>
  <c r="G11" i="19" s="1"/>
  <c r="BA3" i="16"/>
  <c r="CE3" i="16"/>
  <c r="R9" i="16"/>
  <c r="U298" i="19" s="1"/>
  <c r="AK9" i="16"/>
  <c r="P299" i="19" s="1"/>
  <c r="BI9" i="16"/>
  <c r="G730" i="19"/>
  <c r="U683" i="19"/>
  <c r="L3" i="16"/>
  <c r="O10" i="19" s="1"/>
  <c r="W3" i="16"/>
  <c r="Z10" i="19" s="1"/>
  <c r="AG3" i="16"/>
  <c r="L11" i="19" s="1"/>
  <c r="AU3" i="16"/>
  <c r="Z11" i="19" s="1"/>
  <c r="BI3" i="16"/>
  <c r="BW3" i="16"/>
  <c r="R8" i="16"/>
  <c r="U250" i="19" s="1"/>
  <c r="BW8" i="16"/>
  <c r="L9" i="16"/>
  <c r="O298" i="19" s="1"/>
  <c r="Z9" i="16"/>
  <c r="AC298" i="19" s="1"/>
  <c r="AV9" i="16"/>
  <c r="AA299" i="19" s="1"/>
  <c r="BX9" i="16"/>
  <c r="X682" i="19"/>
  <c r="G3" i="16"/>
  <c r="J10" i="19" s="1"/>
  <c r="AN3" i="16"/>
  <c r="S11" i="19" s="1"/>
  <c r="BP3" i="16"/>
  <c r="E9" i="16"/>
  <c r="H298" i="19" s="1"/>
  <c r="I3" i="16"/>
  <c r="L10" i="19" s="1"/>
  <c r="T3" i="16"/>
  <c r="W10" i="19" s="1"/>
  <c r="AE3" i="16"/>
  <c r="J11" i="19" s="1"/>
  <c r="AQ3" i="16"/>
  <c r="V11" i="19" s="1"/>
  <c r="BE3" i="16"/>
  <c r="BT3" i="16"/>
  <c r="CG3" i="16"/>
  <c r="E8" i="16"/>
  <c r="H250" i="19" s="1"/>
  <c r="BI8" i="16"/>
  <c r="H9" i="16"/>
  <c r="K298" i="19" s="1"/>
  <c r="V9" i="16"/>
  <c r="Y298" i="19" s="1"/>
  <c r="AN9" i="16"/>
  <c r="S299" i="19" s="1"/>
  <c r="S682" i="19"/>
  <c r="E3" i="16"/>
  <c r="H10" i="19" s="1"/>
  <c r="K3" i="16"/>
  <c r="N10" i="19" s="1"/>
  <c r="P3" i="16"/>
  <c r="S10" i="19" s="1"/>
  <c r="U3" i="16"/>
  <c r="X10" i="19" s="1"/>
  <c r="AA3" i="16"/>
  <c r="F11" i="19" s="1"/>
  <c r="AF3" i="16"/>
  <c r="K11" i="19" s="1"/>
  <c r="AK3" i="16"/>
  <c r="P11" i="19" s="1"/>
  <c r="AS3" i="16"/>
  <c r="X11" i="19" s="1"/>
  <c r="AZ3" i="16"/>
  <c r="BG3" i="16"/>
  <c r="BO3" i="16"/>
  <c r="BU3" i="16"/>
  <c r="CB3" i="16"/>
  <c r="C3" i="16"/>
  <c r="F10" i="19" s="1"/>
  <c r="H3" i="16"/>
  <c r="K10" i="19" s="1"/>
  <c r="M3" i="16"/>
  <c r="P10" i="19" s="1"/>
  <c r="S3" i="16"/>
  <c r="V10" i="19" s="1"/>
  <c r="X3" i="16"/>
  <c r="AA10" i="19" s="1"/>
  <c r="AC3" i="16"/>
  <c r="H11" i="19" s="1"/>
  <c r="AI3" i="16"/>
  <c r="N11" i="19" s="1"/>
  <c r="AO3" i="16"/>
  <c r="T11" i="19" s="1"/>
  <c r="AV3" i="16"/>
  <c r="AA11" i="19" s="1"/>
  <c r="BD3" i="16"/>
  <c r="BK3" i="16"/>
  <c r="BQ3" i="16"/>
  <c r="BY3" i="16"/>
  <c r="AC192" i="19"/>
  <c r="F153" i="19"/>
  <c r="F156" i="19" s="1"/>
  <c r="I2" i="17"/>
  <c r="K13" i="19" s="1"/>
  <c r="Q2" i="17"/>
  <c r="S13" i="19" s="1"/>
  <c r="AB2" i="17"/>
  <c r="F14" i="19" s="1"/>
  <c r="AN2" i="17"/>
  <c r="R14" i="19" s="1"/>
  <c r="AW2" i="17"/>
  <c r="AA14" i="19" s="1"/>
  <c r="BH2" i="17"/>
  <c r="N15" i="19" s="1"/>
  <c r="BT2" i="17"/>
  <c r="Z15" i="19" s="1"/>
  <c r="CC2" i="17"/>
  <c r="K16" i="19" s="1"/>
  <c r="E2" i="17"/>
  <c r="G13" i="19" s="1"/>
  <c r="L2" i="17"/>
  <c r="N13" i="19" s="1"/>
  <c r="X2" i="17"/>
  <c r="Z13" i="19" s="1"/>
  <c r="AG2" i="17"/>
  <c r="K14" i="19" s="1"/>
  <c r="AR2" i="17"/>
  <c r="V14" i="19" s="1"/>
  <c r="BD2" i="17"/>
  <c r="J15" i="19" s="1"/>
  <c r="BM2" i="17"/>
  <c r="S15" i="19" s="1"/>
  <c r="CG58" i="17"/>
  <c r="BY58" i="17"/>
  <c r="BR58" i="17"/>
  <c r="BK58" i="17"/>
  <c r="BC58" i="17"/>
  <c r="AW58" i="17"/>
  <c r="AP58" i="17"/>
  <c r="AH58" i="17"/>
  <c r="AA58" i="17"/>
  <c r="U58" i="17"/>
  <c r="M58" i="17"/>
  <c r="F58" i="17"/>
  <c r="CD58" i="17"/>
  <c r="BW58" i="17"/>
  <c r="BQ58" i="17"/>
  <c r="BI58" i="17"/>
  <c r="BB58" i="17"/>
  <c r="AU58" i="17"/>
  <c r="AM58" i="17"/>
  <c r="AG58" i="17"/>
  <c r="Z58" i="17"/>
  <c r="R58" i="17"/>
  <c r="K58" i="17"/>
  <c r="E58" i="17"/>
  <c r="CI58" i="17"/>
  <c r="BV58" i="17"/>
  <c r="BG58" i="17"/>
  <c r="AS58" i="17"/>
  <c r="AE58" i="17"/>
  <c r="Q58" i="17"/>
  <c r="CC58" i="17"/>
  <c r="BN58" i="17"/>
  <c r="BA58" i="17"/>
  <c r="AL58" i="17"/>
  <c r="W58" i="17"/>
  <c r="J58" i="17"/>
  <c r="CH58" i="17"/>
  <c r="BF58" i="17"/>
  <c r="AC58" i="17"/>
  <c r="CA58" i="17"/>
  <c r="AX58" i="17"/>
  <c r="V58" i="17"/>
  <c r="BS58" i="17"/>
  <c r="AQ58" i="17"/>
  <c r="O58" i="17"/>
  <c r="CC54" i="17"/>
  <c r="BU54" i="17"/>
  <c r="BM54" i="17"/>
  <c r="BE54" i="17"/>
  <c r="AW54" i="17"/>
  <c r="AO54" i="17"/>
  <c r="AG54" i="17"/>
  <c r="Y54" i="17"/>
  <c r="Q54" i="17"/>
  <c r="I54" i="17"/>
  <c r="CI54" i="17"/>
  <c r="CB54" i="17"/>
  <c r="BT54" i="17"/>
  <c r="BL54" i="17"/>
  <c r="BD54" i="17"/>
  <c r="AV54" i="17"/>
  <c r="AN54" i="17"/>
  <c r="AF54" i="17"/>
  <c r="X54" i="17"/>
  <c r="P54" i="17"/>
  <c r="H54" i="17"/>
  <c r="CG54" i="17"/>
  <c r="BQ54" i="17"/>
  <c r="BA54" i="17"/>
  <c r="AK54" i="17"/>
  <c r="U54" i="17"/>
  <c r="E54" i="17"/>
  <c r="BY54" i="17"/>
  <c r="BI54" i="17"/>
  <c r="AS54" i="17"/>
  <c r="AC54" i="17"/>
  <c r="M54" i="17"/>
  <c r="CF54" i="17"/>
  <c r="AZ54" i="17"/>
  <c r="T54" i="17"/>
  <c r="BX54" i="17"/>
  <c r="AR54" i="17"/>
  <c r="L54" i="17"/>
  <c r="BP54" i="17"/>
  <c r="AJ54" i="17"/>
  <c r="D54" i="17"/>
  <c r="BT50" i="17"/>
  <c r="O50" i="17"/>
  <c r="BE50" i="17"/>
  <c r="CI50" i="17"/>
  <c r="AC50" i="17"/>
  <c r="AR50" i="17"/>
  <c r="CF46" i="17"/>
  <c r="CH46" i="17"/>
  <c r="CB46" i="17"/>
  <c r="BV46" i="17"/>
  <c r="BQ46" i="17"/>
  <c r="BL46" i="17"/>
  <c r="BF46" i="17"/>
  <c r="BA46" i="17"/>
  <c r="AV46" i="17"/>
  <c r="AP46" i="17"/>
  <c r="AK46" i="17"/>
  <c r="AF46" i="17"/>
  <c r="Z46" i="17"/>
  <c r="U46" i="17"/>
  <c r="P46" i="17"/>
  <c r="J46" i="17"/>
  <c r="E46" i="17"/>
  <c r="CD46" i="17"/>
  <c r="BY46" i="17"/>
  <c r="BT46" i="17"/>
  <c r="BN46" i="17"/>
  <c r="BI46" i="17"/>
  <c r="BD46" i="17"/>
  <c r="AX46" i="17"/>
  <c r="AS46" i="17"/>
  <c r="AN46" i="17"/>
  <c r="AH46" i="17"/>
  <c r="AC46" i="17"/>
  <c r="X46" i="17"/>
  <c r="R46" i="17"/>
  <c r="M46" i="17"/>
  <c r="H46" i="17"/>
  <c r="CI46" i="17"/>
  <c r="CC46" i="17"/>
  <c r="BR46" i="17"/>
  <c r="BH46" i="17"/>
  <c r="AW46" i="17"/>
  <c r="AL46" i="17"/>
  <c r="AB46" i="17"/>
  <c r="Q46" i="17"/>
  <c r="F46" i="17"/>
  <c r="BZ46" i="17"/>
  <c r="BP46" i="17"/>
  <c r="BE46" i="17"/>
  <c r="AT46" i="17"/>
  <c r="AJ46" i="17"/>
  <c r="Y46" i="17"/>
  <c r="N46" i="17"/>
  <c r="D46" i="17"/>
  <c r="BX46" i="17"/>
  <c r="BM46" i="17"/>
  <c r="BB46" i="17"/>
  <c r="AR46" i="17"/>
  <c r="AG46" i="17"/>
  <c r="V46" i="17"/>
  <c r="L46" i="17"/>
  <c r="CH42" i="17"/>
  <c r="CC42" i="17"/>
  <c r="BX42" i="17"/>
  <c r="BR42" i="17"/>
  <c r="BM42" i="17"/>
  <c r="BH42" i="17"/>
  <c r="BB42" i="17"/>
  <c r="AW42" i="17"/>
  <c r="AR42" i="17"/>
  <c r="AL42" i="17"/>
  <c r="AG42" i="17"/>
  <c r="AB42" i="17"/>
  <c r="V42" i="17"/>
  <c r="Q42" i="17"/>
  <c r="L42" i="17"/>
  <c r="F42" i="17"/>
  <c r="CF42" i="17"/>
  <c r="BZ42" i="17"/>
  <c r="BU42" i="17"/>
  <c r="BP42" i="17"/>
  <c r="BJ42" i="17"/>
  <c r="BE42" i="17"/>
  <c r="AZ42" i="17"/>
  <c r="AT42" i="17"/>
  <c r="AO42" i="17"/>
  <c r="AJ42" i="17"/>
  <c r="AD42" i="17"/>
  <c r="Y42" i="17"/>
  <c r="T42" i="17"/>
  <c r="N42" i="17"/>
  <c r="I42" i="17"/>
  <c r="D42" i="17"/>
  <c r="CD42" i="17"/>
  <c r="BT42" i="17"/>
  <c r="BI42" i="17"/>
  <c r="AX42" i="17"/>
  <c r="AN42" i="17"/>
  <c r="AC42" i="17"/>
  <c r="R42" i="17"/>
  <c r="H42" i="17"/>
  <c r="CB42" i="17"/>
  <c r="BQ42" i="17"/>
  <c r="BF42" i="17"/>
  <c r="AV42" i="17"/>
  <c r="AK42" i="17"/>
  <c r="Z42" i="17"/>
  <c r="P42" i="17"/>
  <c r="E42" i="17"/>
  <c r="BY42" i="17"/>
  <c r="BN42" i="17"/>
  <c r="CH38" i="17"/>
  <c r="CC38" i="17"/>
  <c r="BX38" i="17"/>
  <c r="BR38" i="17"/>
  <c r="BM38" i="17"/>
  <c r="BH38" i="17"/>
  <c r="BB38" i="17"/>
  <c r="AW38" i="17"/>
  <c r="AR38" i="17"/>
  <c r="AL38" i="17"/>
  <c r="AG38" i="17"/>
  <c r="AB38" i="17"/>
  <c r="V38" i="17"/>
  <c r="Q38" i="17"/>
  <c r="L38" i="17"/>
  <c r="F38" i="17"/>
  <c r="CF38" i="17"/>
  <c r="BZ38" i="17"/>
  <c r="BU38" i="17"/>
  <c r="BP38" i="17"/>
  <c r="BJ38" i="17"/>
  <c r="BE38" i="17"/>
  <c r="AZ38" i="17"/>
  <c r="AT38" i="17"/>
  <c r="AO38" i="17"/>
  <c r="AJ38" i="17"/>
  <c r="AD38" i="17"/>
  <c r="Y38" i="17"/>
  <c r="T38" i="17"/>
  <c r="N38" i="17"/>
  <c r="I38" i="17"/>
  <c r="D38" i="17"/>
  <c r="CD38" i="17"/>
  <c r="BT38" i="17"/>
  <c r="BI38" i="17"/>
  <c r="AX38" i="17"/>
  <c r="AN38" i="17"/>
  <c r="AC38" i="17"/>
  <c r="R38" i="17"/>
  <c r="H38" i="17"/>
  <c r="CB38" i="17"/>
  <c r="BQ38" i="17"/>
  <c r="BF38" i="17"/>
  <c r="AV38" i="17"/>
  <c r="AK38" i="17"/>
  <c r="Z38" i="17"/>
  <c r="P38" i="17"/>
  <c r="E38" i="17"/>
  <c r="CH34" i="17"/>
  <c r="CC34" i="17"/>
  <c r="BX34" i="17"/>
  <c r="BR34" i="17"/>
  <c r="BM34" i="17"/>
  <c r="BH34" i="17"/>
  <c r="BB34" i="17"/>
  <c r="AW34" i="17"/>
  <c r="AR34" i="17"/>
  <c r="AL34" i="17"/>
  <c r="AG34" i="17"/>
  <c r="AB34" i="17"/>
  <c r="V34" i="17"/>
  <c r="Q34" i="17"/>
  <c r="L34" i="17"/>
  <c r="F34" i="17"/>
  <c r="CF34" i="17"/>
  <c r="BZ34" i="17"/>
  <c r="BU34" i="17"/>
  <c r="BP34" i="17"/>
  <c r="BJ34" i="17"/>
  <c r="BE34" i="17"/>
  <c r="AZ34" i="17"/>
  <c r="AT34" i="17"/>
  <c r="AO34" i="17"/>
  <c r="AJ34" i="17"/>
  <c r="AD34" i="17"/>
  <c r="Y34" i="17"/>
  <c r="T34" i="17"/>
  <c r="N34" i="17"/>
  <c r="I34" i="17"/>
  <c r="D34" i="17"/>
  <c r="CD34" i="17"/>
  <c r="BT34" i="17"/>
  <c r="BI34" i="17"/>
  <c r="AX34" i="17"/>
  <c r="AN34" i="17"/>
  <c r="AC34" i="17"/>
  <c r="R34" i="17"/>
  <c r="H34" i="17"/>
  <c r="CB34" i="17"/>
  <c r="BQ34" i="17"/>
  <c r="BF34" i="17"/>
  <c r="AV34" i="17"/>
  <c r="AK34" i="17"/>
  <c r="Z34" i="17"/>
  <c r="P34" i="17"/>
  <c r="E34" i="17"/>
  <c r="BW30" i="17"/>
  <c r="AF30" i="17"/>
  <c r="CH30" i="17"/>
  <c r="V30" i="17"/>
  <c r="BL30" i="17"/>
  <c r="K30" i="17"/>
  <c r="CB26" i="17"/>
  <c r="AY26" i="17"/>
  <c r="W26" i="17"/>
  <c r="BN26" i="17"/>
  <c r="AD26" i="17"/>
  <c r="BG26" i="17"/>
  <c r="P26" i="17"/>
  <c r="CD22" i="17"/>
  <c r="L976" i="19" s="1"/>
  <c r="BB22" i="17"/>
  <c r="H975" i="19" s="1"/>
  <c r="X22" i="17"/>
  <c r="Z973" i="19" s="1"/>
  <c r="CB22" i="17"/>
  <c r="J976" i="19" s="1"/>
  <c r="AM22" i="17"/>
  <c r="Q974" i="19" s="1"/>
  <c r="H22" i="17"/>
  <c r="J973" i="19" s="1"/>
  <c r="BO22" i="17"/>
  <c r="U975" i="19" s="1"/>
  <c r="AL22" i="17"/>
  <c r="P974" i="19" s="1"/>
  <c r="CI22" i="17"/>
  <c r="Q976" i="19" s="1"/>
  <c r="BT18" i="17"/>
  <c r="Z783" i="19" s="1"/>
  <c r="AY18" i="17"/>
  <c r="AC782" i="19" s="1"/>
  <c r="AD18" i="17"/>
  <c r="H782" i="19" s="1"/>
  <c r="H18" i="17"/>
  <c r="J781" i="19" s="1"/>
  <c r="BS18" i="17"/>
  <c r="Y783" i="19" s="1"/>
  <c r="AX18" i="17"/>
  <c r="AB782" i="19" s="1"/>
  <c r="AB18" i="17"/>
  <c r="F782" i="19" s="1"/>
  <c r="G18" i="17"/>
  <c r="I781" i="19" s="1"/>
  <c r="BS14" i="17"/>
  <c r="Y591" i="19" s="1"/>
  <c r="AX14" i="17"/>
  <c r="AB590" i="19" s="1"/>
  <c r="AB14" i="17"/>
  <c r="F590" i="19" s="1"/>
  <c r="G14" i="17"/>
  <c r="I589" i="19" s="1"/>
  <c r="CE14" i="17"/>
  <c r="M592" i="19" s="1"/>
  <c r="BJ14" i="17"/>
  <c r="P591" i="19" s="1"/>
  <c r="AN14" i="17"/>
  <c r="R590" i="19" s="1"/>
  <c r="S14" i="17"/>
  <c r="U589" i="19" s="1"/>
  <c r="CI14" i="17"/>
  <c r="Q592" i="19" s="1"/>
  <c r="CE10" i="17"/>
  <c r="M400" i="19" s="1"/>
  <c r="BJ10" i="17"/>
  <c r="P399" i="19" s="1"/>
  <c r="AN10" i="17"/>
  <c r="R398" i="19" s="1"/>
  <c r="S10" i="17"/>
  <c r="U397" i="19" s="1"/>
  <c r="CI10" i="17"/>
  <c r="Q400" i="19" s="1"/>
  <c r="CD10" i="17"/>
  <c r="L400" i="19" s="1"/>
  <c r="BH10" i="17"/>
  <c r="N399" i="19" s="1"/>
  <c r="AM10" i="17"/>
  <c r="Q398" i="19" s="1"/>
  <c r="R10" i="17"/>
  <c r="T397" i="19" s="1"/>
  <c r="CF6" i="17"/>
  <c r="N208" i="19" s="1"/>
  <c r="BX6" i="17"/>
  <c r="F208" i="19" s="1"/>
  <c r="BP6" i="17"/>
  <c r="V207" i="19" s="1"/>
  <c r="BH6" i="17"/>
  <c r="N207" i="19" s="1"/>
  <c r="AZ6" i="17"/>
  <c r="F207" i="19" s="1"/>
  <c r="AR6" i="17"/>
  <c r="V206" i="19" s="1"/>
  <c r="AJ6" i="17"/>
  <c r="N206" i="19" s="1"/>
  <c r="AB6" i="17"/>
  <c r="F206" i="19" s="1"/>
  <c r="T6" i="17"/>
  <c r="V205" i="19" s="1"/>
  <c r="L6" i="17"/>
  <c r="N205" i="19" s="1"/>
  <c r="D6" i="17"/>
  <c r="F205" i="19" s="1"/>
  <c r="CC6" i="17"/>
  <c r="K208" i="19" s="1"/>
  <c r="BU6" i="17"/>
  <c r="AA207" i="19" s="1"/>
  <c r="BM6" i="17"/>
  <c r="S207" i="19" s="1"/>
  <c r="BE6" i="17"/>
  <c r="K207" i="19" s="1"/>
  <c r="AW6" i="17"/>
  <c r="AA206" i="19" s="1"/>
  <c r="AO6" i="17"/>
  <c r="S206" i="19" s="1"/>
  <c r="AG6" i="17"/>
  <c r="K206" i="19" s="1"/>
  <c r="Y6" i="17"/>
  <c r="AA205" i="19" s="1"/>
  <c r="Q6" i="17"/>
  <c r="S205" i="19" s="1"/>
  <c r="I6" i="17"/>
  <c r="K205" i="19" s="1"/>
  <c r="CI6" i="17"/>
  <c r="Q208" i="19" s="1"/>
  <c r="H6" i="17"/>
  <c r="J205" i="19" s="1"/>
  <c r="X6" i="17"/>
  <c r="Z205" i="19" s="1"/>
  <c r="AN6" i="17"/>
  <c r="R206" i="19" s="1"/>
  <c r="BD6" i="17"/>
  <c r="J207" i="19" s="1"/>
  <c r="BT6" i="17"/>
  <c r="Z207" i="19" s="1"/>
  <c r="AB10" i="17"/>
  <c r="F398" i="19" s="1"/>
  <c r="BS10" i="17"/>
  <c r="Y399" i="19" s="1"/>
  <c r="H14" i="17"/>
  <c r="J589" i="19" s="1"/>
  <c r="AY14" i="17"/>
  <c r="AC590" i="19" s="1"/>
  <c r="S18" i="17"/>
  <c r="U781" i="19" s="1"/>
  <c r="BJ18" i="17"/>
  <c r="P783" i="19" s="1"/>
  <c r="W22" i="17"/>
  <c r="Y973" i="19" s="1"/>
  <c r="H26" i="17"/>
  <c r="CI26" i="17"/>
  <c r="CI34" i="17"/>
  <c r="X34" i="17"/>
  <c r="AS34" i="17"/>
  <c r="BN34" i="17"/>
  <c r="CI38" i="17"/>
  <c r="X38" i="17"/>
  <c r="AS38" i="17"/>
  <c r="BN38" i="17"/>
  <c r="CI42" i="17"/>
  <c r="X42" i="17"/>
  <c r="AS42" i="17"/>
  <c r="BV42" i="17"/>
  <c r="T46" i="17"/>
  <c r="BJ46" i="17"/>
  <c r="G58" i="17"/>
  <c r="M6" i="17"/>
  <c r="O205" i="19" s="1"/>
  <c r="AC6" i="17"/>
  <c r="G206" i="19" s="1"/>
  <c r="AS6" i="17"/>
  <c r="W206" i="19" s="1"/>
  <c r="BI6" i="17"/>
  <c r="O207" i="19" s="1"/>
  <c r="BY6" i="17"/>
  <c r="G208" i="19" s="1"/>
  <c r="AD10" i="17"/>
  <c r="H398" i="19" s="1"/>
  <c r="BT10" i="17"/>
  <c r="Z399" i="19" s="1"/>
  <c r="R14" i="17"/>
  <c r="T589" i="19" s="1"/>
  <c r="BH14" i="17"/>
  <c r="N591" i="19" s="1"/>
  <c r="AM18" i="17"/>
  <c r="Q782" i="19" s="1"/>
  <c r="CD18" i="17"/>
  <c r="L784" i="19" s="1"/>
  <c r="AY22" i="17"/>
  <c r="AC974" i="19" s="1"/>
  <c r="AL26" i="17"/>
  <c r="AQ30" i="17"/>
  <c r="J34" i="17"/>
  <c r="AF34" i="17"/>
  <c r="BA34" i="17"/>
  <c r="BV34" i="17"/>
  <c r="J38" i="17"/>
  <c r="AF38" i="17"/>
  <c r="BA38" i="17"/>
  <c r="BV38" i="17"/>
  <c r="J42" i="17"/>
  <c r="AF42" i="17"/>
  <c r="BA42" i="17"/>
  <c r="CG42" i="17"/>
  <c r="AD46" i="17"/>
  <c r="BU46" i="17"/>
  <c r="AK58" i="17"/>
  <c r="CI18" i="17"/>
  <c r="Q784" i="19" s="1"/>
  <c r="AN18" i="17"/>
  <c r="R782" i="19" s="1"/>
  <c r="CE18" i="17"/>
  <c r="M784" i="19" s="1"/>
  <c r="BN22" i="17"/>
  <c r="T975" i="19" s="1"/>
  <c r="AR26" i="17"/>
  <c r="BB30" i="17"/>
  <c r="M34" i="17"/>
  <c r="AH34" i="17"/>
  <c r="BD34" i="17"/>
  <c r="BY34" i="17"/>
  <c r="M38" i="17"/>
  <c r="AH38" i="17"/>
  <c r="BD38" i="17"/>
  <c r="BY38" i="17"/>
  <c r="M42" i="17"/>
  <c r="AH42" i="17"/>
  <c r="BD42" i="17"/>
  <c r="AO46" i="17"/>
  <c r="CG46" i="17"/>
  <c r="AB54" i="17"/>
  <c r="BM58" i="17"/>
  <c r="CF61" i="17"/>
  <c r="BX61" i="17"/>
  <c r="BP61" i="17"/>
  <c r="BH61" i="17"/>
  <c r="AZ61" i="17"/>
  <c r="AR61" i="17"/>
  <c r="AJ61" i="17"/>
  <c r="AB61" i="17"/>
  <c r="T61" i="17"/>
  <c r="L61" i="17"/>
  <c r="D61" i="17"/>
  <c r="CD61" i="17"/>
  <c r="BV61" i="17"/>
  <c r="BN61" i="17"/>
  <c r="BF61" i="17"/>
  <c r="AX61" i="17"/>
  <c r="AP61" i="17"/>
  <c r="AH61" i="17"/>
  <c r="Z61" i="17"/>
  <c r="R61" i="17"/>
  <c r="J61" i="17"/>
  <c r="CI61" i="17"/>
  <c r="CF57" i="17"/>
  <c r="BZ57" i="17"/>
  <c r="BU57" i="17"/>
  <c r="BP57" i="17"/>
  <c r="BJ57" i="17"/>
  <c r="BE57" i="17"/>
  <c r="AZ57" i="17"/>
  <c r="AT57" i="17"/>
  <c r="AO57" i="17"/>
  <c r="AJ57" i="17"/>
  <c r="AD57" i="17"/>
  <c r="Y57" i="17"/>
  <c r="T57" i="17"/>
  <c r="N57" i="17"/>
  <c r="I57" i="17"/>
  <c r="D57" i="17"/>
  <c r="CD57" i="17"/>
  <c r="BY57" i="17"/>
  <c r="BT57" i="17"/>
  <c r="BN57" i="17"/>
  <c r="BI57" i="17"/>
  <c r="BD57" i="17"/>
  <c r="AX57" i="17"/>
  <c r="AS57" i="17"/>
  <c r="AN57" i="17"/>
  <c r="AH57" i="17"/>
  <c r="AC57" i="17"/>
  <c r="X57" i="17"/>
  <c r="R57" i="17"/>
  <c r="M57" i="17"/>
  <c r="H57" i="17"/>
  <c r="CG57" i="17"/>
  <c r="CD53" i="17"/>
  <c r="BY53" i="17"/>
  <c r="BT53" i="17"/>
  <c r="BN53" i="17"/>
  <c r="BI53" i="17"/>
  <c r="BD53" i="17"/>
  <c r="AX53" i="17"/>
  <c r="AS53" i="17"/>
  <c r="AN53" i="17"/>
  <c r="AH53" i="17"/>
  <c r="AC53" i="17"/>
  <c r="X53" i="17"/>
  <c r="R53" i="17"/>
  <c r="M53" i="17"/>
  <c r="H53" i="17"/>
  <c r="CI53" i="17"/>
  <c r="CH53" i="17"/>
  <c r="CC53" i="17"/>
  <c r="BX53" i="17"/>
  <c r="BR53" i="17"/>
  <c r="BM53" i="17"/>
  <c r="BH53" i="17"/>
  <c r="BB53" i="17"/>
  <c r="AW53" i="17"/>
  <c r="AR53" i="17"/>
  <c r="AL53" i="17"/>
  <c r="AG53" i="17"/>
  <c r="AB53" i="17"/>
  <c r="V53" i="17"/>
  <c r="Q53" i="17"/>
  <c r="L53" i="17"/>
  <c r="F53" i="17"/>
  <c r="CD49" i="17"/>
  <c r="BY49" i="17"/>
  <c r="BT49" i="17"/>
  <c r="BN49" i="17"/>
  <c r="BI49" i="17"/>
  <c r="BD49" i="17"/>
  <c r="AX49" i="17"/>
  <c r="AS49" i="17"/>
  <c r="AN49" i="17"/>
  <c r="AH49" i="17"/>
  <c r="AC49" i="17"/>
  <c r="X49" i="17"/>
  <c r="R49" i="17"/>
  <c r="M49" i="17"/>
  <c r="H49" i="17"/>
  <c r="CI49" i="17"/>
  <c r="CH49" i="17"/>
  <c r="CC49" i="17"/>
  <c r="BX49" i="17"/>
  <c r="BR49" i="17"/>
  <c r="BM49" i="17"/>
  <c r="BH49" i="17"/>
  <c r="BB49" i="17"/>
  <c r="AW49" i="17"/>
  <c r="AR49" i="17"/>
  <c r="AL49" i="17"/>
  <c r="AG49" i="17"/>
  <c r="AB49" i="17"/>
  <c r="V49" i="17"/>
  <c r="Q49" i="17"/>
  <c r="L49" i="17"/>
  <c r="F49" i="17"/>
  <c r="CF48" i="16"/>
  <c r="BX48" i="16"/>
  <c r="BQ48" i="16"/>
  <c r="BJ48" i="16"/>
  <c r="BB48" i="16"/>
  <c r="AV48" i="16"/>
  <c r="AO48" i="16"/>
  <c r="AG48" i="16"/>
  <c r="Z48" i="16"/>
  <c r="T48" i="16"/>
  <c r="L48" i="16"/>
  <c r="E48" i="16"/>
  <c r="CC48" i="16"/>
  <c r="BV48" i="16"/>
  <c r="BP48" i="16"/>
  <c r="BH48" i="16"/>
  <c r="BA48" i="16"/>
  <c r="AT48" i="16"/>
  <c r="AL48" i="16"/>
  <c r="AF48" i="16"/>
  <c r="Y48" i="16"/>
  <c r="Q48" i="16"/>
  <c r="J48" i="16"/>
  <c r="CG48" i="16"/>
  <c r="BR48" i="16"/>
  <c r="BE48" i="16"/>
  <c r="AP48" i="16"/>
  <c r="AB48" i="16"/>
  <c r="N48" i="16"/>
  <c r="D49" i="16"/>
  <c r="BL48" i="16"/>
  <c r="AJ48" i="16"/>
  <c r="F48" i="16"/>
  <c r="AR48" i="16"/>
  <c r="CB48" i="16"/>
  <c r="BM48" i="16"/>
  <c r="AZ48" i="16"/>
  <c r="AK48" i="16"/>
  <c r="V48" i="16"/>
  <c r="I48" i="16"/>
  <c r="BZ48" i="16"/>
  <c r="AW48" i="16"/>
  <c r="U48" i="16"/>
  <c r="CH48" i="16"/>
  <c r="BU48" i="16"/>
  <c r="BF48" i="16"/>
  <c r="AD48" i="16"/>
  <c r="P48" i="16"/>
  <c r="CE49" i="16"/>
  <c r="BY49" i="16"/>
  <c r="BT49" i="16"/>
  <c r="BO49" i="16"/>
  <c r="BI49" i="16"/>
  <c r="BD49" i="16"/>
  <c r="AY49" i="16"/>
  <c r="AS49" i="16"/>
  <c r="AN49" i="16"/>
  <c r="AI49" i="16"/>
  <c r="AC49" i="16"/>
  <c r="X49" i="16"/>
  <c r="S49" i="16"/>
  <c r="M49" i="16"/>
  <c r="H49" i="16"/>
  <c r="C49" i="16"/>
  <c r="D50" i="16"/>
  <c r="CC49" i="16"/>
  <c r="BX49" i="16"/>
  <c r="BS49" i="16"/>
  <c r="BM49" i="16"/>
  <c r="BH49" i="16"/>
  <c r="BC49" i="16"/>
  <c r="AW49" i="16"/>
  <c r="AR49" i="16"/>
  <c r="AM49" i="16"/>
  <c r="AG49" i="16"/>
  <c r="AB49" i="16"/>
  <c r="W49" i="16"/>
  <c r="Q49" i="16"/>
  <c r="L49" i="16"/>
  <c r="G49" i="16"/>
  <c r="CH49" i="16"/>
  <c r="CE37" i="16"/>
  <c r="BY37" i="16"/>
  <c r="BT37" i="16"/>
  <c r="BO37" i="16"/>
  <c r="BI37" i="16"/>
  <c r="BD37" i="16"/>
  <c r="AY37" i="16"/>
  <c r="AS37" i="16"/>
  <c r="AN37" i="16"/>
  <c r="AI37" i="16"/>
  <c r="AC37" i="16"/>
  <c r="D38" i="16"/>
  <c r="CC37" i="16"/>
  <c r="BX37" i="16"/>
  <c r="BS37" i="16"/>
  <c r="BM37" i="16"/>
  <c r="BH37" i="16"/>
  <c r="BC37" i="16"/>
  <c r="AW37" i="16"/>
  <c r="AR37" i="16"/>
  <c r="AM37" i="16"/>
  <c r="AG37" i="16"/>
  <c r="AB37" i="16"/>
  <c r="W37" i="16"/>
  <c r="Q37" i="16"/>
  <c r="L37" i="16"/>
  <c r="G37" i="16"/>
  <c r="CH37" i="16"/>
  <c r="BT56" i="16"/>
  <c r="AX56" i="16"/>
  <c r="AC56" i="16"/>
  <c r="H56" i="16"/>
  <c r="CF56" i="16"/>
  <c r="BJ56" i="16"/>
  <c r="AO56" i="16"/>
  <c r="T56" i="16"/>
  <c r="AZ56" i="16"/>
  <c r="I56" i="16"/>
  <c r="CD56" i="16"/>
  <c r="AN56" i="16"/>
  <c r="CF40" i="16"/>
  <c r="BT40" i="16"/>
  <c r="BJ40" i="16"/>
  <c r="AZ40" i="16"/>
  <c r="AN40" i="16"/>
  <c r="AF40" i="16"/>
  <c r="Y40" i="16"/>
  <c r="Q40" i="16"/>
  <c r="J40" i="16"/>
  <c r="CB40" i="16"/>
  <c r="BR40" i="16"/>
  <c r="BH40" i="16"/>
  <c r="AV40" i="16"/>
  <c r="AL40" i="16"/>
  <c r="AD40" i="16"/>
  <c r="V40" i="16"/>
  <c r="P40" i="16"/>
  <c r="I40" i="16"/>
  <c r="M37" i="16"/>
  <c r="AA37" i="16"/>
  <c r="AV37" i="16"/>
  <c r="CB37" i="16"/>
  <c r="F40" i="16"/>
  <c r="AJ40" i="16"/>
  <c r="BZ40" i="16"/>
  <c r="N44" i="16"/>
  <c r="BD44" i="16"/>
  <c r="O49" i="16"/>
  <c r="Y49" i="16"/>
  <c r="AU49" i="16"/>
  <c r="BE49" i="16"/>
  <c r="CA49" i="16"/>
  <c r="CF53" i="16"/>
  <c r="CA53" i="16"/>
  <c r="BU53" i="16"/>
  <c r="BP53" i="16"/>
  <c r="BK53" i="16"/>
  <c r="BE53" i="16"/>
  <c r="AZ53" i="16"/>
  <c r="AU53" i="16"/>
  <c r="AO53" i="16"/>
  <c r="AJ53" i="16"/>
  <c r="AE53" i="16"/>
  <c r="Y53" i="16"/>
  <c r="T53" i="16"/>
  <c r="O53" i="16"/>
  <c r="I53" i="16"/>
  <c r="CE53" i="16"/>
  <c r="BY53" i="16"/>
  <c r="BT53" i="16"/>
  <c r="BO53" i="16"/>
  <c r="BI53" i="16"/>
  <c r="BD53" i="16"/>
  <c r="AY53" i="16"/>
  <c r="AS53" i="16"/>
  <c r="AN53" i="16"/>
  <c r="AI53" i="16"/>
  <c r="AC53" i="16"/>
  <c r="X53" i="16"/>
  <c r="S53" i="16"/>
  <c r="M53" i="16"/>
  <c r="H53" i="16"/>
  <c r="C53" i="16"/>
  <c r="CB53" i="16"/>
  <c r="BQ53" i="16"/>
  <c r="BG53" i="16"/>
  <c r="AV53" i="16"/>
  <c r="AK53" i="16"/>
  <c r="AA53" i="16"/>
  <c r="P53" i="16"/>
  <c r="E53" i="16"/>
  <c r="D54" i="16"/>
  <c r="BX53" i="16"/>
  <c r="BM53" i="16"/>
  <c r="BC53" i="16"/>
  <c r="AR53" i="16"/>
  <c r="AG53" i="16"/>
  <c r="W53" i="16"/>
  <c r="L53" i="16"/>
  <c r="CH53" i="16"/>
  <c r="H37" i="16"/>
  <c r="O37" i="16"/>
  <c r="U37" i="16"/>
  <c r="AE37" i="16"/>
  <c r="AO37" i="16"/>
  <c r="AZ37" i="16"/>
  <c r="BK37" i="16"/>
  <c r="BU37" i="16"/>
  <c r="CF37" i="16"/>
  <c r="L40" i="16"/>
  <c r="Z40" i="16"/>
  <c r="AR40" i="16"/>
  <c r="BL40" i="16"/>
  <c r="CH40" i="16"/>
  <c r="V44" i="16"/>
  <c r="AR44" i="16"/>
  <c r="BL44" i="16"/>
  <c r="AJ46" i="16"/>
  <c r="E49" i="16"/>
  <c r="P49" i="16"/>
  <c r="AA49" i="16"/>
  <c r="AK49" i="16"/>
  <c r="AV49" i="16"/>
  <c r="BG49" i="16"/>
  <c r="BQ49" i="16"/>
  <c r="CB49" i="16"/>
  <c r="Q53" i="16"/>
  <c r="AM53" i="16"/>
  <c r="BH53" i="16"/>
  <c r="CC53" i="16"/>
  <c r="BI56" i="16"/>
  <c r="CF44" i="16"/>
  <c r="BT44" i="16"/>
  <c r="BJ44" i="16"/>
  <c r="AZ44" i="16"/>
  <c r="AN44" i="16"/>
  <c r="AD44" i="16"/>
  <c r="T44" i="16"/>
  <c r="H44" i="16"/>
  <c r="CB44" i="16"/>
  <c r="BR44" i="16"/>
  <c r="BH44" i="16"/>
  <c r="AV44" i="16"/>
  <c r="AL44" i="16"/>
  <c r="AB44" i="16"/>
  <c r="P44" i="16"/>
  <c r="F44" i="16"/>
  <c r="E37" i="16"/>
  <c r="T37" i="16"/>
  <c r="AK37" i="16"/>
  <c r="BG37" i="16"/>
  <c r="BQ37" i="16"/>
  <c r="BT38" i="16"/>
  <c r="U40" i="16"/>
  <c r="BD40" i="16"/>
  <c r="AJ44" i="16"/>
  <c r="BZ44" i="16"/>
  <c r="AJ49" i="16"/>
  <c r="BP49" i="16"/>
  <c r="AD56" i="16"/>
  <c r="C37" i="16"/>
  <c r="I37" i="16"/>
  <c r="P37" i="16"/>
  <c r="X37" i="16"/>
  <c r="AF37" i="16"/>
  <c r="AQ37" i="16"/>
  <c r="BA37" i="16"/>
  <c r="BL37" i="16"/>
  <c r="BW37" i="16"/>
  <c r="CG37" i="16"/>
  <c r="N40" i="16"/>
  <c r="AB40" i="16"/>
  <c r="AT40" i="16"/>
  <c r="BP40" i="16"/>
  <c r="X44" i="16"/>
  <c r="AT44" i="16"/>
  <c r="BP44" i="16"/>
  <c r="I49" i="16"/>
  <c r="T49" i="16"/>
  <c r="AE49" i="16"/>
  <c r="AO49" i="16"/>
  <c r="AZ49" i="16"/>
  <c r="BK49" i="16"/>
  <c r="BU49" i="16"/>
  <c r="CF49" i="16"/>
  <c r="U53" i="16"/>
  <c r="AQ53" i="16"/>
  <c r="BL53" i="16"/>
  <c r="CG53" i="16"/>
  <c r="BU56" i="16"/>
  <c r="CG33" i="16"/>
  <c r="CB33" i="16"/>
  <c r="BW33" i="16"/>
  <c r="BQ33" i="16"/>
  <c r="BL33" i="16"/>
  <c r="BG33" i="16"/>
  <c r="BA33" i="16"/>
  <c r="AV33" i="16"/>
  <c r="AQ33" i="16"/>
  <c r="AK33" i="16"/>
  <c r="AF33" i="16"/>
  <c r="AA33" i="16"/>
  <c r="U33" i="16"/>
  <c r="P33" i="16"/>
  <c r="K33" i="16"/>
  <c r="E33" i="16"/>
  <c r="CE57" i="16"/>
  <c r="BY57" i="16"/>
  <c r="BT57" i="16"/>
  <c r="BO57" i="16"/>
  <c r="BI57" i="16"/>
  <c r="BD57" i="16"/>
  <c r="AY57" i="16"/>
  <c r="AS57" i="16"/>
  <c r="AN57" i="16"/>
  <c r="AI57" i="16"/>
  <c r="AC57" i="16"/>
  <c r="X57" i="16"/>
  <c r="S57" i="16"/>
  <c r="M57" i="16"/>
  <c r="H57" i="16"/>
  <c r="CH57" i="16"/>
  <c r="CC57" i="16"/>
  <c r="BX57" i="16"/>
  <c r="BS57" i="16"/>
  <c r="BM57" i="16"/>
  <c r="BH57" i="16"/>
  <c r="BC57" i="16"/>
  <c r="AW57" i="16"/>
  <c r="AR57" i="16"/>
  <c r="AM57" i="16"/>
  <c r="AG57" i="16"/>
  <c r="AB57" i="16"/>
  <c r="W57" i="16"/>
  <c r="Q57" i="16"/>
  <c r="L57" i="16"/>
  <c r="G57" i="16"/>
  <c r="D53" i="16"/>
  <c r="CD52" i="16"/>
  <c r="BP52" i="16"/>
  <c r="BA52" i="16"/>
  <c r="BY52" i="16"/>
  <c r="P635" i="19"/>
  <c r="R634" i="19"/>
  <c r="J635" i="19"/>
  <c r="M634" i="19"/>
  <c r="G8" i="16"/>
  <c r="J250" i="19" s="1"/>
  <c r="AX8" i="16"/>
  <c r="AC251" i="19" s="1"/>
  <c r="CA8" i="16"/>
  <c r="F32" i="16"/>
  <c r="AJ32" i="16"/>
  <c r="BZ32" i="16"/>
  <c r="P875" i="19"/>
  <c r="S874" i="19"/>
  <c r="K875" i="19"/>
  <c r="M874" i="19"/>
  <c r="AE31" i="16"/>
  <c r="K31" i="16"/>
  <c r="E5" i="16"/>
  <c r="H106" i="19" s="1"/>
  <c r="AG5" i="16"/>
  <c r="L107" i="19" s="1"/>
  <c r="BI5" i="16"/>
  <c r="BX5" i="16"/>
  <c r="K8" i="16"/>
  <c r="N250" i="19" s="1"/>
  <c r="BB8" i="16"/>
  <c r="CD8" i="16"/>
  <c r="BY29" i="16"/>
  <c r="I32" i="16"/>
  <c r="V32" i="16"/>
  <c r="AK32" i="16"/>
  <c r="AZ32" i="16"/>
  <c r="BM32" i="16"/>
  <c r="CA28" i="16"/>
  <c r="BF28" i="16"/>
  <c r="AK28" i="16"/>
  <c r="O28" i="16"/>
  <c r="BV28" i="16"/>
  <c r="BA28" i="16"/>
  <c r="AE28" i="16"/>
  <c r="J28" i="16"/>
  <c r="U827" i="19"/>
  <c r="X826" i="19"/>
  <c r="P827" i="19"/>
  <c r="R826" i="19"/>
  <c r="BQ12" i="16"/>
  <c r="AU12" i="16"/>
  <c r="Z443" i="19" s="1"/>
  <c r="Z12" i="16"/>
  <c r="AC442" i="19" s="1"/>
  <c r="E12" i="16"/>
  <c r="H442" i="19" s="1"/>
  <c r="CG12" i="16"/>
  <c r="BK12" i="16"/>
  <c r="AP12" i="16"/>
  <c r="U443" i="19" s="1"/>
  <c r="U12" i="16"/>
  <c r="X442" i="19" s="1"/>
  <c r="CD12" i="16"/>
  <c r="BJ30" i="16"/>
  <c r="X30" i="16"/>
  <c r="BG30" i="16"/>
  <c r="T30" i="16"/>
  <c r="BO26" i="16"/>
  <c r="AK26" i="16"/>
  <c r="I26" i="16"/>
  <c r="CE26" i="16"/>
  <c r="BA26" i="16"/>
  <c r="Y26" i="16"/>
  <c r="G923" i="19"/>
  <c r="W923" i="19"/>
  <c r="S922" i="19"/>
  <c r="S731" i="19"/>
  <c r="N730" i="19"/>
  <c r="P731" i="19"/>
  <c r="L730" i="19"/>
  <c r="BG14" i="16"/>
  <c r="AC14" i="16"/>
  <c r="H539" i="19" s="1"/>
  <c r="CG14" i="16"/>
  <c r="BD14" i="16"/>
  <c r="AB14" i="16"/>
  <c r="G539" i="19" s="1"/>
  <c r="D11" i="16"/>
  <c r="G394" i="19" s="1"/>
  <c r="CB10" i="16"/>
  <c r="AZ10" i="16"/>
  <c r="X10" i="16"/>
  <c r="AA346" i="19" s="1"/>
  <c r="BP10" i="16"/>
  <c r="AN10" i="16"/>
  <c r="S347" i="19" s="1"/>
  <c r="M10" i="16"/>
  <c r="P346" i="19" s="1"/>
  <c r="CF32" i="16"/>
  <c r="BX32" i="16"/>
  <c r="BQ32" i="16"/>
  <c r="BJ32" i="16"/>
  <c r="BB32" i="16"/>
  <c r="AV32" i="16"/>
  <c r="AO32" i="16"/>
  <c r="AG32" i="16"/>
  <c r="Z32" i="16"/>
  <c r="T32" i="16"/>
  <c r="L32" i="16"/>
  <c r="E32" i="16"/>
  <c r="CC32" i="16"/>
  <c r="BV32" i="16"/>
  <c r="BP32" i="16"/>
  <c r="BH32" i="16"/>
  <c r="BA32" i="16"/>
  <c r="AT32" i="16"/>
  <c r="AL32" i="16"/>
  <c r="AF32" i="16"/>
  <c r="Y32" i="16"/>
  <c r="Q32" i="16"/>
  <c r="J32" i="16"/>
  <c r="D32" i="16"/>
  <c r="V8" i="16"/>
  <c r="Y250" i="19" s="1"/>
  <c r="AK8" i="16"/>
  <c r="P251" i="19" s="1"/>
  <c r="BM8" i="16"/>
  <c r="X634" i="19"/>
  <c r="U32" i="16"/>
  <c r="AW32" i="16"/>
  <c r="BL32" i="16"/>
  <c r="CB29" i="16"/>
  <c r="BA29" i="16"/>
  <c r="AF29" i="16"/>
  <c r="J29" i="16"/>
  <c r="BU29" i="16"/>
  <c r="AV29" i="16"/>
  <c r="Z29" i="16"/>
  <c r="E29" i="16"/>
  <c r="CG13" i="16"/>
  <c r="BL13" i="16"/>
  <c r="AP13" i="16"/>
  <c r="U491" i="19" s="1"/>
  <c r="U13" i="16"/>
  <c r="X490" i="19" s="1"/>
  <c r="D14" i="16"/>
  <c r="G538" i="19" s="1"/>
  <c r="CB13" i="16"/>
  <c r="BF13" i="16"/>
  <c r="AK13" i="16"/>
  <c r="P491" i="19" s="1"/>
  <c r="P13" i="16"/>
  <c r="S490" i="19" s="1"/>
  <c r="BF27" i="16"/>
  <c r="AE27" i="16"/>
  <c r="J779" i="19"/>
  <c r="Z587" i="19"/>
  <c r="R5" i="16"/>
  <c r="U106" i="19" s="1"/>
  <c r="AV5" i="16"/>
  <c r="AA107" i="19" s="1"/>
  <c r="BP7" i="16"/>
  <c r="Z8" i="16"/>
  <c r="AC250" i="19" s="1"/>
  <c r="AM8" i="16"/>
  <c r="R251" i="19" s="1"/>
  <c r="BQ8" i="16"/>
  <c r="J13" i="16"/>
  <c r="M490" i="19" s="1"/>
  <c r="BA13" i="16"/>
  <c r="AC634" i="19"/>
  <c r="AC874" i="19"/>
  <c r="H5" i="16"/>
  <c r="K106" i="19" s="1"/>
  <c r="V5" i="16"/>
  <c r="Y106" i="19" s="1"/>
  <c r="AK5" i="16"/>
  <c r="P107" i="19" s="1"/>
  <c r="AX5" i="16"/>
  <c r="AC107" i="19" s="1"/>
  <c r="BM5" i="16"/>
  <c r="CG8" i="16"/>
  <c r="O8" i="16"/>
  <c r="R250" i="19" s="1"/>
  <c r="AC8" i="16"/>
  <c r="H251" i="19" s="1"/>
  <c r="AQ8" i="16"/>
  <c r="V251" i="19" s="1"/>
  <c r="BF8" i="16"/>
  <c r="BS8" i="16"/>
  <c r="Z13" i="16"/>
  <c r="AC490" i="19" s="1"/>
  <c r="BQ13" i="16"/>
  <c r="U635" i="19"/>
  <c r="G922" i="19"/>
  <c r="U875" i="19"/>
  <c r="P29" i="16"/>
  <c r="BG29" i="16"/>
  <c r="AW31" i="16"/>
  <c r="N32" i="16"/>
  <c r="AB32" i="16"/>
  <c r="AP32" i="16"/>
  <c r="BE32" i="16"/>
  <c r="BR32" i="16"/>
  <c r="CG32" i="16"/>
  <c r="D33" i="16"/>
  <c r="D26" i="16"/>
  <c r="K683" i="19"/>
  <c r="M682" i="19"/>
  <c r="AA683" i="19"/>
  <c r="AC682" i="19"/>
  <c r="H682" i="19"/>
  <c r="CH9" i="16"/>
  <c r="BT9" i="16"/>
  <c r="BF9" i="16"/>
  <c r="AR9" i="16"/>
  <c r="W299" i="19" s="1"/>
  <c r="AC9" i="16"/>
  <c r="H299" i="19" s="1"/>
  <c r="CD9" i="16"/>
  <c r="BQ9" i="16"/>
  <c r="BB9" i="16"/>
  <c r="CE55" i="16"/>
  <c r="BJ55" i="16"/>
  <c r="AO55" i="16"/>
  <c r="S55" i="16"/>
  <c r="CD55" i="16"/>
  <c r="BI55" i="16"/>
  <c r="AM55" i="16"/>
  <c r="R55" i="16"/>
  <c r="BS55" i="16"/>
  <c r="AC55" i="16"/>
  <c r="AY55" i="16"/>
  <c r="I55" i="16"/>
  <c r="AD55" i="16"/>
  <c r="G55" i="16"/>
  <c r="BU55" i="16"/>
  <c r="CG47" i="16"/>
  <c r="BZ47" i="16"/>
  <c r="BR47" i="16"/>
  <c r="BK47" i="16"/>
  <c r="BE47" i="16"/>
  <c r="AW47" i="16"/>
  <c r="AP47" i="16"/>
  <c r="AI47" i="16"/>
  <c r="AA47" i="16"/>
  <c r="U47" i="16"/>
  <c r="N47" i="16"/>
  <c r="F47" i="16"/>
  <c r="CE47" i="16"/>
  <c r="BW47" i="16"/>
  <c r="BQ47" i="16"/>
  <c r="BJ47" i="16"/>
  <c r="BB47" i="16"/>
  <c r="AU47" i="16"/>
  <c r="AO47" i="16"/>
  <c r="AG47" i="16"/>
  <c r="Z47" i="16"/>
  <c r="S47" i="16"/>
  <c r="K47" i="16"/>
  <c r="E47" i="16"/>
  <c r="CH47" i="16"/>
  <c r="BU47" i="16"/>
  <c r="BF47" i="16"/>
  <c r="AQ47" i="16"/>
  <c r="AD47" i="16"/>
  <c r="O47" i="16"/>
  <c r="CC47" i="16"/>
  <c r="BO47" i="16"/>
  <c r="BA47" i="16"/>
  <c r="AL47" i="16"/>
  <c r="Y47" i="16"/>
  <c r="J47" i="16"/>
  <c r="D48" i="16"/>
  <c r="BG47" i="16"/>
  <c r="AE47" i="16"/>
  <c r="C47" i="16"/>
  <c r="CA47" i="16"/>
  <c r="AY47" i="16"/>
  <c r="V47" i="16"/>
  <c r="AK47" i="16"/>
  <c r="BV47" i="16"/>
  <c r="Q47" i="16"/>
  <c r="CE39" i="16"/>
  <c r="BW39" i="16"/>
  <c r="BQ39" i="16"/>
  <c r="CC39" i="16"/>
  <c r="BU39" i="16"/>
  <c r="BK39" i="16"/>
  <c r="BE39" i="16"/>
  <c r="AW39" i="16"/>
  <c r="AP39" i="16"/>
  <c r="AI39" i="16"/>
  <c r="AA39" i="16"/>
  <c r="U39" i="16"/>
  <c r="N39" i="16"/>
  <c r="F39" i="16"/>
  <c r="D40" i="16"/>
  <c r="CA39" i="16"/>
  <c r="BR39" i="16"/>
  <c r="BJ39" i="16"/>
  <c r="BB39" i="16"/>
  <c r="AU39" i="16"/>
  <c r="AO39" i="16"/>
  <c r="AG39" i="16"/>
  <c r="Z39" i="16"/>
  <c r="S39" i="16"/>
  <c r="K39" i="16"/>
  <c r="E39" i="16"/>
  <c r="CG39" i="16"/>
  <c r="BM39" i="16"/>
  <c r="AY39" i="16"/>
  <c r="AK39" i="16"/>
  <c r="V39" i="16"/>
  <c r="I39" i="16"/>
  <c r="BZ39" i="16"/>
  <c r="BG39" i="16"/>
  <c r="AT39" i="16"/>
  <c r="AE39" i="16"/>
  <c r="Q39" i="16"/>
  <c r="C39" i="16"/>
  <c r="BO39" i="16"/>
  <c r="AL39" i="16"/>
  <c r="J39" i="16"/>
  <c r="BF39" i="16"/>
  <c r="AD39" i="16"/>
  <c r="CH31" i="16"/>
  <c r="CA31" i="16"/>
  <c r="BU31" i="16"/>
  <c r="BM31" i="16"/>
  <c r="BF31" i="16"/>
  <c r="AY31" i="16"/>
  <c r="AQ31" i="16"/>
  <c r="AK31" i="16"/>
  <c r="AD31" i="16"/>
  <c r="V31" i="16"/>
  <c r="O31" i="16"/>
  <c r="I31" i="16"/>
  <c r="CG31" i="16"/>
  <c r="BW31" i="16"/>
  <c r="BO31" i="16"/>
  <c r="BE31" i="16"/>
  <c r="AU31" i="16"/>
  <c r="AL31" i="16"/>
  <c r="AA31" i="16"/>
  <c r="S31" i="16"/>
  <c r="J31" i="16"/>
  <c r="CE31" i="16"/>
  <c r="BV31" i="16"/>
  <c r="BK31" i="16"/>
  <c r="BB31" i="16"/>
  <c r="AT31" i="16"/>
  <c r="AI31" i="16"/>
  <c r="Z31" i="16"/>
  <c r="Q31" i="16"/>
  <c r="F31" i="16"/>
  <c r="J971" i="19"/>
  <c r="M970" i="19"/>
  <c r="U971" i="19"/>
  <c r="R970" i="19"/>
  <c r="O971" i="19"/>
  <c r="CF11" i="16"/>
  <c r="BK11" i="16"/>
  <c r="AP11" i="16"/>
  <c r="U395" i="19" s="1"/>
  <c r="T11" i="16"/>
  <c r="W394" i="19" s="1"/>
  <c r="CD11" i="16"/>
  <c r="CA11" i="16"/>
  <c r="AZ11" i="16"/>
  <c r="Z11" i="16"/>
  <c r="AC394" i="19" s="1"/>
  <c r="BV11" i="16"/>
  <c r="O11" i="16"/>
  <c r="R394" i="19" s="1"/>
  <c r="AU11" i="16"/>
  <c r="Z395" i="19" s="1"/>
  <c r="AJ11" i="16"/>
  <c r="O395" i="19" s="1"/>
  <c r="O779" i="19"/>
  <c r="AJ27" i="16"/>
  <c r="AG31" i="16"/>
  <c r="BR31" i="16"/>
  <c r="BR35" i="16"/>
  <c r="AQ39" i="16"/>
  <c r="AX55" i="16"/>
  <c r="CE54" i="16"/>
  <c r="BS54" i="16"/>
  <c r="BC54" i="16"/>
  <c r="AN54" i="16"/>
  <c r="AE54" i="16"/>
  <c r="T54" i="16"/>
  <c r="L54" i="16"/>
  <c r="C54" i="16"/>
  <c r="CD54" i="16"/>
  <c r="BN54" i="16"/>
  <c r="AY54" i="16"/>
  <c r="AM54" i="16"/>
  <c r="AB54" i="16"/>
  <c r="S54" i="16"/>
  <c r="J54" i="16"/>
  <c r="BT54" i="16"/>
  <c r="AR54" i="16"/>
  <c r="X54" i="16"/>
  <c r="BJ54" i="16"/>
  <c r="AI54" i="16"/>
  <c r="R54" i="16"/>
  <c r="AX54" i="16"/>
  <c r="G54" i="16"/>
  <c r="AH54" i="16"/>
  <c r="BH54" i="16"/>
  <c r="Z54" i="16"/>
  <c r="CF46" i="16"/>
  <c r="BZ46" i="16"/>
  <c r="BR46" i="16"/>
  <c r="BK46" i="16"/>
  <c r="BD46" i="16"/>
  <c r="AV46" i="16"/>
  <c r="AP46" i="16"/>
  <c r="AI46" i="16"/>
  <c r="AA46" i="16"/>
  <c r="T46" i="16"/>
  <c r="N46" i="16"/>
  <c r="F46" i="16"/>
  <c r="CE46" i="16"/>
  <c r="BW46" i="16"/>
  <c r="BP46" i="16"/>
  <c r="BJ46" i="16"/>
  <c r="BB46" i="16"/>
  <c r="AU46" i="16"/>
  <c r="AN46" i="16"/>
  <c r="AF46" i="16"/>
  <c r="Z46" i="16"/>
  <c r="S46" i="16"/>
  <c r="K46" i="16"/>
  <c r="C46" i="16"/>
  <c r="CH46" i="16"/>
  <c r="BT46" i="16"/>
  <c r="BF46" i="16"/>
  <c r="AQ46" i="16"/>
  <c r="AD46" i="16"/>
  <c r="O46" i="16"/>
  <c r="CB46" i="16"/>
  <c r="BO46" i="16"/>
  <c r="AZ46" i="16"/>
  <c r="AL46" i="16"/>
  <c r="X46" i="16"/>
  <c r="J46" i="16"/>
  <c r="BG46" i="16"/>
  <c r="AE46" i="16"/>
  <c r="CA46" i="16"/>
  <c r="AY46" i="16"/>
  <c r="V46" i="16"/>
  <c r="BL46" i="16"/>
  <c r="H46" i="16"/>
  <c r="AT46" i="16"/>
  <c r="CF38" i="16"/>
  <c r="BZ38" i="16"/>
  <c r="BR38" i="16"/>
  <c r="BK38" i="16"/>
  <c r="BD38" i="16"/>
  <c r="AV38" i="16"/>
  <c r="AP38" i="16"/>
  <c r="AI38" i="16"/>
  <c r="AA38" i="16"/>
  <c r="T38" i="16"/>
  <c r="N38" i="16"/>
  <c r="F38" i="16"/>
  <c r="CE38" i="16"/>
  <c r="BW38" i="16"/>
  <c r="BP38" i="16"/>
  <c r="BJ38" i="16"/>
  <c r="BB38" i="16"/>
  <c r="AU38" i="16"/>
  <c r="AN38" i="16"/>
  <c r="AF38" i="16"/>
  <c r="Z38" i="16"/>
  <c r="S38" i="16"/>
  <c r="K38" i="16"/>
  <c r="CA38" i="16"/>
  <c r="BL38" i="16"/>
  <c r="AY38" i="16"/>
  <c r="AJ38" i="16"/>
  <c r="V38" i="16"/>
  <c r="H38" i="16"/>
  <c r="BV38" i="16"/>
  <c r="BG38" i="16"/>
  <c r="AT38" i="16"/>
  <c r="AE38" i="16"/>
  <c r="P38" i="16"/>
  <c r="BO38" i="16"/>
  <c r="AL38" i="16"/>
  <c r="J38" i="16"/>
  <c r="CH38" i="16"/>
  <c r="BF38" i="16"/>
  <c r="AD38" i="16"/>
  <c r="CH30" i="16"/>
  <c r="CA30" i="16"/>
  <c r="BT30" i="16"/>
  <c r="BL30" i="16"/>
  <c r="BF30" i="16"/>
  <c r="AY30" i="16"/>
  <c r="AQ30" i="16"/>
  <c r="AJ30" i="16"/>
  <c r="AD30" i="16"/>
  <c r="V30" i="16"/>
  <c r="O30" i="16"/>
  <c r="H30" i="16"/>
  <c r="CF30" i="16"/>
  <c r="BW30" i="16"/>
  <c r="BO30" i="16"/>
  <c r="BD30" i="16"/>
  <c r="AU30" i="16"/>
  <c r="AL30" i="16"/>
  <c r="AA30" i="16"/>
  <c r="S30" i="16"/>
  <c r="J30" i="16"/>
  <c r="CE30" i="16"/>
  <c r="BV30" i="16"/>
  <c r="BK30" i="16"/>
  <c r="BB30" i="16"/>
  <c r="AT30" i="16"/>
  <c r="AI30" i="16"/>
  <c r="Z30" i="16"/>
  <c r="P30" i="16"/>
  <c r="F30" i="16"/>
  <c r="CC26" i="16"/>
  <c r="BX26" i="16"/>
  <c r="BS26" i="16"/>
  <c r="BM26" i="16"/>
  <c r="BH26" i="16"/>
  <c r="BC26" i="16"/>
  <c r="AW26" i="16"/>
  <c r="AR26" i="16"/>
  <c r="AM26" i="16"/>
  <c r="AG26" i="16"/>
  <c r="AB26" i="16"/>
  <c r="W26" i="16"/>
  <c r="Q26" i="16"/>
  <c r="L26" i="16"/>
  <c r="G26" i="16"/>
  <c r="CG26" i="16"/>
  <c r="CA26" i="16"/>
  <c r="BT26" i="16"/>
  <c r="BL26" i="16"/>
  <c r="BE26" i="16"/>
  <c r="AY26" i="16"/>
  <c r="AQ26" i="16"/>
  <c r="AJ26" i="16"/>
  <c r="AC26" i="16"/>
  <c r="U26" i="16"/>
  <c r="O26" i="16"/>
  <c r="H26" i="16"/>
  <c r="CF26" i="16"/>
  <c r="BY26" i="16"/>
  <c r="BQ26" i="16"/>
  <c r="BK26" i="16"/>
  <c r="BD26" i="16"/>
  <c r="AV26" i="16"/>
  <c r="AO26" i="16"/>
  <c r="AI26" i="16"/>
  <c r="AA26" i="16"/>
  <c r="T26" i="16"/>
  <c r="M26" i="16"/>
  <c r="E26" i="16"/>
  <c r="AB731" i="19"/>
  <c r="W731" i="19"/>
  <c r="R731" i="19"/>
  <c r="L731" i="19"/>
  <c r="G731" i="19"/>
  <c r="Z730" i="19"/>
  <c r="T730" i="19"/>
  <c r="O730" i="19"/>
  <c r="J730" i="19"/>
  <c r="V731" i="19"/>
  <c r="O731" i="19"/>
  <c r="H731" i="19"/>
  <c r="X730" i="19"/>
  <c r="R730" i="19"/>
  <c r="K730" i="19"/>
  <c r="AA731" i="19"/>
  <c r="T731" i="19"/>
  <c r="N731" i="19"/>
  <c r="F731" i="19"/>
  <c r="W730" i="19"/>
  <c r="P730" i="19"/>
  <c r="H730" i="19"/>
  <c r="CF14" i="16"/>
  <c r="CA14" i="16"/>
  <c r="BU14" i="16"/>
  <c r="BP14" i="16"/>
  <c r="BK14" i="16"/>
  <c r="BE14" i="16"/>
  <c r="AZ14" i="16"/>
  <c r="AU14" i="16"/>
  <c r="Z539" i="19" s="1"/>
  <c r="AO14" i="16"/>
  <c r="T539" i="19" s="1"/>
  <c r="AJ14" i="16"/>
  <c r="O539" i="19" s="1"/>
  <c r="AE14" i="16"/>
  <c r="J539" i="19" s="1"/>
  <c r="Y14" i="16"/>
  <c r="AB538" i="19" s="1"/>
  <c r="T14" i="16"/>
  <c r="W538" i="19" s="1"/>
  <c r="O14" i="16"/>
  <c r="R538" i="19" s="1"/>
  <c r="I14" i="16"/>
  <c r="L538" i="19" s="1"/>
  <c r="C14" i="16"/>
  <c r="F538" i="19" s="1"/>
  <c r="CE14" i="16"/>
  <c r="BX14" i="16"/>
  <c r="BQ14" i="16"/>
  <c r="BI14" i="16"/>
  <c r="BC14" i="16"/>
  <c r="AV14" i="16"/>
  <c r="AA539" i="19" s="1"/>
  <c r="AN14" i="16"/>
  <c r="S539" i="19" s="1"/>
  <c r="AG14" i="16"/>
  <c r="L539" i="19" s="1"/>
  <c r="AA14" i="16"/>
  <c r="F539" i="19" s="1"/>
  <c r="S14" i="16"/>
  <c r="V538" i="19" s="1"/>
  <c r="L14" i="16"/>
  <c r="O538" i="19" s="1"/>
  <c r="E14" i="16"/>
  <c r="H538" i="19" s="1"/>
  <c r="CC14" i="16"/>
  <c r="BO14" i="16"/>
  <c r="BA14" i="16"/>
  <c r="AS14" i="16"/>
  <c r="X539" i="19" s="1"/>
  <c r="AF14" i="16"/>
  <c r="K539" i="19" s="1"/>
  <c r="X14" i="16"/>
  <c r="AA538" i="19" s="1"/>
  <c r="K14" i="16"/>
  <c r="N538" i="19" s="1"/>
  <c r="G586" i="19"/>
  <c r="BW14" i="16"/>
  <c r="BH14" i="16"/>
  <c r="AM14" i="16"/>
  <c r="R539" i="19" s="1"/>
  <c r="Q14" i="16"/>
  <c r="T538" i="19" s="1"/>
  <c r="CH14" i="16"/>
  <c r="D7" i="16"/>
  <c r="G202" i="19" s="1"/>
  <c r="CE6" i="16"/>
  <c r="BY6" i="16"/>
  <c r="BT6" i="16"/>
  <c r="BO6" i="16"/>
  <c r="BI6" i="16"/>
  <c r="BD6" i="16"/>
  <c r="AY6" i="16"/>
  <c r="AS6" i="16"/>
  <c r="X155" i="19" s="1"/>
  <c r="AN6" i="16"/>
  <c r="S155" i="19" s="1"/>
  <c r="AI6" i="16"/>
  <c r="N155" i="19" s="1"/>
  <c r="AC6" i="16"/>
  <c r="H155" i="19" s="1"/>
  <c r="X6" i="16"/>
  <c r="AA154" i="19" s="1"/>
  <c r="S6" i="16"/>
  <c r="V154" i="19" s="1"/>
  <c r="M6" i="16"/>
  <c r="P154" i="19" s="1"/>
  <c r="H6" i="16"/>
  <c r="K154" i="19" s="1"/>
  <c r="CH6" i="16"/>
  <c r="CC6" i="16"/>
  <c r="BX6" i="16"/>
  <c r="BM6" i="16"/>
  <c r="BH6" i="16"/>
  <c r="AW6" i="16"/>
  <c r="AB155" i="19" s="1"/>
  <c r="AR6" i="16"/>
  <c r="W155" i="19" s="1"/>
  <c r="AG6" i="16"/>
  <c r="L155" i="19" s="1"/>
  <c r="BS6" i="16"/>
  <c r="BC6" i="16"/>
  <c r="AM6" i="16"/>
  <c r="R155" i="19" s="1"/>
  <c r="AB6" i="16"/>
  <c r="G155" i="19" s="1"/>
  <c r="I6" i="16"/>
  <c r="L154" i="19" s="1"/>
  <c r="P6" i="16"/>
  <c r="S154" i="19" s="1"/>
  <c r="W6" i="16"/>
  <c r="Z154" i="19" s="1"/>
  <c r="AF6" i="16"/>
  <c r="K155" i="19" s="1"/>
  <c r="AQ6" i="16"/>
  <c r="V155" i="19" s="1"/>
  <c r="BA6" i="16"/>
  <c r="BL6" i="16"/>
  <c r="BW6" i="16"/>
  <c r="CG6" i="16"/>
  <c r="Z7" i="16"/>
  <c r="AC202" i="19" s="1"/>
  <c r="BB7" i="16"/>
  <c r="G10" i="16"/>
  <c r="J346" i="19" s="1"/>
  <c r="Q10" i="16"/>
  <c r="T346" i="19" s="1"/>
  <c r="AE10" i="16"/>
  <c r="J347" i="19" s="1"/>
  <c r="AS10" i="16"/>
  <c r="X347" i="19" s="1"/>
  <c r="BG10" i="16"/>
  <c r="BU10" i="16"/>
  <c r="BF11" i="16"/>
  <c r="G14" i="16"/>
  <c r="J538" i="19" s="1"/>
  <c r="U14" i="16"/>
  <c r="X538" i="19" s="1"/>
  <c r="AI14" i="16"/>
  <c r="N539" i="19" s="1"/>
  <c r="AW14" i="16"/>
  <c r="AB539" i="19" s="1"/>
  <c r="BL14" i="16"/>
  <c r="BY14" i="16"/>
  <c r="W586" i="19"/>
  <c r="S730" i="19"/>
  <c r="J731" i="19"/>
  <c r="X731" i="19"/>
  <c r="G778" i="19"/>
  <c r="J922" i="19"/>
  <c r="X922" i="19"/>
  <c r="N923" i="19"/>
  <c r="AB923" i="19"/>
  <c r="W970" i="19"/>
  <c r="CH26" i="16"/>
  <c r="P26" i="16"/>
  <c r="AE26" i="16"/>
  <c r="AS26" i="16"/>
  <c r="BG26" i="16"/>
  <c r="BU26" i="16"/>
  <c r="D27" i="16"/>
  <c r="K30" i="16"/>
  <c r="AE30" i="16"/>
  <c r="AV30" i="16"/>
  <c r="BP30" i="16"/>
  <c r="C31" i="16"/>
  <c r="U31" i="16"/>
  <c r="AO31" i="16"/>
  <c r="BG31" i="16"/>
  <c r="BZ31" i="16"/>
  <c r="T34" i="16"/>
  <c r="J35" i="16"/>
  <c r="AW35" i="16"/>
  <c r="X38" i="16"/>
  <c r="CB38" i="16"/>
  <c r="BA39" i="16"/>
  <c r="I47" i="16"/>
  <c r="CC51" i="16"/>
  <c r="BR51" i="16"/>
  <c r="BI51" i="16"/>
  <c r="AW51" i="16"/>
  <c r="AL51" i="16"/>
  <c r="AC51" i="16"/>
  <c r="Q51" i="16"/>
  <c r="F51" i="16"/>
  <c r="BZ51" i="16"/>
  <c r="BQ51" i="16"/>
  <c r="BE51" i="16"/>
  <c r="AT51" i="16"/>
  <c r="AK51" i="16"/>
  <c r="Y51" i="16"/>
  <c r="N51" i="16"/>
  <c r="E51" i="16"/>
  <c r="BY51" i="16"/>
  <c r="BB51" i="16"/>
  <c r="AG51" i="16"/>
  <c r="M51" i="16"/>
  <c r="BU51" i="16"/>
  <c r="BA51" i="16"/>
  <c r="AD51" i="16"/>
  <c r="I51" i="16"/>
  <c r="CG51" i="16"/>
  <c r="AO51" i="16"/>
  <c r="BM51" i="16"/>
  <c r="V51" i="16"/>
  <c r="U51" i="16"/>
  <c r="CH51" i="16"/>
  <c r="D44" i="16"/>
  <c r="CA43" i="16"/>
  <c r="BS43" i="16"/>
  <c r="BK43" i="16"/>
  <c r="BC43" i="16"/>
  <c r="AU43" i="16"/>
  <c r="AM43" i="16"/>
  <c r="AE43" i="16"/>
  <c r="W43" i="16"/>
  <c r="O43" i="16"/>
  <c r="G43" i="16"/>
  <c r="CG43" i="16"/>
  <c r="BY43" i="16"/>
  <c r="BQ43" i="16"/>
  <c r="BI43" i="16"/>
  <c r="BA43" i="16"/>
  <c r="AS43" i="16"/>
  <c r="AK43" i="16"/>
  <c r="AC43" i="16"/>
  <c r="U43" i="16"/>
  <c r="M43" i="16"/>
  <c r="E43" i="16"/>
  <c r="BU43" i="16"/>
  <c r="BE43" i="16"/>
  <c r="AO43" i="16"/>
  <c r="Y43" i="16"/>
  <c r="I43" i="16"/>
  <c r="CE43" i="16"/>
  <c r="BO43" i="16"/>
  <c r="AY43" i="16"/>
  <c r="AI43" i="16"/>
  <c r="S43" i="16"/>
  <c r="C43" i="16"/>
  <c r="BM43" i="16"/>
  <c r="AG43" i="16"/>
  <c r="CF43" i="16"/>
  <c r="BG43" i="16"/>
  <c r="AA43" i="16"/>
  <c r="BW43" i="16"/>
  <c r="K43" i="16"/>
  <c r="AW43" i="16"/>
  <c r="CE35" i="16"/>
  <c r="BW35" i="16"/>
  <c r="BQ35" i="16"/>
  <c r="BJ35" i="16"/>
  <c r="BB35" i="16"/>
  <c r="AU35" i="16"/>
  <c r="AO35" i="16"/>
  <c r="AG35" i="16"/>
  <c r="Z35" i="16"/>
  <c r="S35" i="16"/>
  <c r="K35" i="16"/>
  <c r="E35" i="16"/>
  <c r="CG35" i="16"/>
  <c r="BV35" i="16"/>
  <c r="BM35" i="16"/>
  <c r="BE35" i="16"/>
  <c r="AT35" i="16"/>
  <c r="AK35" i="16"/>
  <c r="AA35" i="16"/>
  <c r="Q35" i="16"/>
  <c r="I35" i="16"/>
  <c r="CC35" i="16"/>
  <c r="BU35" i="16"/>
  <c r="BK35" i="16"/>
  <c r="BA35" i="16"/>
  <c r="AQ35" i="16"/>
  <c r="AI35" i="16"/>
  <c r="Y35" i="16"/>
  <c r="O35" i="16"/>
  <c r="F35" i="16"/>
  <c r="CA35" i="16"/>
  <c r="BG35" i="16"/>
  <c r="AP35" i="16"/>
  <c r="V35" i="16"/>
  <c r="C35" i="16"/>
  <c r="BZ35" i="16"/>
  <c r="BF35" i="16"/>
  <c r="AL35" i="16"/>
  <c r="U35" i="16"/>
  <c r="CF27" i="16"/>
  <c r="BK27" i="16"/>
  <c r="AP27" i="16"/>
  <c r="T27" i="16"/>
  <c r="CD27" i="16"/>
  <c r="CA27" i="16"/>
  <c r="AZ27" i="16"/>
  <c r="Z27" i="16"/>
  <c r="BV27" i="16"/>
  <c r="AU27" i="16"/>
  <c r="O27" i="16"/>
  <c r="U779" i="19"/>
  <c r="W778" i="19"/>
  <c r="AC778" i="19"/>
  <c r="Z779" i="19"/>
  <c r="R778" i="19"/>
  <c r="J587" i="19"/>
  <c r="M586" i="19"/>
  <c r="U587" i="19"/>
  <c r="R586" i="19"/>
  <c r="O587" i="19"/>
  <c r="BW7" i="16"/>
  <c r="BH7" i="16"/>
  <c r="AU7" i="16"/>
  <c r="Z203" i="19" s="1"/>
  <c r="AF7" i="16"/>
  <c r="K203" i="19" s="1"/>
  <c r="R7" i="16"/>
  <c r="U202" i="19" s="1"/>
  <c r="CH7" i="16"/>
  <c r="BF7" i="16"/>
  <c r="AB7" i="16"/>
  <c r="G203" i="19" s="1"/>
  <c r="O7" i="16"/>
  <c r="R202" i="19" s="1"/>
  <c r="BS7" i="16"/>
  <c r="AQ7" i="16"/>
  <c r="V203" i="19" s="1"/>
  <c r="CF7" i="16"/>
  <c r="V7" i="16"/>
  <c r="Y202" i="19" s="1"/>
  <c r="AX7" i="16"/>
  <c r="AC203" i="19" s="1"/>
  <c r="CA7" i="16"/>
  <c r="N31" i="16"/>
  <c r="BA31" i="16"/>
  <c r="AE35" i="16"/>
  <c r="CD50" i="16"/>
  <c r="BR50" i="16"/>
  <c r="BG50" i="16"/>
  <c r="AX50" i="16"/>
  <c r="AL50" i="16"/>
  <c r="AA50" i="16"/>
  <c r="R50" i="16"/>
  <c r="F50" i="16"/>
  <c r="BZ50" i="16"/>
  <c r="BO50" i="16"/>
  <c r="BF50" i="16"/>
  <c r="AT50" i="16"/>
  <c r="AI50" i="16"/>
  <c r="Z50" i="16"/>
  <c r="N50" i="16"/>
  <c r="BW50" i="16"/>
  <c r="BB50" i="16"/>
  <c r="AH50" i="16"/>
  <c r="K50" i="16"/>
  <c r="BV50" i="16"/>
  <c r="AY50" i="16"/>
  <c r="AD50" i="16"/>
  <c r="J50" i="16"/>
  <c r="CE50" i="16"/>
  <c r="AP50" i="16"/>
  <c r="C50" i="16"/>
  <c r="BN50" i="16"/>
  <c r="V50" i="16"/>
  <c r="S50" i="16"/>
  <c r="CH50" i="16"/>
  <c r="BT42" i="16"/>
  <c r="CB42" i="16"/>
  <c r="AN42" i="16"/>
  <c r="H42" i="16"/>
  <c r="CE34" i="16"/>
  <c r="BW34" i="16"/>
  <c r="BP34" i="16"/>
  <c r="BJ34" i="16"/>
  <c r="BB34" i="16"/>
  <c r="AU34" i="16"/>
  <c r="AN34" i="16"/>
  <c r="AF34" i="16"/>
  <c r="Z34" i="16"/>
  <c r="S34" i="16"/>
  <c r="CF34" i="16"/>
  <c r="BV34" i="16"/>
  <c r="BL34" i="16"/>
  <c r="BD34" i="16"/>
  <c r="AT34" i="16"/>
  <c r="AJ34" i="16"/>
  <c r="AA34" i="16"/>
  <c r="P34" i="16"/>
  <c r="J34" i="16"/>
  <c r="C34" i="16"/>
  <c r="CB34" i="16"/>
  <c r="BT34" i="16"/>
  <c r="BK34" i="16"/>
  <c r="AZ34" i="16"/>
  <c r="AQ34" i="16"/>
  <c r="AI34" i="16"/>
  <c r="X34" i="16"/>
  <c r="O34" i="16"/>
  <c r="H34" i="16"/>
  <c r="BR34" i="16"/>
  <c r="AY34" i="16"/>
  <c r="AE34" i="16"/>
  <c r="N34" i="16"/>
  <c r="CH34" i="16"/>
  <c r="BO34" i="16"/>
  <c r="AV34" i="16"/>
  <c r="AD34" i="16"/>
  <c r="K34" i="16"/>
  <c r="Z923" i="19"/>
  <c r="T923" i="19"/>
  <c r="O923" i="19"/>
  <c r="J923" i="19"/>
  <c r="AB922" i="19"/>
  <c r="W922" i="19"/>
  <c r="R922" i="19"/>
  <c r="L922" i="19"/>
  <c r="F922" i="19"/>
  <c r="AA923" i="19"/>
  <c r="S923" i="19"/>
  <c r="L923" i="19"/>
  <c r="F923" i="19"/>
  <c r="V922" i="19"/>
  <c r="O922" i="19"/>
  <c r="H922" i="19"/>
  <c r="G970" i="19"/>
  <c r="X923" i="19"/>
  <c r="R923" i="19"/>
  <c r="K923" i="19"/>
  <c r="AA922" i="19"/>
  <c r="T922" i="19"/>
  <c r="N922" i="19"/>
  <c r="CC10" i="16"/>
  <c r="BX10" i="16"/>
  <c r="BS10" i="16"/>
  <c r="BM10" i="16"/>
  <c r="BH10" i="16"/>
  <c r="BC10" i="16"/>
  <c r="AW10" i="16"/>
  <c r="AB347" i="19" s="1"/>
  <c r="AR10" i="16"/>
  <c r="W347" i="19" s="1"/>
  <c r="AM10" i="16"/>
  <c r="R347" i="19" s="1"/>
  <c r="AG10" i="16"/>
  <c r="L347" i="19" s="1"/>
  <c r="AB10" i="16"/>
  <c r="G347" i="19" s="1"/>
  <c r="W10" i="16"/>
  <c r="Z346" i="19" s="1"/>
  <c r="CG10" i="16"/>
  <c r="CA10" i="16"/>
  <c r="BT10" i="16"/>
  <c r="BL10" i="16"/>
  <c r="BE10" i="16"/>
  <c r="AY10" i="16"/>
  <c r="AQ10" i="16"/>
  <c r="V347" i="19" s="1"/>
  <c r="AJ10" i="16"/>
  <c r="O347" i="19" s="1"/>
  <c r="AC10" i="16"/>
  <c r="H347" i="19" s="1"/>
  <c r="U10" i="16"/>
  <c r="X346" i="19" s="1"/>
  <c r="P10" i="16"/>
  <c r="S346" i="19" s="1"/>
  <c r="K10" i="16"/>
  <c r="N346" i="19" s="1"/>
  <c r="E10" i="16"/>
  <c r="H346" i="19" s="1"/>
  <c r="CF10" i="16"/>
  <c r="BQ10" i="16"/>
  <c r="BD10" i="16"/>
  <c r="AV10" i="16"/>
  <c r="AA347" i="19" s="1"/>
  <c r="AI10" i="16"/>
  <c r="N347" i="19" s="1"/>
  <c r="AA10" i="16"/>
  <c r="F347" i="19" s="1"/>
  <c r="O10" i="16"/>
  <c r="R346" i="19" s="1"/>
  <c r="C10" i="16"/>
  <c r="F346" i="19" s="1"/>
  <c r="BY10" i="16"/>
  <c r="BK10" i="16"/>
  <c r="AO10" i="16"/>
  <c r="T347" i="19" s="1"/>
  <c r="T10" i="16"/>
  <c r="W346" i="19" s="1"/>
  <c r="I10" i="16"/>
  <c r="L346" i="19" s="1"/>
  <c r="C6" i="16"/>
  <c r="K6" i="16"/>
  <c r="N154" i="19" s="1"/>
  <c r="Q6" i="16"/>
  <c r="T154" i="19" s="1"/>
  <c r="Y6" i="16"/>
  <c r="AB154" i="19" s="1"/>
  <c r="AJ6" i="16"/>
  <c r="O155" i="19" s="1"/>
  <c r="AU6" i="16"/>
  <c r="Z155" i="19" s="1"/>
  <c r="BE6" i="16"/>
  <c r="BP6" i="16"/>
  <c r="CA6" i="16"/>
  <c r="G7" i="16"/>
  <c r="J202" i="19" s="1"/>
  <c r="AJ7" i="16"/>
  <c r="O203" i="19" s="1"/>
  <c r="BL7" i="16"/>
  <c r="H10" i="16"/>
  <c r="K346" i="19" s="1"/>
  <c r="S10" i="16"/>
  <c r="V346" i="19" s="1"/>
  <c r="AF10" i="16"/>
  <c r="K347" i="19" s="1"/>
  <c r="AU10" i="16"/>
  <c r="Z347" i="19" s="1"/>
  <c r="BI10" i="16"/>
  <c r="BW10" i="16"/>
  <c r="J11" i="16"/>
  <c r="M394" i="19" s="1"/>
  <c r="BP11" i="16"/>
  <c r="H14" i="16"/>
  <c r="K538" i="19" s="1"/>
  <c r="W14" i="16"/>
  <c r="Z538" i="19" s="1"/>
  <c r="AK14" i="16"/>
  <c r="P539" i="19" s="1"/>
  <c r="AY14" i="16"/>
  <c r="BM14" i="16"/>
  <c r="CB14" i="16"/>
  <c r="AC586" i="19"/>
  <c r="F730" i="19"/>
  <c r="V730" i="19"/>
  <c r="K731" i="19"/>
  <c r="Z731" i="19"/>
  <c r="M778" i="19"/>
  <c r="K922" i="19"/>
  <c r="Z922" i="19"/>
  <c r="P923" i="19"/>
  <c r="AC970" i="19"/>
  <c r="C26" i="16"/>
  <c r="S26" i="16"/>
  <c r="AF26" i="16"/>
  <c r="AU26" i="16"/>
  <c r="BI26" i="16"/>
  <c r="BW26" i="16"/>
  <c r="J27" i="16"/>
  <c r="BP27" i="16"/>
  <c r="N30" i="16"/>
  <c r="AF30" i="16"/>
  <c r="AZ30" i="16"/>
  <c r="BR30" i="16"/>
  <c r="E31" i="16"/>
  <c r="Y31" i="16"/>
  <c r="AP31" i="16"/>
  <c r="BJ31" i="16"/>
  <c r="CC31" i="16"/>
  <c r="V34" i="16"/>
  <c r="BG34" i="16"/>
  <c r="N35" i="16"/>
  <c r="AY35" i="16"/>
  <c r="D36" i="16"/>
  <c r="C38" i="16"/>
  <c r="AQ38" i="16"/>
  <c r="O39" i="16"/>
  <c r="BV39" i="16"/>
  <c r="AQ43" i="16"/>
  <c r="P46" i="16"/>
  <c r="AT47" i="16"/>
  <c r="AS51" i="16"/>
  <c r="N54" i="16"/>
  <c r="T7" i="17"/>
  <c r="V253" i="19" s="1"/>
  <c r="AJ7" i="17"/>
  <c r="N254" i="19" s="1"/>
  <c r="AZ7" i="17"/>
  <c r="F255" i="19" s="1"/>
  <c r="BU7" i="17"/>
  <c r="AA255" i="19" s="1"/>
  <c r="CI2" i="17"/>
  <c r="Q16" i="19" s="1"/>
  <c r="CE2" i="17"/>
  <c r="M16" i="19" s="1"/>
  <c r="CA2" i="17"/>
  <c r="I16" i="19" s="1"/>
  <c r="BW2" i="17"/>
  <c r="AC15" i="19" s="1"/>
  <c r="BS2" i="17"/>
  <c r="Y15" i="19" s="1"/>
  <c r="BO2" i="17"/>
  <c r="U15" i="19" s="1"/>
  <c r="BK2" i="17"/>
  <c r="Q15" i="19" s="1"/>
  <c r="BG2" i="17"/>
  <c r="M15" i="19" s="1"/>
  <c r="BC2" i="17"/>
  <c r="I15" i="19" s="1"/>
  <c r="AY2" i="17"/>
  <c r="AC14" i="19" s="1"/>
  <c r="AU2" i="17"/>
  <c r="Y14" i="19" s="1"/>
  <c r="AQ2" i="17"/>
  <c r="U14" i="19" s="1"/>
  <c r="AM2" i="17"/>
  <c r="Q14" i="19" s="1"/>
  <c r="AI2" i="17"/>
  <c r="M14" i="19" s="1"/>
  <c r="AE2" i="17"/>
  <c r="I14" i="19" s="1"/>
  <c r="AA2" i="17"/>
  <c r="AC13" i="19" s="1"/>
  <c r="W2" i="17"/>
  <c r="Y13" i="19" s="1"/>
  <c r="S2" i="17"/>
  <c r="U13" i="19" s="1"/>
  <c r="O2" i="17"/>
  <c r="Q13" i="19" s="1"/>
  <c r="CH2" i="17"/>
  <c r="P16" i="19" s="1"/>
  <c r="CD2" i="17"/>
  <c r="L16" i="19" s="1"/>
  <c r="BZ2" i="17"/>
  <c r="H16" i="19" s="1"/>
  <c r="BV2" i="17"/>
  <c r="AB15" i="19" s="1"/>
  <c r="BR2" i="17"/>
  <c r="X15" i="19" s="1"/>
  <c r="BN2" i="17"/>
  <c r="T15" i="19" s="1"/>
  <c r="BJ2" i="17"/>
  <c r="P15" i="19" s="1"/>
  <c r="BF2" i="17"/>
  <c r="L15" i="19" s="1"/>
  <c r="BB2" i="17"/>
  <c r="H15" i="19" s="1"/>
  <c r="AX2" i="17"/>
  <c r="AB14" i="19" s="1"/>
  <c r="AT2" i="17"/>
  <c r="X14" i="19" s="1"/>
  <c r="AP2" i="17"/>
  <c r="T14" i="19" s="1"/>
  <c r="AL2" i="17"/>
  <c r="P14" i="19" s="1"/>
  <c r="AH2" i="17"/>
  <c r="L14" i="19" s="1"/>
  <c r="AD2" i="17"/>
  <c r="H14" i="19" s="1"/>
  <c r="Z2" i="17"/>
  <c r="AB13" i="19" s="1"/>
  <c r="V2" i="17"/>
  <c r="X13" i="19" s="1"/>
  <c r="R2" i="17"/>
  <c r="T13" i="19" s="1"/>
  <c r="N2" i="17"/>
  <c r="P13" i="19" s="1"/>
  <c r="J2" i="17"/>
  <c r="L13" i="19" s="1"/>
  <c r="F2" i="17"/>
  <c r="H13" i="19" s="1"/>
  <c r="H2" i="17"/>
  <c r="J13" i="19" s="1"/>
  <c r="M2" i="17"/>
  <c r="O13" i="19" s="1"/>
  <c r="U2" i="17"/>
  <c r="W13" i="19" s="1"/>
  <c r="AC2" i="17"/>
  <c r="G14" i="19" s="1"/>
  <c r="AK2" i="17"/>
  <c r="O14" i="19" s="1"/>
  <c r="AS2" i="17"/>
  <c r="W14" i="19" s="1"/>
  <c r="BA2" i="17"/>
  <c r="G15" i="19" s="1"/>
  <c r="BI2" i="17"/>
  <c r="O15" i="19" s="1"/>
  <c r="BQ2" i="17"/>
  <c r="W15" i="19" s="1"/>
  <c r="BY2" i="17"/>
  <c r="G16" i="19" s="1"/>
  <c r="CG2" i="17"/>
  <c r="O16" i="19" s="1"/>
  <c r="H3" i="17"/>
  <c r="J61" i="19" s="1"/>
  <c r="P3" i="17"/>
  <c r="R61" i="19" s="1"/>
  <c r="X3" i="17"/>
  <c r="Z61" i="19" s="1"/>
  <c r="AF3" i="17"/>
  <c r="J62" i="19" s="1"/>
  <c r="AN3" i="17"/>
  <c r="R62" i="19" s="1"/>
  <c r="AV3" i="17"/>
  <c r="Z62" i="19" s="1"/>
  <c r="BD3" i="17"/>
  <c r="J63" i="19" s="1"/>
  <c r="BL3" i="17"/>
  <c r="R63" i="19" s="1"/>
  <c r="BT3" i="17"/>
  <c r="Z63" i="19" s="1"/>
  <c r="CG4" i="17"/>
  <c r="O112" i="19" s="1"/>
  <c r="CC4" i="17"/>
  <c r="K112" i="19" s="1"/>
  <c r="BY4" i="17"/>
  <c r="G112" i="19" s="1"/>
  <c r="BU4" i="17"/>
  <c r="AA111" i="19" s="1"/>
  <c r="BQ4" i="17"/>
  <c r="W111" i="19" s="1"/>
  <c r="BM4" i="17"/>
  <c r="S111" i="19" s="1"/>
  <c r="BI4" i="17"/>
  <c r="O111" i="19" s="1"/>
  <c r="BE4" i="17"/>
  <c r="K111" i="19" s="1"/>
  <c r="BA4" i="17"/>
  <c r="G111" i="19" s="1"/>
  <c r="AW4" i="17"/>
  <c r="AA110" i="19" s="1"/>
  <c r="AS4" i="17"/>
  <c r="W110" i="19" s="1"/>
  <c r="AO4" i="17"/>
  <c r="S110" i="19" s="1"/>
  <c r="AK4" i="17"/>
  <c r="O110" i="19" s="1"/>
  <c r="AG4" i="17"/>
  <c r="K110" i="19" s="1"/>
  <c r="AC4" i="17"/>
  <c r="G110" i="19" s="1"/>
  <c r="Y4" i="17"/>
  <c r="AA109" i="19" s="1"/>
  <c r="U4" i="17"/>
  <c r="W109" i="19" s="1"/>
  <c r="Q4" i="17"/>
  <c r="S109" i="19" s="1"/>
  <c r="M4" i="17"/>
  <c r="O109" i="19" s="1"/>
  <c r="I4" i="17"/>
  <c r="K109" i="19" s="1"/>
  <c r="E4" i="17"/>
  <c r="G109" i="19" s="1"/>
  <c r="CF4" i="17"/>
  <c r="N112" i="19" s="1"/>
  <c r="CB4" i="17"/>
  <c r="J112" i="19" s="1"/>
  <c r="BX4" i="17"/>
  <c r="F112" i="19" s="1"/>
  <c r="BT4" i="17"/>
  <c r="Z111" i="19" s="1"/>
  <c r="BP4" i="17"/>
  <c r="V111" i="19" s="1"/>
  <c r="BL4" i="17"/>
  <c r="R111" i="19" s="1"/>
  <c r="BH4" i="17"/>
  <c r="N111" i="19" s="1"/>
  <c r="BD4" i="17"/>
  <c r="J111" i="19" s="1"/>
  <c r="AZ4" i="17"/>
  <c r="F111" i="19" s="1"/>
  <c r="AV4" i="17"/>
  <c r="Z110" i="19" s="1"/>
  <c r="AR4" i="17"/>
  <c r="V110" i="19" s="1"/>
  <c r="AN4" i="17"/>
  <c r="R110" i="19" s="1"/>
  <c r="AJ4" i="17"/>
  <c r="N110" i="19" s="1"/>
  <c r="AF4" i="17"/>
  <c r="J110" i="19" s="1"/>
  <c r="AB4" i="17"/>
  <c r="F110" i="19" s="1"/>
  <c r="X4" i="17"/>
  <c r="Z109" i="19" s="1"/>
  <c r="T4" i="17"/>
  <c r="V109" i="19" s="1"/>
  <c r="P4" i="17"/>
  <c r="R109" i="19" s="1"/>
  <c r="L4" i="17"/>
  <c r="N109" i="19" s="1"/>
  <c r="H4" i="17"/>
  <c r="J109" i="19" s="1"/>
  <c r="D4" i="17"/>
  <c r="F109" i="19" s="1"/>
  <c r="K4" i="17"/>
  <c r="M109" i="19" s="1"/>
  <c r="S4" i="17"/>
  <c r="U109" i="19" s="1"/>
  <c r="AA4" i="17"/>
  <c r="AC109" i="19" s="1"/>
  <c r="AI4" i="17"/>
  <c r="M110" i="19" s="1"/>
  <c r="AQ4" i="17"/>
  <c r="U110" i="19" s="1"/>
  <c r="AY4" i="17"/>
  <c r="AC110" i="19" s="1"/>
  <c r="BG4" i="17"/>
  <c r="M111" i="19" s="1"/>
  <c r="BO4" i="17"/>
  <c r="U111" i="19" s="1"/>
  <c r="BW4" i="17"/>
  <c r="AC111" i="19" s="1"/>
  <c r="CE4" i="17"/>
  <c r="M112" i="19" s="1"/>
  <c r="G7" i="17"/>
  <c r="I253" i="19" s="1"/>
  <c r="O7" i="17"/>
  <c r="Q253" i="19" s="1"/>
  <c r="W7" i="17"/>
  <c r="Y253" i="19" s="1"/>
  <c r="AE7" i="17"/>
  <c r="I254" i="19" s="1"/>
  <c r="AM7" i="17"/>
  <c r="Q254" i="19" s="1"/>
  <c r="AU7" i="17"/>
  <c r="Y254" i="19" s="1"/>
  <c r="BC7" i="17"/>
  <c r="I255" i="19" s="1"/>
  <c r="BN7" i="17"/>
  <c r="T255" i="19" s="1"/>
  <c r="BY7" i="17"/>
  <c r="G256" i="19" s="1"/>
  <c r="L9" i="17"/>
  <c r="N349" i="19" s="1"/>
  <c r="W9" i="17"/>
  <c r="Y349" i="19" s="1"/>
  <c r="AG9" i="17"/>
  <c r="K350" i="19" s="1"/>
  <c r="AR9" i="17"/>
  <c r="V350" i="19" s="1"/>
  <c r="BC9" i="17"/>
  <c r="I351" i="19" s="1"/>
  <c r="BM9" i="17"/>
  <c r="S351" i="19" s="1"/>
  <c r="BX9" i="17"/>
  <c r="F352" i="19" s="1"/>
  <c r="L10" i="17"/>
  <c r="N397" i="19" s="1"/>
  <c r="W10" i="17"/>
  <c r="Y397" i="19" s="1"/>
  <c r="AH10" i="17"/>
  <c r="L398" i="19" s="1"/>
  <c r="AR10" i="17"/>
  <c r="V398" i="19" s="1"/>
  <c r="BC10" i="17"/>
  <c r="I399" i="19" s="1"/>
  <c r="BN10" i="17"/>
  <c r="T399" i="19" s="1"/>
  <c r="BX10" i="17"/>
  <c r="F400" i="19" s="1"/>
  <c r="M11" i="17"/>
  <c r="O445" i="19" s="1"/>
  <c r="W11" i="17"/>
  <c r="Y445" i="19" s="1"/>
  <c r="AH11" i="17"/>
  <c r="L446" i="19" s="1"/>
  <c r="AS11" i="17"/>
  <c r="W446" i="19" s="1"/>
  <c r="BC11" i="17"/>
  <c r="I447" i="19" s="1"/>
  <c r="BN11" i="17"/>
  <c r="T447" i="19" s="1"/>
  <c r="BY11" i="17"/>
  <c r="G448" i="19" s="1"/>
  <c r="L13" i="17"/>
  <c r="N541" i="19" s="1"/>
  <c r="W13" i="17"/>
  <c r="Y541" i="19" s="1"/>
  <c r="AG13" i="17"/>
  <c r="K542" i="19" s="1"/>
  <c r="AR13" i="17"/>
  <c r="V542" i="19" s="1"/>
  <c r="BC13" i="17"/>
  <c r="I543" i="19" s="1"/>
  <c r="BM13" i="17"/>
  <c r="S543" i="19" s="1"/>
  <c r="BX13" i="17"/>
  <c r="F544" i="19" s="1"/>
  <c r="L14" i="17"/>
  <c r="N589" i="19" s="1"/>
  <c r="W14" i="17"/>
  <c r="Y589" i="19" s="1"/>
  <c r="AH14" i="17"/>
  <c r="L590" i="19" s="1"/>
  <c r="AR14" i="17"/>
  <c r="V590" i="19" s="1"/>
  <c r="BC14" i="17"/>
  <c r="I591" i="19" s="1"/>
  <c r="BN14" i="17"/>
  <c r="T591" i="19" s="1"/>
  <c r="BX14" i="17"/>
  <c r="F592" i="19" s="1"/>
  <c r="M15" i="17"/>
  <c r="O637" i="19" s="1"/>
  <c r="W15" i="17"/>
  <c r="Y637" i="19" s="1"/>
  <c r="AH15" i="17"/>
  <c r="L638" i="19" s="1"/>
  <c r="AS15" i="17"/>
  <c r="W638" i="19" s="1"/>
  <c r="BC15" i="17"/>
  <c r="I639" i="19" s="1"/>
  <c r="BN15" i="17"/>
  <c r="T639" i="19" s="1"/>
  <c r="BY15" i="17"/>
  <c r="G640" i="19" s="1"/>
  <c r="L17" i="17"/>
  <c r="N733" i="19" s="1"/>
  <c r="W17" i="17"/>
  <c r="Y733" i="19" s="1"/>
  <c r="AG17" i="17"/>
  <c r="K734" i="19" s="1"/>
  <c r="AR17" i="17"/>
  <c r="V734" i="19" s="1"/>
  <c r="BC17" i="17"/>
  <c r="I735" i="19" s="1"/>
  <c r="BM17" i="17"/>
  <c r="S735" i="19" s="1"/>
  <c r="BX17" i="17"/>
  <c r="F736" i="19" s="1"/>
  <c r="L18" i="17"/>
  <c r="N781" i="19" s="1"/>
  <c r="W18" i="17"/>
  <c r="Y781" i="19" s="1"/>
  <c r="AH18" i="17"/>
  <c r="L782" i="19" s="1"/>
  <c r="AR18" i="17"/>
  <c r="V782" i="19" s="1"/>
  <c r="BC18" i="17"/>
  <c r="I783" i="19" s="1"/>
  <c r="BN18" i="17"/>
  <c r="T783" i="19" s="1"/>
  <c r="BX18" i="17"/>
  <c r="F784" i="19" s="1"/>
  <c r="M19" i="17"/>
  <c r="O829" i="19" s="1"/>
  <c r="W19" i="17"/>
  <c r="Y829" i="19" s="1"/>
  <c r="AH19" i="17"/>
  <c r="L830" i="19" s="1"/>
  <c r="AS19" i="17"/>
  <c r="W830" i="19" s="1"/>
  <c r="BG19" i="17"/>
  <c r="BU19" i="17"/>
  <c r="P21" i="17"/>
  <c r="R925" i="19" s="1"/>
  <c r="AC21" i="17"/>
  <c r="G926" i="19" s="1"/>
  <c r="AR21" i="17"/>
  <c r="V926" i="19" s="1"/>
  <c r="BG21" i="17"/>
  <c r="M927" i="19" s="1"/>
  <c r="BT21" i="17"/>
  <c r="Z927" i="19" s="1"/>
  <c r="P22" i="17"/>
  <c r="R973" i="19" s="1"/>
  <c r="AD22" i="17"/>
  <c r="H974" i="19" s="1"/>
  <c r="AR22" i="17"/>
  <c r="V974" i="19" s="1"/>
  <c r="BG22" i="17"/>
  <c r="M975" i="19" s="1"/>
  <c r="BT22" i="17"/>
  <c r="Z975" i="19" s="1"/>
  <c r="Q23" i="17"/>
  <c r="AD23" i="17"/>
  <c r="AS23" i="17"/>
  <c r="BG23" i="17"/>
  <c r="BU23" i="17"/>
  <c r="CF7" i="17"/>
  <c r="N256" i="19" s="1"/>
  <c r="CB7" i="17"/>
  <c r="J256" i="19" s="1"/>
  <c r="BX7" i="17"/>
  <c r="F256" i="19" s="1"/>
  <c r="BT7" i="17"/>
  <c r="Z255" i="19" s="1"/>
  <c r="BP7" i="17"/>
  <c r="V255" i="19" s="1"/>
  <c r="BL7" i="17"/>
  <c r="R255" i="19" s="1"/>
  <c r="BH7" i="17"/>
  <c r="N255" i="19" s="1"/>
  <c r="BD7" i="17"/>
  <c r="J255" i="19" s="1"/>
  <c r="CH7" i="17"/>
  <c r="P256" i="19" s="1"/>
  <c r="CC7" i="17"/>
  <c r="K256" i="19" s="1"/>
  <c r="BW7" i="17"/>
  <c r="AC255" i="19" s="1"/>
  <c r="BR7" i="17"/>
  <c r="X255" i="19" s="1"/>
  <c r="BM7" i="17"/>
  <c r="S255" i="19" s="1"/>
  <c r="BG7" i="17"/>
  <c r="M255" i="19" s="1"/>
  <c r="BB7" i="17"/>
  <c r="H255" i="19" s="1"/>
  <c r="AX7" i="17"/>
  <c r="AB254" i="19" s="1"/>
  <c r="AT7" i="17"/>
  <c r="X254" i="19" s="1"/>
  <c r="AP7" i="17"/>
  <c r="T254" i="19" s="1"/>
  <c r="AL7" i="17"/>
  <c r="P254" i="19" s="1"/>
  <c r="AH7" i="17"/>
  <c r="L254" i="19" s="1"/>
  <c r="AD7" i="17"/>
  <c r="H254" i="19" s="1"/>
  <c r="Z7" i="17"/>
  <c r="AB253" i="19" s="1"/>
  <c r="V7" i="17"/>
  <c r="X253" i="19" s="1"/>
  <c r="R7" i="17"/>
  <c r="T253" i="19" s="1"/>
  <c r="N7" i="17"/>
  <c r="P253" i="19" s="1"/>
  <c r="J7" i="17"/>
  <c r="L253" i="19" s="1"/>
  <c r="F7" i="17"/>
  <c r="H253" i="19" s="1"/>
  <c r="CG7" i="17"/>
  <c r="O256" i="19" s="1"/>
  <c r="CA7" i="17"/>
  <c r="I256" i="19" s="1"/>
  <c r="BV7" i="17"/>
  <c r="AB255" i="19" s="1"/>
  <c r="BQ7" i="17"/>
  <c r="W255" i="19" s="1"/>
  <c r="BK7" i="17"/>
  <c r="Q255" i="19" s="1"/>
  <c r="BF7" i="17"/>
  <c r="L255" i="19" s="1"/>
  <c r="BA7" i="17"/>
  <c r="G255" i="19" s="1"/>
  <c r="AW7" i="17"/>
  <c r="AA254" i="19" s="1"/>
  <c r="AS7" i="17"/>
  <c r="W254" i="19" s="1"/>
  <c r="AO7" i="17"/>
  <c r="S254" i="19" s="1"/>
  <c r="AK7" i="17"/>
  <c r="O254" i="19" s="1"/>
  <c r="AG7" i="17"/>
  <c r="K254" i="19" s="1"/>
  <c r="AC7" i="17"/>
  <c r="G254" i="19" s="1"/>
  <c r="Y7" i="17"/>
  <c r="AA253" i="19" s="1"/>
  <c r="U7" i="17"/>
  <c r="W253" i="19" s="1"/>
  <c r="Q7" i="17"/>
  <c r="S253" i="19" s="1"/>
  <c r="M7" i="17"/>
  <c r="O253" i="19" s="1"/>
  <c r="I7" i="17"/>
  <c r="K253" i="19" s="1"/>
  <c r="E7" i="17"/>
  <c r="G253" i="19" s="1"/>
  <c r="K7" i="17"/>
  <c r="M253" i="19" s="1"/>
  <c r="S7" i="17"/>
  <c r="U253" i="19" s="1"/>
  <c r="AA7" i="17"/>
  <c r="AC253" i="19" s="1"/>
  <c r="AI7" i="17"/>
  <c r="M254" i="19" s="1"/>
  <c r="AQ7" i="17"/>
  <c r="U254" i="19" s="1"/>
  <c r="AY7" i="17"/>
  <c r="AC254" i="19" s="1"/>
  <c r="BI7" i="17"/>
  <c r="O255" i="19" s="1"/>
  <c r="BS7" i="17"/>
  <c r="Y255" i="19" s="1"/>
  <c r="CD7" i="17"/>
  <c r="L256" i="19" s="1"/>
  <c r="D7" i="17"/>
  <c r="F253" i="19" s="1"/>
  <c r="L7" i="17"/>
  <c r="N253" i="19" s="1"/>
  <c r="AB7" i="17"/>
  <c r="F254" i="19" s="1"/>
  <c r="AR7" i="17"/>
  <c r="V254" i="19" s="1"/>
  <c r="BJ7" i="17"/>
  <c r="P255" i="19" s="1"/>
  <c r="CE7" i="17"/>
  <c r="M256" i="19" s="1"/>
  <c r="CH3" i="17"/>
  <c r="P64" i="19" s="1"/>
  <c r="CD3" i="17"/>
  <c r="L64" i="19" s="1"/>
  <c r="BZ3" i="17"/>
  <c r="H64" i="19" s="1"/>
  <c r="BV3" i="17"/>
  <c r="AB63" i="19" s="1"/>
  <c r="BR3" i="17"/>
  <c r="X63" i="19" s="1"/>
  <c r="BN3" i="17"/>
  <c r="T63" i="19" s="1"/>
  <c r="BJ3" i="17"/>
  <c r="P63" i="19" s="1"/>
  <c r="BF3" i="17"/>
  <c r="L63" i="19" s="1"/>
  <c r="BB3" i="17"/>
  <c r="H63" i="19" s="1"/>
  <c r="AX3" i="17"/>
  <c r="AB62" i="19" s="1"/>
  <c r="AT3" i="17"/>
  <c r="X62" i="19" s="1"/>
  <c r="AP3" i="17"/>
  <c r="T62" i="19" s="1"/>
  <c r="AL3" i="17"/>
  <c r="P62" i="19" s="1"/>
  <c r="AH3" i="17"/>
  <c r="L62" i="19" s="1"/>
  <c r="AD3" i="17"/>
  <c r="H62" i="19" s="1"/>
  <c r="Z3" i="17"/>
  <c r="AB61" i="19" s="1"/>
  <c r="V3" i="17"/>
  <c r="X61" i="19" s="1"/>
  <c r="R3" i="17"/>
  <c r="T61" i="19" s="1"/>
  <c r="N3" i="17"/>
  <c r="P61" i="19" s="1"/>
  <c r="J3" i="17"/>
  <c r="L61" i="19" s="1"/>
  <c r="F3" i="17"/>
  <c r="H61" i="19" s="1"/>
  <c r="CG3" i="17"/>
  <c r="O64" i="19" s="1"/>
  <c r="CC3" i="17"/>
  <c r="K64" i="19" s="1"/>
  <c r="BY3" i="17"/>
  <c r="G64" i="19" s="1"/>
  <c r="BU3" i="17"/>
  <c r="AA63" i="19" s="1"/>
  <c r="BQ3" i="17"/>
  <c r="W63" i="19" s="1"/>
  <c r="BM3" i="17"/>
  <c r="S63" i="19" s="1"/>
  <c r="BI3" i="17"/>
  <c r="O63" i="19" s="1"/>
  <c r="BE3" i="17"/>
  <c r="K63" i="19" s="1"/>
  <c r="BA3" i="17"/>
  <c r="G63" i="19" s="1"/>
  <c r="AW3" i="17"/>
  <c r="AA62" i="19" s="1"/>
  <c r="AS3" i="17"/>
  <c r="W62" i="19" s="1"/>
  <c r="AO3" i="17"/>
  <c r="S62" i="19" s="1"/>
  <c r="AK3" i="17"/>
  <c r="O62" i="19" s="1"/>
  <c r="AG3" i="17"/>
  <c r="K62" i="19" s="1"/>
  <c r="AC3" i="17"/>
  <c r="G62" i="19" s="1"/>
  <c r="Y3" i="17"/>
  <c r="AA61" i="19" s="1"/>
  <c r="U3" i="17"/>
  <c r="W61" i="19" s="1"/>
  <c r="Q3" i="17"/>
  <c r="S61" i="19" s="1"/>
  <c r="M3" i="17"/>
  <c r="O61" i="19" s="1"/>
  <c r="I3" i="17"/>
  <c r="K61" i="19" s="1"/>
  <c r="E3" i="17"/>
  <c r="G61" i="19" s="1"/>
  <c r="K3" i="17"/>
  <c r="M61" i="19" s="1"/>
  <c r="S3" i="17"/>
  <c r="U61" i="19" s="1"/>
  <c r="AA3" i="17"/>
  <c r="AC61" i="19" s="1"/>
  <c r="AI3" i="17"/>
  <c r="M62" i="19" s="1"/>
  <c r="AQ3" i="17"/>
  <c r="U62" i="19" s="1"/>
  <c r="AY3" i="17"/>
  <c r="AC62" i="19" s="1"/>
  <c r="BG3" i="17"/>
  <c r="M63" i="19" s="1"/>
  <c r="BO3" i="17"/>
  <c r="U63" i="19" s="1"/>
  <c r="BW3" i="17"/>
  <c r="AC63" i="19" s="1"/>
  <c r="CE3" i="17"/>
  <c r="M64" i="19" s="1"/>
  <c r="H7" i="17"/>
  <c r="J253" i="19" s="1"/>
  <c r="P7" i="17"/>
  <c r="R253" i="19" s="1"/>
  <c r="X7" i="17"/>
  <c r="Z253" i="19" s="1"/>
  <c r="AF7" i="17"/>
  <c r="J254" i="19" s="1"/>
  <c r="AN7" i="17"/>
  <c r="R254" i="19" s="1"/>
  <c r="AV7" i="17"/>
  <c r="Z254" i="19" s="1"/>
  <c r="BE7" i="17"/>
  <c r="K255" i="19" s="1"/>
  <c r="BO7" i="17"/>
  <c r="U255" i="19" s="1"/>
  <c r="BZ7" i="17"/>
  <c r="H256" i="19" s="1"/>
  <c r="CH9" i="17"/>
  <c r="P352" i="19" s="1"/>
  <c r="CD9" i="17"/>
  <c r="L352" i="19" s="1"/>
  <c r="BZ9" i="17"/>
  <c r="H352" i="19" s="1"/>
  <c r="BV9" i="17"/>
  <c r="AB351" i="19" s="1"/>
  <c r="BR9" i="17"/>
  <c r="X351" i="19" s="1"/>
  <c r="BN9" i="17"/>
  <c r="T351" i="19" s="1"/>
  <c r="BJ9" i="17"/>
  <c r="P351" i="19" s="1"/>
  <c r="BF9" i="17"/>
  <c r="L351" i="19" s="1"/>
  <c r="BB9" i="17"/>
  <c r="H351" i="19" s="1"/>
  <c r="AX9" i="17"/>
  <c r="AB350" i="19" s="1"/>
  <c r="AT9" i="17"/>
  <c r="X350" i="19" s="1"/>
  <c r="AP9" i="17"/>
  <c r="T350" i="19" s="1"/>
  <c r="AL9" i="17"/>
  <c r="P350" i="19" s="1"/>
  <c r="AH9" i="17"/>
  <c r="L350" i="19" s="1"/>
  <c r="AD9" i="17"/>
  <c r="H350" i="19" s="1"/>
  <c r="Z9" i="17"/>
  <c r="AB349" i="19" s="1"/>
  <c r="V9" i="17"/>
  <c r="X349" i="19" s="1"/>
  <c r="R9" i="17"/>
  <c r="T349" i="19" s="1"/>
  <c r="N9" i="17"/>
  <c r="P349" i="19" s="1"/>
  <c r="J9" i="17"/>
  <c r="L349" i="19" s="1"/>
  <c r="F9" i="17"/>
  <c r="H349" i="19" s="1"/>
  <c r="CG9" i="17"/>
  <c r="O352" i="19" s="1"/>
  <c r="CB9" i="17"/>
  <c r="J352" i="19" s="1"/>
  <c r="BW9" i="17"/>
  <c r="AC351" i="19" s="1"/>
  <c r="BQ9" i="17"/>
  <c r="W351" i="19" s="1"/>
  <c r="BL9" i="17"/>
  <c r="R351" i="19" s="1"/>
  <c r="BG9" i="17"/>
  <c r="M351" i="19" s="1"/>
  <c r="BA9" i="17"/>
  <c r="G351" i="19" s="1"/>
  <c r="AV9" i="17"/>
  <c r="Z350" i="19" s="1"/>
  <c r="AQ9" i="17"/>
  <c r="U350" i="19" s="1"/>
  <c r="AK9" i="17"/>
  <c r="O350" i="19" s="1"/>
  <c r="AF9" i="17"/>
  <c r="J350" i="19" s="1"/>
  <c r="AA9" i="17"/>
  <c r="AC349" i="19" s="1"/>
  <c r="U9" i="17"/>
  <c r="W349" i="19" s="1"/>
  <c r="P9" i="17"/>
  <c r="R349" i="19" s="1"/>
  <c r="K9" i="17"/>
  <c r="M349" i="19" s="1"/>
  <c r="E9" i="17"/>
  <c r="G349" i="19" s="1"/>
  <c r="CF9" i="17"/>
  <c r="N352" i="19" s="1"/>
  <c r="CA9" i="17"/>
  <c r="I352" i="19" s="1"/>
  <c r="BU9" i="17"/>
  <c r="AA351" i="19" s="1"/>
  <c r="BP9" i="17"/>
  <c r="V351" i="19" s="1"/>
  <c r="BK9" i="17"/>
  <c r="Q351" i="19" s="1"/>
  <c r="BE9" i="17"/>
  <c r="K351" i="19" s="1"/>
  <c r="AZ9" i="17"/>
  <c r="F351" i="19" s="1"/>
  <c r="AU9" i="17"/>
  <c r="Y350" i="19" s="1"/>
  <c r="AO9" i="17"/>
  <c r="S350" i="19" s="1"/>
  <c r="AJ9" i="17"/>
  <c r="N350" i="19" s="1"/>
  <c r="AE9" i="17"/>
  <c r="I350" i="19" s="1"/>
  <c r="Y9" i="17"/>
  <c r="AA349" i="19" s="1"/>
  <c r="T9" i="17"/>
  <c r="V349" i="19" s="1"/>
  <c r="O9" i="17"/>
  <c r="Q349" i="19" s="1"/>
  <c r="I9" i="17"/>
  <c r="K349" i="19" s="1"/>
  <c r="D9" i="17"/>
  <c r="F349" i="19" s="1"/>
  <c r="M9" i="17"/>
  <c r="O349" i="19" s="1"/>
  <c r="X9" i="17"/>
  <c r="Z349" i="19" s="1"/>
  <c r="AI9" i="17"/>
  <c r="M350" i="19" s="1"/>
  <c r="AS9" i="17"/>
  <c r="W350" i="19" s="1"/>
  <c r="BD9" i="17"/>
  <c r="J351" i="19" s="1"/>
  <c r="BO9" i="17"/>
  <c r="U351" i="19" s="1"/>
  <c r="BY9" i="17"/>
  <c r="G352" i="19" s="1"/>
  <c r="CG10" i="17"/>
  <c r="O400" i="19" s="1"/>
  <c r="CC10" i="17"/>
  <c r="K400" i="19" s="1"/>
  <c r="BY10" i="17"/>
  <c r="G400" i="19" s="1"/>
  <c r="BU10" i="17"/>
  <c r="AA399" i="19" s="1"/>
  <c r="BQ10" i="17"/>
  <c r="W399" i="19" s="1"/>
  <c r="BM10" i="17"/>
  <c r="S399" i="19" s="1"/>
  <c r="BI10" i="17"/>
  <c r="O399" i="19" s="1"/>
  <c r="BE10" i="17"/>
  <c r="K399" i="19" s="1"/>
  <c r="BA10" i="17"/>
  <c r="G399" i="19" s="1"/>
  <c r="AW10" i="17"/>
  <c r="AA398" i="19" s="1"/>
  <c r="AS10" i="17"/>
  <c r="W398" i="19" s="1"/>
  <c r="AO10" i="17"/>
  <c r="S398" i="19" s="1"/>
  <c r="AK10" i="17"/>
  <c r="O398" i="19" s="1"/>
  <c r="AG10" i="17"/>
  <c r="K398" i="19" s="1"/>
  <c r="AC10" i="17"/>
  <c r="G398" i="19" s="1"/>
  <c r="Y10" i="17"/>
  <c r="AA397" i="19" s="1"/>
  <c r="U10" i="17"/>
  <c r="W397" i="19" s="1"/>
  <c r="Q10" i="17"/>
  <c r="S397" i="19" s="1"/>
  <c r="M10" i="17"/>
  <c r="O397" i="19" s="1"/>
  <c r="I10" i="17"/>
  <c r="K397" i="19" s="1"/>
  <c r="E10" i="17"/>
  <c r="G397" i="19" s="1"/>
  <c r="CH10" i="17"/>
  <c r="P400" i="19" s="1"/>
  <c r="CB10" i="17"/>
  <c r="J400" i="19" s="1"/>
  <c r="BW10" i="17"/>
  <c r="AC399" i="19" s="1"/>
  <c r="BR10" i="17"/>
  <c r="X399" i="19" s="1"/>
  <c r="BL10" i="17"/>
  <c r="R399" i="19" s="1"/>
  <c r="BG10" i="17"/>
  <c r="M399" i="19" s="1"/>
  <c r="BB10" i="17"/>
  <c r="H399" i="19" s="1"/>
  <c r="AV10" i="17"/>
  <c r="Z398" i="19" s="1"/>
  <c r="AQ10" i="17"/>
  <c r="U398" i="19" s="1"/>
  <c r="AL10" i="17"/>
  <c r="P398" i="19" s="1"/>
  <c r="AF10" i="17"/>
  <c r="J398" i="19" s="1"/>
  <c r="AA10" i="17"/>
  <c r="AC397" i="19" s="1"/>
  <c r="V10" i="17"/>
  <c r="X397" i="19" s="1"/>
  <c r="P10" i="17"/>
  <c r="R397" i="19" s="1"/>
  <c r="K10" i="17"/>
  <c r="M397" i="19" s="1"/>
  <c r="F10" i="17"/>
  <c r="H397" i="19" s="1"/>
  <c r="CF10" i="17"/>
  <c r="N400" i="19" s="1"/>
  <c r="CA10" i="17"/>
  <c r="I400" i="19" s="1"/>
  <c r="BV10" i="17"/>
  <c r="AB399" i="19" s="1"/>
  <c r="BP10" i="17"/>
  <c r="V399" i="19" s="1"/>
  <c r="BK10" i="17"/>
  <c r="Q399" i="19" s="1"/>
  <c r="BF10" i="17"/>
  <c r="L399" i="19" s="1"/>
  <c r="AZ10" i="17"/>
  <c r="F399" i="19" s="1"/>
  <c r="AU10" i="17"/>
  <c r="Y398" i="19" s="1"/>
  <c r="AP10" i="17"/>
  <c r="T398" i="19" s="1"/>
  <c r="AJ10" i="17"/>
  <c r="N398" i="19" s="1"/>
  <c r="AE10" i="17"/>
  <c r="I398" i="19" s="1"/>
  <c r="Z10" i="17"/>
  <c r="AB397" i="19" s="1"/>
  <c r="T10" i="17"/>
  <c r="V397" i="19" s="1"/>
  <c r="O10" i="17"/>
  <c r="Q397" i="19" s="1"/>
  <c r="J10" i="17"/>
  <c r="L397" i="19" s="1"/>
  <c r="D10" i="17"/>
  <c r="F397" i="19" s="1"/>
  <c r="N10" i="17"/>
  <c r="P397" i="19" s="1"/>
  <c r="X10" i="17"/>
  <c r="Z397" i="19" s="1"/>
  <c r="AI10" i="17"/>
  <c r="M398" i="19" s="1"/>
  <c r="AT10" i="17"/>
  <c r="X398" i="19" s="1"/>
  <c r="BD10" i="17"/>
  <c r="J399" i="19" s="1"/>
  <c r="BO10" i="17"/>
  <c r="U399" i="19" s="1"/>
  <c r="BZ10" i="17"/>
  <c r="H400" i="19" s="1"/>
  <c r="CF11" i="17"/>
  <c r="N448" i="19" s="1"/>
  <c r="CB11" i="17"/>
  <c r="J448" i="19" s="1"/>
  <c r="BX11" i="17"/>
  <c r="F448" i="19" s="1"/>
  <c r="BT11" i="17"/>
  <c r="Z447" i="19" s="1"/>
  <c r="BP11" i="17"/>
  <c r="V447" i="19" s="1"/>
  <c r="BL11" i="17"/>
  <c r="R447" i="19" s="1"/>
  <c r="BH11" i="17"/>
  <c r="N447" i="19" s="1"/>
  <c r="BD11" i="17"/>
  <c r="J447" i="19" s="1"/>
  <c r="AZ11" i="17"/>
  <c r="F447" i="19" s="1"/>
  <c r="AV11" i="17"/>
  <c r="Z446" i="19" s="1"/>
  <c r="AR11" i="17"/>
  <c r="V446" i="19" s="1"/>
  <c r="AN11" i="17"/>
  <c r="R446" i="19" s="1"/>
  <c r="AJ11" i="17"/>
  <c r="N446" i="19" s="1"/>
  <c r="AF11" i="17"/>
  <c r="J446" i="19" s="1"/>
  <c r="AB11" i="17"/>
  <c r="F446" i="19" s="1"/>
  <c r="X11" i="17"/>
  <c r="Z445" i="19" s="1"/>
  <c r="T11" i="17"/>
  <c r="V445" i="19" s="1"/>
  <c r="P11" i="17"/>
  <c r="R445" i="19" s="1"/>
  <c r="L11" i="17"/>
  <c r="N445" i="19" s="1"/>
  <c r="H11" i="17"/>
  <c r="J445" i="19" s="1"/>
  <c r="D11" i="17"/>
  <c r="F445" i="19" s="1"/>
  <c r="CH11" i="17"/>
  <c r="P448" i="19" s="1"/>
  <c r="CC11" i="17"/>
  <c r="K448" i="19" s="1"/>
  <c r="BW11" i="17"/>
  <c r="AC447" i="19" s="1"/>
  <c r="BR11" i="17"/>
  <c r="X447" i="19" s="1"/>
  <c r="BM11" i="17"/>
  <c r="S447" i="19" s="1"/>
  <c r="BG11" i="17"/>
  <c r="M447" i="19" s="1"/>
  <c r="BB11" i="17"/>
  <c r="H447" i="19" s="1"/>
  <c r="AW11" i="17"/>
  <c r="AA446" i="19" s="1"/>
  <c r="AQ11" i="17"/>
  <c r="U446" i="19" s="1"/>
  <c r="AL11" i="17"/>
  <c r="P446" i="19" s="1"/>
  <c r="AG11" i="17"/>
  <c r="K446" i="19" s="1"/>
  <c r="AA11" i="17"/>
  <c r="AC445" i="19" s="1"/>
  <c r="V11" i="17"/>
  <c r="X445" i="19" s="1"/>
  <c r="Q11" i="17"/>
  <c r="S445" i="19" s="1"/>
  <c r="K11" i="17"/>
  <c r="M445" i="19" s="1"/>
  <c r="F11" i="17"/>
  <c r="H445" i="19" s="1"/>
  <c r="CG11" i="17"/>
  <c r="O448" i="19" s="1"/>
  <c r="CA11" i="17"/>
  <c r="I448" i="19" s="1"/>
  <c r="BV11" i="17"/>
  <c r="AB447" i="19" s="1"/>
  <c r="BQ11" i="17"/>
  <c r="W447" i="19" s="1"/>
  <c r="BK11" i="17"/>
  <c r="Q447" i="19" s="1"/>
  <c r="BF11" i="17"/>
  <c r="L447" i="19" s="1"/>
  <c r="BA11" i="17"/>
  <c r="G447" i="19" s="1"/>
  <c r="AU11" i="17"/>
  <c r="Y446" i="19" s="1"/>
  <c r="AP11" i="17"/>
  <c r="T446" i="19" s="1"/>
  <c r="AK11" i="17"/>
  <c r="O446" i="19" s="1"/>
  <c r="AE11" i="17"/>
  <c r="I446" i="19" s="1"/>
  <c r="Z11" i="17"/>
  <c r="AB445" i="19" s="1"/>
  <c r="U11" i="17"/>
  <c r="W445" i="19" s="1"/>
  <c r="O11" i="17"/>
  <c r="Q445" i="19" s="1"/>
  <c r="J11" i="17"/>
  <c r="L445" i="19" s="1"/>
  <c r="E11" i="17"/>
  <c r="G445" i="19" s="1"/>
  <c r="N11" i="17"/>
  <c r="P445" i="19" s="1"/>
  <c r="Y11" i="17"/>
  <c r="AA445" i="19" s="1"/>
  <c r="AI11" i="17"/>
  <c r="M446" i="19" s="1"/>
  <c r="AT11" i="17"/>
  <c r="X446" i="19" s="1"/>
  <c r="BE11" i="17"/>
  <c r="K447" i="19" s="1"/>
  <c r="BO11" i="17"/>
  <c r="U447" i="19" s="1"/>
  <c r="BZ11" i="17"/>
  <c r="H448" i="19" s="1"/>
  <c r="CH13" i="17"/>
  <c r="P544" i="19" s="1"/>
  <c r="CD13" i="17"/>
  <c r="L544" i="19" s="1"/>
  <c r="BZ13" i="17"/>
  <c r="H544" i="19" s="1"/>
  <c r="BV13" i="17"/>
  <c r="AB543" i="19" s="1"/>
  <c r="BR13" i="17"/>
  <c r="X543" i="19" s="1"/>
  <c r="BN13" i="17"/>
  <c r="T543" i="19" s="1"/>
  <c r="BJ13" i="17"/>
  <c r="P543" i="19" s="1"/>
  <c r="BF13" i="17"/>
  <c r="L543" i="19" s="1"/>
  <c r="BB13" i="17"/>
  <c r="H543" i="19" s="1"/>
  <c r="AX13" i="17"/>
  <c r="AB542" i="19" s="1"/>
  <c r="AT13" i="17"/>
  <c r="X542" i="19" s="1"/>
  <c r="AP13" i="17"/>
  <c r="T542" i="19" s="1"/>
  <c r="AL13" i="17"/>
  <c r="P542" i="19" s="1"/>
  <c r="AH13" i="17"/>
  <c r="L542" i="19" s="1"/>
  <c r="AD13" i="17"/>
  <c r="H542" i="19" s="1"/>
  <c r="Z13" i="17"/>
  <c r="AB541" i="19" s="1"/>
  <c r="V13" i="17"/>
  <c r="X541" i="19" s="1"/>
  <c r="R13" i="17"/>
  <c r="T541" i="19" s="1"/>
  <c r="N13" i="17"/>
  <c r="P541" i="19" s="1"/>
  <c r="J13" i="17"/>
  <c r="L541" i="19" s="1"/>
  <c r="F13" i="17"/>
  <c r="H541" i="19" s="1"/>
  <c r="CG13" i="17"/>
  <c r="O544" i="19" s="1"/>
  <c r="CB13" i="17"/>
  <c r="J544" i="19" s="1"/>
  <c r="BW13" i="17"/>
  <c r="AC543" i="19" s="1"/>
  <c r="BQ13" i="17"/>
  <c r="W543" i="19" s="1"/>
  <c r="BL13" i="17"/>
  <c r="R543" i="19" s="1"/>
  <c r="BG13" i="17"/>
  <c r="M543" i="19" s="1"/>
  <c r="BA13" i="17"/>
  <c r="G543" i="19" s="1"/>
  <c r="AV13" i="17"/>
  <c r="Z542" i="19" s="1"/>
  <c r="AQ13" i="17"/>
  <c r="U542" i="19" s="1"/>
  <c r="AK13" i="17"/>
  <c r="O542" i="19" s="1"/>
  <c r="AF13" i="17"/>
  <c r="J542" i="19" s="1"/>
  <c r="AA13" i="17"/>
  <c r="AC541" i="19" s="1"/>
  <c r="U13" i="17"/>
  <c r="W541" i="19" s="1"/>
  <c r="P13" i="17"/>
  <c r="R541" i="19" s="1"/>
  <c r="K13" i="17"/>
  <c r="M541" i="19" s="1"/>
  <c r="E13" i="17"/>
  <c r="G541" i="19" s="1"/>
  <c r="CF13" i="17"/>
  <c r="N544" i="19" s="1"/>
  <c r="CA13" i="17"/>
  <c r="I544" i="19" s="1"/>
  <c r="BU13" i="17"/>
  <c r="AA543" i="19" s="1"/>
  <c r="BP13" i="17"/>
  <c r="V543" i="19" s="1"/>
  <c r="BK13" i="17"/>
  <c r="Q543" i="19" s="1"/>
  <c r="BE13" i="17"/>
  <c r="K543" i="19" s="1"/>
  <c r="AZ13" i="17"/>
  <c r="F543" i="19" s="1"/>
  <c r="AU13" i="17"/>
  <c r="Y542" i="19" s="1"/>
  <c r="AO13" i="17"/>
  <c r="S542" i="19" s="1"/>
  <c r="AJ13" i="17"/>
  <c r="N542" i="19" s="1"/>
  <c r="AE13" i="17"/>
  <c r="I542" i="19" s="1"/>
  <c r="Y13" i="17"/>
  <c r="AA541" i="19" s="1"/>
  <c r="T13" i="17"/>
  <c r="V541" i="19" s="1"/>
  <c r="O13" i="17"/>
  <c r="Q541" i="19" s="1"/>
  <c r="I13" i="17"/>
  <c r="K541" i="19" s="1"/>
  <c r="D13" i="17"/>
  <c r="F541" i="19" s="1"/>
  <c r="M13" i="17"/>
  <c r="O541" i="19" s="1"/>
  <c r="X13" i="17"/>
  <c r="Z541" i="19" s="1"/>
  <c r="AI13" i="17"/>
  <c r="M542" i="19" s="1"/>
  <c r="AS13" i="17"/>
  <c r="W542" i="19" s="1"/>
  <c r="BD13" i="17"/>
  <c r="J543" i="19" s="1"/>
  <c r="BO13" i="17"/>
  <c r="U543" i="19" s="1"/>
  <c r="BY13" i="17"/>
  <c r="G544" i="19" s="1"/>
  <c r="CG14" i="17"/>
  <c r="O592" i="19" s="1"/>
  <c r="CC14" i="17"/>
  <c r="K592" i="19" s="1"/>
  <c r="BY14" i="17"/>
  <c r="G592" i="19" s="1"/>
  <c r="BU14" i="17"/>
  <c r="AA591" i="19" s="1"/>
  <c r="BQ14" i="17"/>
  <c r="W591" i="19" s="1"/>
  <c r="BM14" i="17"/>
  <c r="S591" i="19" s="1"/>
  <c r="BI14" i="17"/>
  <c r="O591" i="19" s="1"/>
  <c r="BE14" i="17"/>
  <c r="K591" i="19" s="1"/>
  <c r="BA14" i="17"/>
  <c r="G591" i="19" s="1"/>
  <c r="AW14" i="17"/>
  <c r="AA590" i="19" s="1"/>
  <c r="AS14" i="17"/>
  <c r="W590" i="19" s="1"/>
  <c r="AO14" i="17"/>
  <c r="S590" i="19" s="1"/>
  <c r="AK14" i="17"/>
  <c r="O590" i="19" s="1"/>
  <c r="AG14" i="17"/>
  <c r="K590" i="19" s="1"/>
  <c r="AC14" i="17"/>
  <c r="G590" i="19" s="1"/>
  <c r="Y14" i="17"/>
  <c r="AA589" i="19" s="1"/>
  <c r="U14" i="17"/>
  <c r="W589" i="19" s="1"/>
  <c r="Q14" i="17"/>
  <c r="S589" i="19" s="1"/>
  <c r="M14" i="17"/>
  <c r="O589" i="19" s="1"/>
  <c r="I14" i="17"/>
  <c r="K589" i="19" s="1"/>
  <c r="E14" i="17"/>
  <c r="G589" i="19" s="1"/>
  <c r="CH14" i="17"/>
  <c r="P592" i="19" s="1"/>
  <c r="CB14" i="17"/>
  <c r="J592" i="19" s="1"/>
  <c r="BW14" i="17"/>
  <c r="AC591" i="19" s="1"/>
  <c r="BR14" i="17"/>
  <c r="X591" i="19" s="1"/>
  <c r="BL14" i="17"/>
  <c r="R591" i="19" s="1"/>
  <c r="BG14" i="17"/>
  <c r="M591" i="19" s="1"/>
  <c r="BB14" i="17"/>
  <c r="H591" i="19" s="1"/>
  <c r="AV14" i="17"/>
  <c r="Z590" i="19" s="1"/>
  <c r="AQ14" i="17"/>
  <c r="U590" i="19" s="1"/>
  <c r="AL14" i="17"/>
  <c r="P590" i="19" s="1"/>
  <c r="AF14" i="17"/>
  <c r="J590" i="19" s="1"/>
  <c r="AA14" i="17"/>
  <c r="AC589" i="19" s="1"/>
  <c r="V14" i="17"/>
  <c r="X589" i="19" s="1"/>
  <c r="P14" i="17"/>
  <c r="R589" i="19" s="1"/>
  <c r="K14" i="17"/>
  <c r="M589" i="19" s="1"/>
  <c r="F14" i="17"/>
  <c r="H589" i="19" s="1"/>
  <c r="CF14" i="17"/>
  <c r="N592" i="19" s="1"/>
  <c r="CA14" i="17"/>
  <c r="I592" i="19" s="1"/>
  <c r="BV14" i="17"/>
  <c r="AB591" i="19" s="1"/>
  <c r="BP14" i="17"/>
  <c r="V591" i="19" s="1"/>
  <c r="BK14" i="17"/>
  <c r="Q591" i="19" s="1"/>
  <c r="BF14" i="17"/>
  <c r="L591" i="19" s="1"/>
  <c r="AZ14" i="17"/>
  <c r="F591" i="19" s="1"/>
  <c r="AU14" i="17"/>
  <c r="Y590" i="19" s="1"/>
  <c r="AP14" i="17"/>
  <c r="T590" i="19" s="1"/>
  <c r="AJ14" i="17"/>
  <c r="N590" i="19" s="1"/>
  <c r="AE14" i="17"/>
  <c r="I590" i="19" s="1"/>
  <c r="Z14" i="17"/>
  <c r="AB589" i="19" s="1"/>
  <c r="T14" i="17"/>
  <c r="V589" i="19" s="1"/>
  <c r="O14" i="17"/>
  <c r="Q589" i="19" s="1"/>
  <c r="J14" i="17"/>
  <c r="L589" i="19" s="1"/>
  <c r="D14" i="17"/>
  <c r="F589" i="19" s="1"/>
  <c r="N14" i="17"/>
  <c r="P589" i="19" s="1"/>
  <c r="X14" i="17"/>
  <c r="Z589" i="19" s="1"/>
  <c r="AI14" i="17"/>
  <c r="M590" i="19" s="1"/>
  <c r="AT14" i="17"/>
  <c r="X590" i="19" s="1"/>
  <c r="BD14" i="17"/>
  <c r="J591" i="19" s="1"/>
  <c r="BO14" i="17"/>
  <c r="U591" i="19" s="1"/>
  <c r="BZ14" i="17"/>
  <c r="H592" i="19" s="1"/>
  <c r="CF15" i="17"/>
  <c r="N640" i="19" s="1"/>
  <c r="CB15" i="17"/>
  <c r="J640" i="19" s="1"/>
  <c r="BX15" i="17"/>
  <c r="F640" i="19" s="1"/>
  <c r="BT15" i="17"/>
  <c r="Z639" i="19" s="1"/>
  <c r="BP15" i="17"/>
  <c r="V639" i="19" s="1"/>
  <c r="BL15" i="17"/>
  <c r="R639" i="19" s="1"/>
  <c r="BH15" i="17"/>
  <c r="N639" i="19" s="1"/>
  <c r="BD15" i="17"/>
  <c r="J639" i="19" s="1"/>
  <c r="AZ15" i="17"/>
  <c r="F639" i="19" s="1"/>
  <c r="AV15" i="17"/>
  <c r="Z638" i="19" s="1"/>
  <c r="AR15" i="17"/>
  <c r="V638" i="19" s="1"/>
  <c r="AN15" i="17"/>
  <c r="R638" i="19" s="1"/>
  <c r="AJ15" i="17"/>
  <c r="N638" i="19" s="1"/>
  <c r="AF15" i="17"/>
  <c r="J638" i="19" s="1"/>
  <c r="AB15" i="17"/>
  <c r="F638" i="19" s="1"/>
  <c r="X15" i="17"/>
  <c r="Z637" i="19" s="1"/>
  <c r="T15" i="17"/>
  <c r="V637" i="19" s="1"/>
  <c r="P15" i="17"/>
  <c r="R637" i="19" s="1"/>
  <c r="L15" i="17"/>
  <c r="N637" i="19" s="1"/>
  <c r="H15" i="17"/>
  <c r="J637" i="19" s="1"/>
  <c r="D15" i="17"/>
  <c r="F637" i="19" s="1"/>
  <c r="CH15" i="17"/>
  <c r="P640" i="19" s="1"/>
  <c r="CC15" i="17"/>
  <c r="K640" i="19" s="1"/>
  <c r="BW15" i="17"/>
  <c r="AC639" i="19" s="1"/>
  <c r="BR15" i="17"/>
  <c r="X639" i="19" s="1"/>
  <c r="BM15" i="17"/>
  <c r="S639" i="19" s="1"/>
  <c r="BG15" i="17"/>
  <c r="M639" i="19" s="1"/>
  <c r="BB15" i="17"/>
  <c r="H639" i="19" s="1"/>
  <c r="AW15" i="17"/>
  <c r="AA638" i="19" s="1"/>
  <c r="AQ15" i="17"/>
  <c r="U638" i="19" s="1"/>
  <c r="AL15" i="17"/>
  <c r="P638" i="19" s="1"/>
  <c r="AG15" i="17"/>
  <c r="K638" i="19" s="1"/>
  <c r="AA15" i="17"/>
  <c r="AC637" i="19" s="1"/>
  <c r="V15" i="17"/>
  <c r="X637" i="19" s="1"/>
  <c r="Q15" i="17"/>
  <c r="S637" i="19" s="1"/>
  <c r="K15" i="17"/>
  <c r="M637" i="19" s="1"/>
  <c r="F15" i="17"/>
  <c r="H637" i="19" s="1"/>
  <c r="CG15" i="17"/>
  <c r="O640" i="19" s="1"/>
  <c r="CA15" i="17"/>
  <c r="I640" i="19" s="1"/>
  <c r="BV15" i="17"/>
  <c r="AB639" i="19" s="1"/>
  <c r="BQ15" i="17"/>
  <c r="W639" i="19" s="1"/>
  <c r="BK15" i="17"/>
  <c r="Q639" i="19" s="1"/>
  <c r="BF15" i="17"/>
  <c r="L639" i="19" s="1"/>
  <c r="BA15" i="17"/>
  <c r="G639" i="19" s="1"/>
  <c r="AU15" i="17"/>
  <c r="Y638" i="19" s="1"/>
  <c r="AP15" i="17"/>
  <c r="T638" i="19" s="1"/>
  <c r="AK15" i="17"/>
  <c r="O638" i="19" s="1"/>
  <c r="AE15" i="17"/>
  <c r="I638" i="19" s="1"/>
  <c r="Z15" i="17"/>
  <c r="AB637" i="19" s="1"/>
  <c r="U15" i="17"/>
  <c r="W637" i="19" s="1"/>
  <c r="O15" i="17"/>
  <c r="Q637" i="19" s="1"/>
  <c r="J15" i="17"/>
  <c r="L637" i="19" s="1"/>
  <c r="E15" i="17"/>
  <c r="G637" i="19" s="1"/>
  <c r="N15" i="17"/>
  <c r="P637" i="19" s="1"/>
  <c r="Y15" i="17"/>
  <c r="AA637" i="19" s="1"/>
  <c r="AI15" i="17"/>
  <c r="M638" i="19" s="1"/>
  <c r="AT15" i="17"/>
  <c r="X638" i="19" s="1"/>
  <c r="BE15" i="17"/>
  <c r="K639" i="19" s="1"/>
  <c r="BO15" i="17"/>
  <c r="U639" i="19" s="1"/>
  <c r="BZ15" i="17"/>
  <c r="H640" i="19" s="1"/>
  <c r="CH17" i="17"/>
  <c r="P736" i="19" s="1"/>
  <c r="CD17" i="17"/>
  <c r="L736" i="19" s="1"/>
  <c r="BZ17" i="17"/>
  <c r="H736" i="19" s="1"/>
  <c r="BV17" i="17"/>
  <c r="AB735" i="19" s="1"/>
  <c r="BR17" i="17"/>
  <c r="X735" i="19" s="1"/>
  <c r="BN17" i="17"/>
  <c r="T735" i="19" s="1"/>
  <c r="BJ17" i="17"/>
  <c r="P735" i="19" s="1"/>
  <c r="BF17" i="17"/>
  <c r="L735" i="19" s="1"/>
  <c r="BB17" i="17"/>
  <c r="H735" i="19" s="1"/>
  <c r="AX17" i="17"/>
  <c r="AB734" i="19" s="1"/>
  <c r="AT17" i="17"/>
  <c r="X734" i="19" s="1"/>
  <c r="AP17" i="17"/>
  <c r="T734" i="19" s="1"/>
  <c r="AL17" i="17"/>
  <c r="P734" i="19" s="1"/>
  <c r="AH17" i="17"/>
  <c r="L734" i="19" s="1"/>
  <c r="AD17" i="17"/>
  <c r="H734" i="19" s="1"/>
  <c r="Z17" i="17"/>
  <c r="AB733" i="19" s="1"/>
  <c r="V17" i="17"/>
  <c r="X733" i="19" s="1"/>
  <c r="R17" i="17"/>
  <c r="T733" i="19" s="1"/>
  <c r="N17" i="17"/>
  <c r="P733" i="19" s="1"/>
  <c r="J17" i="17"/>
  <c r="L733" i="19" s="1"/>
  <c r="F17" i="17"/>
  <c r="H733" i="19" s="1"/>
  <c r="CG17" i="17"/>
  <c r="O736" i="19" s="1"/>
  <c r="CB17" i="17"/>
  <c r="J736" i="19" s="1"/>
  <c r="BW17" i="17"/>
  <c r="AC735" i="19" s="1"/>
  <c r="BQ17" i="17"/>
  <c r="W735" i="19" s="1"/>
  <c r="BL17" i="17"/>
  <c r="R735" i="19" s="1"/>
  <c r="BG17" i="17"/>
  <c r="M735" i="19" s="1"/>
  <c r="BA17" i="17"/>
  <c r="G735" i="19" s="1"/>
  <c r="AV17" i="17"/>
  <c r="Z734" i="19" s="1"/>
  <c r="AQ17" i="17"/>
  <c r="U734" i="19" s="1"/>
  <c r="AK17" i="17"/>
  <c r="O734" i="19" s="1"/>
  <c r="AF17" i="17"/>
  <c r="J734" i="19" s="1"/>
  <c r="AA17" i="17"/>
  <c r="AC733" i="19" s="1"/>
  <c r="U17" i="17"/>
  <c r="W733" i="19" s="1"/>
  <c r="P17" i="17"/>
  <c r="R733" i="19" s="1"/>
  <c r="K17" i="17"/>
  <c r="M733" i="19" s="1"/>
  <c r="E17" i="17"/>
  <c r="G733" i="19" s="1"/>
  <c r="CF17" i="17"/>
  <c r="N736" i="19" s="1"/>
  <c r="CA17" i="17"/>
  <c r="I736" i="19" s="1"/>
  <c r="BU17" i="17"/>
  <c r="AA735" i="19" s="1"/>
  <c r="BP17" i="17"/>
  <c r="V735" i="19" s="1"/>
  <c r="BK17" i="17"/>
  <c r="Q735" i="19" s="1"/>
  <c r="BE17" i="17"/>
  <c r="K735" i="19" s="1"/>
  <c r="AZ17" i="17"/>
  <c r="F735" i="19" s="1"/>
  <c r="AU17" i="17"/>
  <c r="Y734" i="19" s="1"/>
  <c r="AO17" i="17"/>
  <c r="S734" i="19" s="1"/>
  <c r="AJ17" i="17"/>
  <c r="N734" i="19" s="1"/>
  <c r="AE17" i="17"/>
  <c r="I734" i="19" s="1"/>
  <c r="Y17" i="17"/>
  <c r="AA733" i="19" s="1"/>
  <c r="T17" i="17"/>
  <c r="V733" i="19" s="1"/>
  <c r="O17" i="17"/>
  <c r="Q733" i="19" s="1"/>
  <c r="I17" i="17"/>
  <c r="K733" i="19" s="1"/>
  <c r="D17" i="17"/>
  <c r="F733" i="19" s="1"/>
  <c r="M17" i="17"/>
  <c r="O733" i="19" s="1"/>
  <c r="X17" i="17"/>
  <c r="Z733" i="19" s="1"/>
  <c r="AI17" i="17"/>
  <c r="M734" i="19" s="1"/>
  <c r="AS17" i="17"/>
  <c r="W734" i="19" s="1"/>
  <c r="BD17" i="17"/>
  <c r="J735" i="19" s="1"/>
  <c r="BO17" i="17"/>
  <c r="U735" i="19" s="1"/>
  <c r="BY17" i="17"/>
  <c r="G736" i="19" s="1"/>
  <c r="CG18" i="17"/>
  <c r="O784" i="19" s="1"/>
  <c r="CC18" i="17"/>
  <c r="K784" i="19" s="1"/>
  <c r="BY18" i="17"/>
  <c r="G784" i="19" s="1"/>
  <c r="BU18" i="17"/>
  <c r="AA783" i="19" s="1"/>
  <c r="BQ18" i="17"/>
  <c r="W783" i="19" s="1"/>
  <c r="BM18" i="17"/>
  <c r="S783" i="19" s="1"/>
  <c r="BI18" i="17"/>
  <c r="O783" i="19" s="1"/>
  <c r="BE18" i="17"/>
  <c r="K783" i="19" s="1"/>
  <c r="BA18" i="17"/>
  <c r="G783" i="19" s="1"/>
  <c r="AW18" i="17"/>
  <c r="AA782" i="19" s="1"/>
  <c r="AS18" i="17"/>
  <c r="W782" i="19" s="1"/>
  <c r="AO18" i="17"/>
  <c r="S782" i="19" s="1"/>
  <c r="AK18" i="17"/>
  <c r="O782" i="19" s="1"/>
  <c r="AG18" i="17"/>
  <c r="K782" i="19" s="1"/>
  <c r="AC18" i="17"/>
  <c r="G782" i="19" s="1"/>
  <c r="Y18" i="17"/>
  <c r="AA781" i="19" s="1"/>
  <c r="U18" i="17"/>
  <c r="W781" i="19" s="1"/>
  <c r="Q18" i="17"/>
  <c r="S781" i="19" s="1"/>
  <c r="M18" i="17"/>
  <c r="O781" i="19" s="1"/>
  <c r="I18" i="17"/>
  <c r="K781" i="19" s="1"/>
  <c r="E18" i="17"/>
  <c r="G781" i="19" s="1"/>
  <c r="CH18" i="17"/>
  <c r="P784" i="19" s="1"/>
  <c r="CB18" i="17"/>
  <c r="J784" i="19" s="1"/>
  <c r="BW18" i="17"/>
  <c r="AC783" i="19" s="1"/>
  <c r="BR18" i="17"/>
  <c r="X783" i="19" s="1"/>
  <c r="BL18" i="17"/>
  <c r="R783" i="19" s="1"/>
  <c r="BG18" i="17"/>
  <c r="M783" i="19" s="1"/>
  <c r="BB18" i="17"/>
  <c r="H783" i="19" s="1"/>
  <c r="AV18" i="17"/>
  <c r="Z782" i="19" s="1"/>
  <c r="AQ18" i="17"/>
  <c r="U782" i="19" s="1"/>
  <c r="AL18" i="17"/>
  <c r="P782" i="19" s="1"/>
  <c r="AF18" i="17"/>
  <c r="J782" i="19" s="1"/>
  <c r="AA18" i="17"/>
  <c r="AC781" i="19" s="1"/>
  <c r="V18" i="17"/>
  <c r="X781" i="19" s="1"/>
  <c r="P18" i="17"/>
  <c r="R781" i="19" s="1"/>
  <c r="K18" i="17"/>
  <c r="M781" i="19" s="1"/>
  <c r="F18" i="17"/>
  <c r="H781" i="19" s="1"/>
  <c r="CF18" i="17"/>
  <c r="N784" i="19" s="1"/>
  <c r="CA18" i="17"/>
  <c r="I784" i="19" s="1"/>
  <c r="BV18" i="17"/>
  <c r="AB783" i="19" s="1"/>
  <c r="BP18" i="17"/>
  <c r="V783" i="19" s="1"/>
  <c r="BK18" i="17"/>
  <c r="Q783" i="19" s="1"/>
  <c r="BF18" i="17"/>
  <c r="L783" i="19" s="1"/>
  <c r="AZ18" i="17"/>
  <c r="F783" i="19" s="1"/>
  <c r="AU18" i="17"/>
  <c r="Y782" i="19" s="1"/>
  <c r="AP18" i="17"/>
  <c r="T782" i="19" s="1"/>
  <c r="AJ18" i="17"/>
  <c r="N782" i="19" s="1"/>
  <c r="AE18" i="17"/>
  <c r="I782" i="19" s="1"/>
  <c r="Z18" i="17"/>
  <c r="AB781" i="19" s="1"/>
  <c r="T18" i="17"/>
  <c r="V781" i="19" s="1"/>
  <c r="O18" i="17"/>
  <c r="Q781" i="19" s="1"/>
  <c r="J18" i="17"/>
  <c r="L781" i="19" s="1"/>
  <c r="D18" i="17"/>
  <c r="F781" i="19" s="1"/>
  <c r="N18" i="17"/>
  <c r="P781" i="19" s="1"/>
  <c r="X18" i="17"/>
  <c r="Z781" i="19" s="1"/>
  <c r="AI18" i="17"/>
  <c r="M782" i="19" s="1"/>
  <c r="AT18" i="17"/>
  <c r="X782" i="19" s="1"/>
  <c r="BD18" i="17"/>
  <c r="J783" i="19" s="1"/>
  <c r="BO18" i="17"/>
  <c r="U783" i="19" s="1"/>
  <c r="BZ18" i="17"/>
  <c r="H784" i="19" s="1"/>
  <c r="CF19" i="17"/>
  <c r="CB19" i="17"/>
  <c r="BX19" i="17"/>
  <c r="F832" i="19" s="1"/>
  <c r="BT19" i="17"/>
  <c r="BP19" i="17"/>
  <c r="BL19" i="17"/>
  <c r="BH19" i="17"/>
  <c r="BD19" i="17"/>
  <c r="AZ19" i="17"/>
  <c r="F831" i="19" s="1"/>
  <c r="AV19" i="17"/>
  <c r="Z830" i="19" s="1"/>
  <c r="AR19" i="17"/>
  <c r="V830" i="19" s="1"/>
  <c r="AN19" i="17"/>
  <c r="R830" i="19" s="1"/>
  <c r="AJ19" i="17"/>
  <c r="N830" i="19" s="1"/>
  <c r="AF19" i="17"/>
  <c r="J830" i="19" s="1"/>
  <c r="AB19" i="17"/>
  <c r="F830" i="19" s="1"/>
  <c r="X19" i="17"/>
  <c r="Z829" i="19" s="1"/>
  <c r="T19" i="17"/>
  <c r="V829" i="19" s="1"/>
  <c r="P19" i="17"/>
  <c r="R829" i="19" s="1"/>
  <c r="L19" i="17"/>
  <c r="N829" i="19" s="1"/>
  <c r="H19" i="17"/>
  <c r="J829" i="19" s="1"/>
  <c r="D19" i="17"/>
  <c r="F829" i="19" s="1"/>
  <c r="CG19" i="17"/>
  <c r="CA19" i="17"/>
  <c r="BV19" i="17"/>
  <c r="BQ19" i="17"/>
  <c r="BK19" i="17"/>
  <c r="BF19" i="17"/>
  <c r="BA19" i="17"/>
  <c r="AU19" i="17"/>
  <c r="Y830" i="19" s="1"/>
  <c r="CH19" i="17"/>
  <c r="BZ19" i="17"/>
  <c r="BS19" i="17"/>
  <c r="BM19" i="17"/>
  <c r="BE19" i="17"/>
  <c r="AX19" i="17"/>
  <c r="AB830" i="19" s="1"/>
  <c r="AQ19" i="17"/>
  <c r="U830" i="19" s="1"/>
  <c r="AL19" i="17"/>
  <c r="P830" i="19" s="1"/>
  <c r="AG19" i="17"/>
  <c r="K830" i="19" s="1"/>
  <c r="AA19" i="17"/>
  <c r="AC829" i="19" s="1"/>
  <c r="V19" i="17"/>
  <c r="X829" i="19" s="1"/>
  <c r="Q19" i="17"/>
  <c r="S829" i="19" s="1"/>
  <c r="K19" i="17"/>
  <c r="M829" i="19" s="1"/>
  <c r="F19" i="17"/>
  <c r="H829" i="19" s="1"/>
  <c r="CE19" i="17"/>
  <c r="BY19" i="17"/>
  <c r="BR19" i="17"/>
  <c r="BJ19" i="17"/>
  <c r="BC19" i="17"/>
  <c r="AW19" i="17"/>
  <c r="AA830" i="19" s="1"/>
  <c r="AP19" i="17"/>
  <c r="T830" i="19" s="1"/>
  <c r="AK19" i="17"/>
  <c r="O830" i="19" s="1"/>
  <c r="AE19" i="17"/>
  <c r="I830" i="19" s="1"/>
  <c r="Z19" i="17"/>
  <c r="AB829" i="19" s="1"/>
  <c r="U19" i="17"/>
  <c r="W829" i="19" s="1"/>
  <c r="O19" i="17"/>
  <c r="Q829" i="19" s="1"/>
  <c r="J19" i="17"/>
  <c r="L829" i="19" s="1"/>
  <c r="E19" i="17"/>
  <c r="G829" i="19" s="1"/>
  <c r="N19" i="17"/>
  <c r="P829" i="19" s="1"/>
  <c r="Y19" i="17"/>
  <c r="AA829" i="19" s="1"/>
  <c r="AI19" i="17"/>
  <c r="M830" i="19" s="1"/>
  <c r="AT19" i="17"/>
  <c r="X830" i="19" s="1"/>
  <c r="BI19" i="17"/>
  <c r="BW19" i="17"/>
  <c r="CH21" i="17"/>
  <c r="P928" i="19" s="1"/>
  <c r="CD21" i="17"/>
  <c r="L928" i="19" s="1"/>
  <c r="BZ21" i="17"/>
  <c r="H928" i="19" s="1"/>
  <c r="BV21" i="17"/>
  <c r="AB927" i="19" s="1"/>
  <c r="BR21" i="17"/>
  <c r="X927" i="19" s="1"/>
  <c r="BN21" i="17"/>
  <c r="T927" i="19" s="1"/>
  <c r="BJ21" i="17"/>
  <c r="P927" i="19" s="1"/>
  <c r="BF21" i="17"/>
  <c r="L927" i="19" s="1"/>
  <c r="BB21" i="17"/>
  <c r="H927" i="19" s="1"/>
  <c r="AX21" i="17"/>
  <c r="AB926" i="19" s="1"/>
  <c r="AT21" i="17"/>
  <c r="X926" i="19" s="1"/>
  <c r="AP21" i="17"/>
  <c r="T926" i="19" s="1"/>
  <c r="AL21" i="17"/>
  <c r="P926" i="19" s="1"/>
  <c r="AH21" i="17"/>
  <c r="L926" i="19" s="1"/>
  <c r="AD21" i="17"/>
  <c r="H926" i="19" s="1"/>
  <c r="Z21" i="17"/>
  <c r="AB925" i="19" s="1"/>
  <c r="V21" i="17"/>
  <c r="X925" i="19" s="1"/>
  <c r="R21" i="17"/>
  <c r="T925" i="19" s="1"/>
  <c r="N21" i="17"/>
  <c r="P925" i="19" s="1"/>
  <c r="J21" i="17"/>
  <c r="L925" i="19" s="1"/>
  <c r="F21" i="17"/>
  <c r="H925" i="19" s="1"/>
  <c r="CF21" i="17"/>
  <c r="N928" i="19" s="1"/>
  <c r="CA21" i="17"/>
  <c r="I928" i="19" s="1"/>
  <c r="BU21" i="17"/>
  <c r="AA927" i="19" s="1"/>
  <c r="BP21" i="17"/>
  <c r="V927" i="19" s="1"/>
  <c r="BK21" i="17"/>
  <c r="Q927" i="19" s="1"/>
  <c r="BE21" i="17"/>
  <c r="K927" i="19" s="1"/>
  <c r="AZ21" i="17"/>
  <c r="F927" i="19" s="1"/>
  <c r="AU21" i="17"/>
  <c r="Y926" i="19" s="1"/>
  <c r="AO21" i="17"/>
  <c r="S926" i="19" s="1"/>
  <c r="AJ21" i="17"/>
  <c r="N926" i="19" s="1"/>
  <c r="AE21" i="17"/>
  <c r="I926" i="19" s="1"/>
  <c r="Y21" i="17"/>
  <c r="AA925" i="19" s="1"/>
  <c r="T21" i="17"/>
  <c r="V925" i="19" s="1"/>
  <c r="O21" i="17"/>
  <c r="Q925" i="19" s="1"/>
  <c r="I21" i="17"/>
  <c r="K925" i="19" s="1"/>
  <c r="D21" i="17"/>
  <c r="F925" i="19" s="1"/>
  <c r="CG21" i="17"/>
  <c r="O928" i="19" s="1"/>
  <c r="BY21" i="17"/>
  <c r="G928" i="19" s="1"/>
  <c r="BS21" i="17"/>
  <c r="Y927" i="19" s="1"/>
  <c r="BL21" i="17"/>
  <c r="R927" i="19" s="1"/>
  <c r="BD21" i="17"/>
  <c r="J927" i="19" s="1"/>
  <c r="AW21" i="17"/>
  <c r="AA926" i="19" s="1"/>
  <c r="AQ21" i="17"/>
  <c r="U926" i="19" s="1"/>
  <c r="AI21" i="17"/>
  <c r="M926" i="19" s="1"/>
  <c r="AB21" i="17"/>
  <c r="F926" i="19" s="1"/>
  <c r="U21" i="17"/>
  <c r="W925" i="19" s="1"/>
  <c r="M21" i="17"/>
  <c r="O925" i="19" s="1"/>
  <c r="G21" i="17"/>
  <c r="I925" i="19" s="1"/>
  <c r="CE21" i="17"/>
  <c r="M928" i="19" s="1"/>
  <c r="BX21" i="17"/>
  <c r="F928" i="19" s="1"/>
  <c r="BQ21" i="17"/>
  <c r="W927" i="19" s="1"/>
  <c r="BI21" i="17"/>
  <c r="O927" i="19" s="1"/>
  <c r="BC21" i="17"/>
  <c r="I927" i="19" s="1"/>
  <c r="AV21" i="17"/>
  <c r="Z926" i="19" s="1"/>
  <c r="AN21" i="17"/>
  <c r="R926" i="19" s="1"/>
  <c r="AG21" i="17"/>
  <c r="K926" i="19" s="1"/>
  <c r="AA21" i="17"/>
  <c r="AC925" i="19" s="1"/>
  <c r="S21" i="17"/>
  <c r="U925" i="19" s="1"/>
  <c r="L21" i="17"/>
  <c r="N925" i="19" s="1"/>
  <c r="E21" i="17"/>
  <c r="G925" i="19" s="1"/>
  <c r="Q21" i="17"/>
  <c r="S925" i="19" s="1"/>
  <c r="AF21" i="17"/>
  <c r="J926" i="19" s="1"/>
  <c r="AS21" i="17"/>
  <c r="W926" i="19" s="1"/>
  <c r="BH21" i="17"/>
  <c r="N927" i="19" s="1"/>
  <c r="BW21" i="17"/>
  <c r="AC927" i="19" s="1"/>
  <c r="CG22" i="17"/>
  <c r="O976" i="19" s="1"/>
  <c r="CC22" i="17"/>
  <c r="K976" i="19" s="1"/>
  <c r="BY22" i="17"/>
  <c r="G976" i="19" s="1"/>
  <c r="BU22" i="17"/>
  <c r="AA975" i="19" s="1"/>
  <c r="BQ22" i="17"/>
  <c r="W975" i="19" s="1"/>
  <c r="BM22" i="17"/>
  <c r="S975" i="19" s="1"/>
  <c r="BI22" i="17"/>
  <c r="O975" i="19" s="1"/>
  <c r="BE22" i="17"/>
  <c r="K975" i="19" s="1"/>
  <c r="BA22" i="17"/>
  <c r="G975" i="19" s="1"/>
  <c r="AW22" i="17"/>
  <c r="AA974" i="19" s="1"/>
  <c r="AS22" i="17"/>
  <c r="W974" i="19" s="1"/>
  <c r="AO22" i="17"/>
  <c r="S974" i="19" s="1"/>
  <c r="AK22" i="17"/>
  <c r="O974" i="19" s="1"/>
  <c r="AG22" i="17"/>
  <c r="K974" i="19" s="1"/>
  <c r="AC22" i="17"/>
  <c r="G974" i="19" s="1"/>
  <c r="Y22" i="17"/>
  <c r="AA973" i="19" s="1"/>
  <c r="U22" i="17"/>
  <c r="W973" i="19" s="1"/>
  <c r="Q22" i="17"/>
  <c r="S973" i="19" s="1"/>
  <c r="M22" i="17"/>
  <c r="O973" i="19" s="1"/>
  <c r="I22" i="17"/>
  <c r="K973" i="19" s="1"/>
  <c r="E22" i="17"/>
  <c r="G973" i="19" s="1"/>
  <c r="CF22" i="17"/>
  <c r="N976" i="19" s="1"/>
  <c r="CA22" i="17"/>
  <c r="I976" i="19" s="1"/>
  <c r="BV22" i="17"/>
  <c r="AB975" i="19" s="1"/>
  <c r="BP22" i="17"/>
  <c r="V975" i="19" s="1"/>
  <c r="BK22" i="17"/>
  <c r="Q975" i="19" s="1"/>
  <c r="BF22" i="17"/>
  <c r="L975" i="19" s="1"/>
  <c r="AZ22" i="17"/>
  <c r="F975" i="19" s="1"/>
  <c r="AU22" i="17"/>
  <c r="Y974" i="19" s="1"/>
  <c r="AP22" i="17"/>
  <c r="T974" i="19" s="1"/>
  <c r="AJ22" i="17"/>
  <c r="N974" i="19" s="1"/>
  <c r="AE22" i="17"/>
  <c r="I974" i="19" s="1"/>
  <c r="Z22" i="17"/>
  <c r="AB973" i="19" s="1"/>
  <c r="T22" i="17"/>
  <c r="V973" i="19" s="1"/>
  <c r="O22" i="17"/>
  <c r="Q973" i="19" s="1"/>
  <c r="J22" i="17"/>
  <c r="L973" i="19" s="1"/>
  <c r="D22" i="17"/>
  <c r="F973" i="19" s="1"/>
  <c r="CH22" i="17"/>
  <c r="P976" i="19" s="1"/>
  <c r="BZ22" i="17"/>
  <c r="H976" i="19" s="1"/>
  <c r="BS22" i="17"/>
  <c r="Y975" i="19" s="1"/>
  <c r="BL22" i="17"/>
  <c r="R975" i="19" s="1"/>
  <c r="BD22" i="17"/>
  <c r="J975" i="19" s="1"/>
  <c r="AX22" i="17"/>
  <c r="AB974" i="19" s="1"/>
  <c r="AQ22" i="17"/>
  <c r="U974" i="19" s="1"/>
  <c r="AI22" i="17"/>
  <c r="M974" i="19" s="1"/>
  <c r="AB22" i="17"/>
  <c r="F974" i="19" s="1"/>
  <c r="V22" i="17"/>
  <c r="X973" i="19" s="1"/>
  <c r="N22" i="17"/>
  <c r="P973" i="19" s="1"/>
  <c r="G22" i="17"/>
  <c r="I973" i="19" s="1"/>
  <c r="CE22" i="17"/>
  <c r="M976" i="19" s="1"/>
  <c r="BX22" i="17"/>
  <c r="F976" i="19" s="1"/>
  <c r="BR22" i="17"/>
  <c r="X975" i="19" s="1"/>
  <c r="BJ22" i="17"/>
  <c r="P975" i="19" s="1"/>
  <c r="BC22" i="17"/>
  <c r="I975" i="19" s="1"/>
  <c r="AV22" i="17"/>
  <c r="Z974" i="19" s="1"/>
  <c r="AN22" i="17"/>
  <c r="R974" i="19" s="1"/>
  <c r="AH22" i="17"/>
  <c r="L974" i="19" s="1"/>
  <c r="AA22" i="17"/>
  <c r="AC973" i="19" s="1"/>
  <c r="S22" i="17"/>
  <c r="U973" i="19" s="1"/>
  <c r="L22" i="17"/>
  <c r="N973" i="19" s="1"/>
  <c r="F22" i="17"/>
  <c r="H973" i="19" s="1"/>
  <c r="R22" i="17"/>
  <c r="T973" i="19" s="1"/>
  <c r="AF22" i="17"/>
  <c r="J974" i="19" s="1"/>
  <c r="AT22" i="17"/>
  <c r="X974" i="19" s="1"/>
  <c r="BH22" i="17"/>
  <c r="N975" i="19" s="1"/>
  <c r="BW22" i="17"/>
  <c r="AC975" i="19" s="1"/>
  <c r="CF23" i="17"/>
  <c r="CB23" i="17"/>
  <c r="BX23" i="17"/>
  <c r="BT23" i="17"/>
  <c r="BP23" i="17"/>
  <c r="BL23" i="17"/>
  <c r="BH23" i="17"/>
  <c r="BD23" i="17"/>
  <c r="AZ23" i="17"/>
  <c r="AV23" i="17"/>
  <c r="AR23" i="17"/>
  <c r="AN23" i="17"/>
  <c r="AJ23" i="17"/>
  <c r="AF23" i="17"/>
  <c r="AB23" i="17"/>
  <c r="X23" i="17"/>
  <c r="T23" i="17"/>
  <c r="P23" i="17"/>
  <c r="L23" i="17"/>
  <c r="H23" i="17"/>
  <c r="D23" i="17"/>
  <c r="CG23" i="17"/>
  <c r="CA23" i="17"/>
  <c r="BV23" i="17"/>
  <c r="BQ23" i="17"/>
  <c r="BK23" i="17"/>
  <c r="BF23" i="17"/>
  <c r="BA23" i="17"/>
  <c r="AU23" i="17"/>
  <c r="AP23" i="17"/>
  <c r="AK23" i="17"/>
  <c r="AE23" i="17"/>
  <c r="Z23" i="17"/>
  <c r="U23" i="17"/>
  <c r="O23" i="17"/>
  <c r="J23" i="17"/>
  <c r="E23" i="17"/>
  <c r="CH23" i="17"/>
  <c r="BZ23" i="17"/>
  <c r="BS23" i="17"/>
  <c r="BM23" i="17"/>
  <c r="BE23" i="17"/>
  <c r="AX23" i="17"/>
  <c r="AQ23" i="17"/>
  <c r="AI23" i="17"/>
  <c r="AC23" i="17"/>
  <c r="V23" i="17"/>
  <c r="N23" i="17"/>
  <c r="G23" i="17"/>
  <c r="CE23" i="17"/>
  <c r="BY23" i="17"/>
  <c r="BR23" i="17"/>
  <c r="BJ23" i="17"/>
  <c r="BC23" i="17"/>
  <c r="AW23" i="17"/>
  <c r="AO23" i="17"/>
  <c r="AH23" i="17"/>
  <c r="AA23" i="17"/>
  <c r="S23" i="17"/>
  <c r="M23" i="17"/>
  <c r="F23" i="17"/>
  <c r="R23" i="17"/>
  <c r="AG23" i="17"/>
  <c r="AT23" i="17"/>
  <c r="BI23" i="17"/>
  <c r="BW23" i="17"/>
  <c r="CH25" i="17"/>
  <c r="CD25" i="17"/>
  <c r="BZ25" i="17"/>
  <c r="BV25" i="17"/>
  <c r="BR25" i="17"/>
  <c r="BN25" i="17"/>
  <c r="BJ25" i="17"/>
  <c r="BF25" i="17"/>
  <c r="BB25" i="17"/>
  <c r="AX25" i="17"/>
  <c r="AT25" i="17"/>
  <c r="AP25" i="17"/>
  <c r="AL25" i="17"/>
  <c r="AH25" i="17"/>
  <c r="AD25" i="17"/>
  <c r="Z25" i="17"/>
  <c r="V25" i="17"/>
  <c r="R25" i="17"/>
  <c r="N25" i="17"/>
  <c r="J25" i="17"/>
  <c r="F25" i="17"/>
  <c r="CF25" i="17"/>
  <c r="CA25" i="17"/>
  <c r="BU25" i="17"/>
  <c r="BP25" i="17"/>
  <c r="BK25" i="17"/>
  <c r="BE25" i="17"/>
  <c r="AZ25" i="17"/>
  <c r="AU25" i="17"/>
  <c r="AO25" i="17"/>
  <c r="AJ25" i="17"/>
  <c r="AE25" i="17"/>
  <c r="Y25" i="17"/>
  <c r="T25" i="17"/>
  <c r="O25" i="17"/>
  <c r="I25" i="17"/>
  <c r="D25" i="17"/>
  <c r="K25" i="17"/>
  <c r="Q25" i="17"/>
  <c r="X25" i="17"/>
  <c r="AF25" i="17"/>
  <c r="AM25" i="17"/>
  <c r="AS25" i="17"/>
  <c r="BA25" i="17"/>
  <c r="BH25" i="17"/>
  <c r="BO25" i="17"/>
  <c r="BW25" i="17"/>
  <c r="CC25" i="17"/>
  <c r="CG26" i="17"/>
  <c r="CC26" i="17"/>
  <c r="BY26" i="17"/>
  <c r="BU26" i="17"/>
  <c r="BQ26" i="17"/>
  <c r="BM26" i="17"/>
  <c r="BI26" i="17"/>
  <c r="BE26" i="17"/>
  <c r="BA26" i="17"/>
  <c r="AW26" i="17"/>
  <c r="AS26" i="17"/>
  <c r="AO26" i="17"/>
  <c r="AK26" i="17"/>
  <c r="AG26" i="17"/>
  <c r="AC26" i="17"/>
  <c r="Y26" i="17"/>
  <c r="U26" i="17"/>
  <c r="Q26" i="17"/>
  <c r="M26" i="17"/>
  <c r="I26" i="17"/>
  <c r="E26" i="17"/>
  <c r="CF26" i="17"/>
  <c r="CA26" i="17"/>
  <c r="BV26" i="17"/>
  <c r="BP26" i="17"/>
  <c r="BK26" i="17"/>
  <c r="BF26" i="17"/>
  <c r="AZ26" i="17"/>
  <c r="AU26" i="17"/>
  <c r="AP26" i="17"/>
  <c r="AJ26" i="17"/>
  <c r="AE26" i="17"/>
  <c r="Z26" i="17"/>
  <c r="T26" i="17"/>
  <c r="O26" i="17"/>
  <c r="J26" i="17"/>
  <c r="D26" i="17"/>
  <c r="K26" i="17"/>
  <c r="R26" i="17"/>
  <c r="X26" i="17"/>
  <c r="AF26" i="17"/>
  <c r="AM26" i="17"/>
  <c r="AT26" i="17"/>
  <c r="BB26" i="17"/>
  <c r="BH26" i="17"/>
  <c r="BO26" i="17"/>
  <c r="BW26" i="17"/>
  <c r="CD26" i="17"/>
  <c r="CF27" i="17"/>
  <c r="CB27" i="17"/>
  <c r="BX27" i="17"/>
  <c r="BT27" i="17"/>
  <c r="BP27" i="17"/>
  <c r="BL27" i="17"/>
  <c r="BH27" i="17"/>
  <c r="BD27" i="17"/>
  <c r="AZ27" i="17"/>
  <c r="AV27" i="17"/>
  <c r="AR27" i="17"/>
  <c r="AN27" i="17"/>
  <c r="AJ27" i="17"/>
  <c r="AF27" i="17"/>
  <c r="AB27" i="17"/>
  <c r="X27" i="17"/>
  <c r="T27" i="17"/>
  <c r="P27" i="17"/>
  <c r="L27" i="17"/>
  <c r="H27" i="17"/>
  <c r="D27" i="17"/>
  <c r="CG27" i="17"/>
  <c r="CA27" i="17"/>
  <c r="BV27" i="17"/>
  <c r="BQ27" i="17"/>
  <c r="BK27" i="17"/>
  <c r="BF27" i="17"/>
  <c r="BA27" i="17"/>
  <c r="AU27" i="17"/>
  <c r="AP27" i="17"/>
  <c r="AK27" i="17"/>
  <c r="AE27" i="17"/>
  <c r="Z27" i="17"/>
  <c r="U27" i="17"/>
  <c r="O27" i="17"/>
  <c r="J27" i="17"/>
  <c r="E27" i="17"/>
  <c r="K27" i="17"/>
  <c r="R27" i="17"/>
  <c r="Y27" i="17"/>
  <c r="AG27" i="17"/>
  <c r="AM27" i="17"/>
  <c r="AT27" i="17"/>
  <c r="BB27" i="17"/>
  <c r="BI27" i="17"/>
  <c r="BO27" i="17"/>
  <c r="BW27" i="17"/>
  <c r="CD27" i="17"/>
  <c r="CH29" i="17"/>
  <c r="CD29" i="17"/>
  <c r="BZ29" i="17"/>
  <c r="BV29" i="17"/>
  <c r="BR29" i="17"/>
  <c r="BN29" i="17"/>
  <c r="BJ29" i="17"/>
  <c r="BF29" i="17"/>
  <c r="BB29" i="17"/>
  <c r="AX29" i="17"/>
  <c r="AT29" i="17"/>
  <c r="AP29" i="17"/>
  <c r="AL29" i="17"/>
  <c r="AH29" i="17"/>
  <c r="AD29" i="17"/>
  <c r="Z29" i="17"/>
  <c r="V29" i="17"/>
  <c r="R29" i="17"/>
  <c r="N29" i="17"/>
  <c r="J29" i="17"/>
  <c r="F29" i="17"/>
  <c r="CF29" i="17"/>
  <c r="CA29" i="17"/>
  <c r="BU29" i="17"/>
  <c r="BP29" i="17"/>
  <c r="BK29" i="17"/>
  <c r="BE29" i="17"/>
  <c r="AZ29" i="17"/>
  <c r="AU29" i="17"/>
  <c r="AO29" i="17"/>
  <c r="AJ29" i="17"/>
  <c r="AE29" i="17"/>
  <c r="Y29" i="17"/>
  <c r="T29" i="17"/>
  <c r="O29" i="17"/>
  <c r="I29" i="17"/>
  <c r="D29" i="17"/>
  <c r="CI29" i="17"/>
  <c r="CC29" i="17"/>
  <c r="BX29" i="17"/>
  <c r="BS29" i="17"/>
  <c r="BM29" i="17"/>
  <c r="BH29" i="17"/>
  <c r="BC29" i="17"/>
  <c r="AW29" i="17"/>
  <c r="AR29" i="17"/>
  <c r="AM29" i="17"/>
  <c r="AG29" i="17"/>
  <c r="AB29" i="17"/>
  <c r="W29" i="17"/>
  <c r="Q29" i="17"/>
  <c r="L29" i="17"/>
  <c r="G29" i="17"/>
  <c r="M29" i="17"/>
  <c r="X29" i="17"/>
  <c r="AI29" i="17"/>
  <c r="AS29" i="17"/>
  <c r="BD29" i="17"/>
  <c r="BO29" i="17"/>
  <c r="BY29" i="17"/>
  <c r="CG30" i="17"/>
  <c r="CC30" i="17"/>
  <c r="BY30" i="17"/>
  <c r="BU30" i="17"/>
  <c r="BQ30" i="17"/>
  <c r="BM30" i="17"/>
  <c r="BI30" i="17"/>
  <c r="BE30" i="17"/>
  <c r="BA30" i="17"/>
  <c r="AW30" i="17"/>
  <c r="AS30" i="17"/>
  <c r="AO30" i="17"/>
  <c r="AK30" i="17"/>
  <c r="AG30" i="17"/>
  <c r="AC30" i="17"/>
  <c r="Y30" i="17"/>
  <c r="U30" i="17"/>
  <c r="Q30" i="17"/>
  <c r="M30" i="17"/>
  <c r="I30" i="17"/>
  <c r="E30" i="17"/>
  <c r="CF30" i="17"/>
  <c r="CA30" i="17"/>
  <c r="BV30" i="17"/>
  <c r="BP30" i="17"/>
  <c r="BK30" i="17"/>
  <c r="BF30" i="17"/>
  <c r="AZ30" i="17"/>
  <c r="AU30" i="17"/>
  <c r="AP30" i="17"/>
  <c r="AJ30" i="17"/>
  <c r="AE30" i="17"/>
  <c r="Z30" i="17"/>
  <c r="T30" i="17"/>
  <c r="O30" i="17"/>
  <c r="J30" i="17"/>
  <c r="D30" i="17"/>
  <c r="CI30" i="17"/>
  <c r="CD30" i="17"/>
  <c r="BX30" i="17"/>
  <c r="BS30" i="17"/>
  <c r="BN30" i="17"/>
  <c r="BH30" i="17"/>
  <c r="BC30" i="17"/>
  <c r="AX30" i="17"/>
  <c r="AR30" i="17"/>
  <c r="AM30" i="17"/>
  <c r="AH30" i="17"/>
  <c r="AB30" i="17"/>
  <c r="W30" i="17"/>
  <c r="R30" i="17"/>
  <c r="L30" i="17"/>
  <c r="G30" i="17"/>
  <c r="N30" i="17"/>
  <c r="X30" i="17"/>
  <c r="AI30" i="17"/>
  <c r="AT30" i="17"/>
  <c r="BD30" i="17"/>
  <c r="BO30" i="17"/>
  <c r="BZ30" i="17"/>
  <c r="CF31" i="17"/>
  <c r="CB31" i="17"/>
  <c r="BX31" i="17"/>
  <c r="BT31" i="17"/>
  <c r="BP31" i="17"/>
  <c r="BL31" i="17"/>
  <c r="BH31" i="17"/>
  <c r="BD31" i="17"/>
  <c r="AZ31" i="17"/>
  <c r="AV31" i="17"/>
  <c r="AR31" i="17"/>
  <c r="AN31" i="17"/>
  <c r="AJ31" i="17"/>
  <c r="AF31" i="17"/>
  <c r="AB31" i="17"/>
  <c r="X31" i="17"/>
  <c r="T31" i="17"/>
  <c r="P31" i="17"/>
  <c r="L31" i="17"/>
  <c r="H31" i="17"/>
  <c r="D31" i="17"/>
  <c r="CG31" i="17"/>
  <c r="CA31" i="17"/>
  <c r="BV31" i="17"/>
  <c r="BQ31" i="17"/>
  <c r="BK31" i="17"/>
  <c r="BF31" i="17"/>
  <c r="BA31" i="17"/>
  <c r="AU31" i="17"/>
  <c r="AP31" i="17"/>
  <c r="AK31" i="17"/>
  <c r="AE31" i="17"/>
  <c r="Z31" i="17"/>
  <c r="U31" i="17"/>
  <c r="O31" i="17"/>
  <c r="J31" i="17"/>
  <c r="E31" i="17"/>
  <c r="CI31" i="17"/>
  <c r="CD31" i="17"/>
  <c r="BY31" i="17"/>
  <c r="BS31" i="17"/>
  <c r="BN31" i="17"/>
  <c r="BI31" i="17"/>
  <c r="BC31" i="17"/>
  <c r="AX31" i="17"/>
  <c r="AS31" i="17"/>
  <c r="AM31" i="17"/>
  <c r="AH31" i="17"/>
  <c r="AC31" i="17"/>
  <c r="W31" i="17"/>
  <c r="R31" i="17"/>
  <c r="M31" i="17"/>
  <c r="G31" i="17"/>
  <c r="N31" i="17"/>
  <c r="Y31" i="17"/>
  <c r="AI31" i="17"/>
  <c r="AT31" i="17"/>
  <c r="BE31" i="17"/>
  <c r="BO31" i="17"/>
  <c r="BZ31" i="17"/>
  <c r="G5" i="17"/>
  <c r="I157" i="19" s="1"/>
  <c r="K5" i="17"/>
  <c r="M157" i="19" s="1"/>
  <c r="O5" i="17"/>
  <c r="Q157" i="19" s="1"/>
  <c r="S5" i="17"/>
  <c r="U157" i="19" s="1"/>
  <c r="W5" i="17"/>
  <c r="Y157" i="19" s="1"/>
  <c r="AA5" i="17"/>
  <c r="AC157" i="19" s="1"/>
  <c r="AE5" i="17"/>
  <c r="I158" i="19" s="1"/>
  <c r="AI5" i="17"/>
  <c r="M158" i="19" s="1"/>
  <c r="AM5" i="17"/>
  <c r="Q158" i="19" s="1"/>
  <c r="AQ5" i="17"/>
  <c r="U158" i="19" s="1"/>
  <c r="AU5" i="17"/>
  <c r="Y158" i="19" s="1"/>
  <c r="AY5" i="17"/>
  <c r="AC158" i="19" s="1"/>
  <c r="BC5" i="17"/>
  <c r="I159" i="19" s="1"/>
  <c r="BG5" i="17"/>
  <c r="M159" i="19" s="1"/>
  <c r="BK5" i="17"/>
  <c r="Q159" i="19" s="1"/>
  <c r="BO5" i="17"/>
  <c r="U159" i="19" s="1"/>
  <c r="BS5" i="17"/>
  <c r="Y159" i="19" s="1"/>
  <c r="BW5" i="17"/>
  <c r="AC159" i="19" s="1"/>
  <c r="CA5" i="17"/>
  <c r="I160" i="19" s="1"/>
  <c r="CE5" i="17"/>
  <c r="M160" i="19" s="1"/>
  <c r="F6" i="17"/>
  <c r="H205" i="19" s="1"/>
  <c r="J6" i="17"/>
  <c r="L205" i="19" s="1"/>
  <c r="N6" i="17"/>
  <c r="P205" i="19" s="1"/>
  <c r="R6" i="17"/>
  <c r="T205" i="19" s="1"/>
  <c r="V6" i="17"/>
  <c r="X205" i="19" s="1"/>
  <c r="Z6" i="17"/>
  <c r="AB205" i="19" s="1"/>
  <c r="AD6" i="17"/>
  <c r="H206" i="19" s="1"/>
  <c r="AH6" i="17"/>
  <c r="L206" i="19" s="1"/>
  <c r="AL6" i="17"/>
  <c r="P206" i="19" s="1"/>
  <c r="AP6" i="17"/>
  <c r="T206" i="19" s="1"/>
  <c r="AT6" i="17"/>
  <c r="X206" i="19" s="1"/>
  <c r="AX6" i="17"/>
  <c r="AB206" i="19" s="1"/>
  <c r="BB6" i="17"/>
  <c r="H207" i="19" s="1"/>
  <c r="BF6" i="17"/>
  <c r="L207" i="19" s="1"/>
  <c r="BJ6" i="17"/>
  <c r="P207" i="19" s="1"/>
  <c r="BN6" i="17"/>
  <c r="T207" i="19" s="1"/>
  <c r="BR6" i="17"/>
  <c r="X207" i="19" s="1"/>
  <c r="BV6" i="17"/>
  <c r="AB207" i="19" s="1"/>
  <c r="BZ6" i="17"/>
  <c r="H208" i="19" s="1"/>
  <c r="CD6" i="17"/>
  <c r="L208" i="19" s="1"/>
  <c r="CH6" i="17"/>
  <c r="P208" i="19" s="1"/>
  <c r="E25" i="17"/>
  <c r="L25" i="17"/>
  <c r="S25" i="17"/>
  <c r="AA25" i="17"/>
  <c r="AG25" i="17"/>
  <c r="AN25" i="17"/>
  <c r="AV25" i="17"/>
  <c r="BC25" i="17"/>
  <c r="BI25" i="17"/>
  <c r="BQ25" i="17"/>
  <c r="BX25" i="17"/>
  <c r="CE25" i="17"/>
  <c r="F26" i="17"/>
  <c r="L26" i="17"/>
  <c r="S26" i="17"/>
  <c r="AA26" i="17"/>
  <c r="AH26" i="17"/>
  <c r="AN26" i="17"/>
  <c r="AV26" i="17"/>
  <c r="BC26" i="17"/>
  <c r="BJ26" i="17"/>
  <c r="BR26" i="17"/>
  <c r="BX26" i="17"/>
  <c r="CE26" i="17"/>
  <c r="F27" i="17"/>
  <c r="M27" i="17"/>
  <c r="S27" i="17"/>
  <c r="AA27" i="17"/>
  <c r="AH27" i="17"/>
  <c r="AO27" i="17"/>
  <c r="AW27" i="17"/>
  <c r="BC27" i="17"/>
  <c r="BJ27" i="17"/>
  <c r="BR27" i="17"/>
  <c r="BY27" i="17"/>
  <c r="CE27" i="17"/>
  <c r="E29" i="17"/>
  <c r="P29" i="17"/>
  <c r="AA29" i="17"/>
  <c r="AK29" i="17"/>
  <c r="AV29" i="17"/>
  <c r="BG29" i="17"/>
  <c r="BQ29" i="17"/>
  <c r="CB29" i="17"/>
  <c r="F30" i="17"/>
  <c r="P30" i="17"/>
  <c r="AA30" i="17"/>
  <c r="AL30" i="17"/>
  <c r="AV30" i="17"/>
  <c r="BG30" i="17"/>
  <c r="BR30" i="17"/>
  <c r="CB30" i="17"/>
  <c r="F31" i="17"/>
  <c r="Q31" i="17"/>
  <c r="AA31" i="17"/>
  <c r="AL31" i="17"/>
  <c r="AW31" i="17"/>
  <c r="BG31" i="17"/>
  <c r="BR31" i="17"/>
  <c r="CC31" i="17"/>
  <c r="AA44" i="17"/>
  <c r="G6" i="17"/>
  <c r="I205" i="19" s="1"/>
  <c r="K6" i="17"/>
  <c r="M205" i="19" s="1"/>
  <c r="O6" i="17"/>
  <c r="Q205" i="19" s="1"/>
  <c r="S6" i="17"/>
  <c r="U205" i="19" s="1"/>
  <c r="W6" i="17"/>
  <c r="Y205" i="19" s="1"/>
  <c r="AA6" i="17"/>
  <c r="AC205" i="19" s="1"/>
  <c r="AE6" i="17"/>
  <c r="I206" i="19" s="1"/>
  <c r="AI6" i="17"/>
  <c r="M206" i="19" s="1"/>
  <c r="AM6" i="17"/>
  <c r="Q206" i="19" s="1"/>
  <c r="AQ6" i="17"/>
  <c r="U206" i="19" s="1"/>
  <c r="AU6" i="17"/>
  <c r="Y206" i="19" s="1"/>
  <c r="AY6" i="17"/>
  <c r="AC206" i="19" s="1"/>
  <c r="BC6" i="17"/>
  <c r="I207" i="19" s="1"/>
  <c r="BG6" i="17"/>
  <c r="M207" i="19" s="1"/>
  <c r="BK6" i="17"/>
  <c r="Q207" i="19" s="1"/>
  <c r="BO6" i="17"/>
  <c r="U207" i="19" s="1"/>
  <c r="BS6" i="17"/>
  <c r="Y207" i="19" s="1"/>
  <c r="BW6" i="17"/>
  <c r="AC207" i="19" s="1"/>
  <c r="CA6" i="17"/>
  <c r="I208" i="19" s="1"/>
  <c r="CE6" i="17"/>
  <c r="M208" i="19" s="1"/>
  <c r="G25" i="17"/>
  <c r="M25" i="17"/>
  <c r="U25" i="17"/>
  <c r="AB25" i="17"/>
  <c r="AI25" i="17"/>
  <c r="AQ25" i="17"/>
  <c r="AW25" i="17"/>
  <c r="BD25" i="17"/>
  <c r="BL25" i="17"/>
  <c r="BS25" i="17"/>
  <c r="BY25" i="17"/>
  <c r="CG25" i="17"/>
  <c r="G26" i="17"/>
  <c r="N26" i="17"/>
  <c r="V26" i="17"/>
  <c r="AB26" i="17"/>
  <c r="AI26" i="17"/>
  <c r="AQ26" i="17"/>
  <c r="AX26" i="17"/>
  <c r="BD26" i="17"/>
  <c r="BL26" i="17"/>
  <c r="BS26" i="17"/>
  <c r="BZ26" i="17"/>
  <c r="CH26" i="17"/>
  <c r="G27" i="17"/>
  <c r="N27" i="17"/>
  <c r="V27" i="17"/>
  <c r="AC27" i="17"/>
  <c r="AI27" i="17"/>
  <c r="AQ27" i="17"/>
  <c r="AX27" i="17"/>
  <c r="BE27" i="17"/>
  <c r="BM27" i="17"/>
  <c r="BS27" i="17"/>
  <c r="BZ27" i="17"/>
  <c r="CH27" i="17"/>
  <c r="H29" i="17"/>
  <c r="S29" i="17"/>
  <c r="AC29" i="17"/>
  <c r="AN29" i="17"/>
  <c r="AY29" i="17"/>
  <c r="BI29" i="17"/>
  <c r="BT29" i="17"/>
  <c r="CE29" i="17"/>
  <c r="H30" i="17"/>
  <c r="S30" i="17"/>
  <c r="AD30" i="17"/>
  <c r="AN30" i="17"/>
  <c r="AY30" i="17"/>
  <c r="BJ30" i="17"/>
  <c r="BT30" i="17"/>
  <c r="CE30" i="17"/>
  <c r="I31" i="17"/>
  <c r="S31" i="17"/>
  <c r="AD31" i="17"/>
  <c r="AO31" i="17"/>
  <c r="AY31" i="17"/>
  <c r="BJ31" i="17"/>
  <c r="BU31" i="17"/>
  <c r="CE31" i="17"/>
  <c r="CH44" i="17"/>
  <c r="CD44" i="17"/>
  <c r="BZ44" i="17"/>
  <c r="BV44" i="17"/>
  <c r="BR44" i="17"/>
  <c r="BN44" i="17"/>
  <c r="BJ44" i="17"/>
  <c r="BF44" i="17"/>
  <c r="BB44" i="17"/>
  <c r="AX44" i="17"/>
  <c r="AT44" i="17"/>
  <c r="AP44" i="17"/>
  <c r="AL44" i="17"/>
  <c r="AH44" i="17"/>
  <c r="AD44" i="17"/>
  <c r="Z44" i="17"/>
  <c r="V44" i="17"/>
  <c r="R44" i="17"/>
  <c r="N44" i="17"/>
  <c r="J44" i="17"/>
  <c r="F44" i="17"/>
  <c r="CG44" i="17"/>
  <c r="CC44" i="17"/>
  <c r="BY44" i="17"/>
  <c r="BU44" i="17"/>
  <c r="BQ44" i="17"/>
  <c r="BM44" i="17"/>
  <c r="BI44" i="17"/>
  <c r="BE44" i="17"/>
  <c r="BA44" i="17"/>
  <c r="AW44" i="17"/>
  <c r="AS44" i="17"/>
  <c r="AO44" i="17"/>
  <c r="AK44" i="17"/>
  <c r="AG44" i="17"/>
  <c r="AC44" i="17"/>
  <c r="Y44" i="17"/>
  <c r="U44" i="17"/>
  <c r="Q44" i="17"/>
  <c r="M44" i="17"/>
  <c r="I44" i="17"/>
  <c r="E44" i="17"/>
  <c r="CI44" i="17"/>
  <c r="CA44" i="17"/>
  <c r="BS44" i="17"/>
  <c r="BK44" i="17"/>
  <c r="BC44" i="17"/>
  <c r="AU44" i="17"/>
  <c r="AM44" i="17"/>
  <c r="AE44" i="17"/>
  <c r="W44" i="17"/>
  <c r="O44" i="17"/>
  <c r="G44" i="17"/>
  <c r="CF44" i="17"/>
  <c r="BX44" i="17"/>
  <c r="BP44" i="17"/>
  <c r="BH44" i="17"/>
  <c r="AZ44" i="17"/>
  <c r="AR44" i="17"/>
  <c r="AJ44" i="17"/>
  <c r="AB44" i="17"/>
  <c r="T44" i="17"/>
  <c r="L44" i="17"/>
  <c r="D44" i="17"/>
  <c r="CB44" i="17"/>
  <c r="BL44" i="17"/>
  <c r="AV44" i="17"/>
  <c r="AF44" i="17"/>
  <c r="P44" i="17"/>
  <c r="BT44" i="17"/>
  <c r="BD44" i="17"/>
  <c r="AN44" i="17"/>
  <c r="X44" i="17"/>
  <c r="H44" i="17"/>
  <c r="AI44" i="17"/>
  <c r="BO44" i="17"/>
  <c r="CG45" i="17"/>
  <c r="CC45" i="17"/>
  <c r="BY45" i="17"/>
  <c r="BU45" i="17"/>
  <c r="BQ45" i="17"/>
  <c r="BM45" i="17"/>
  <c r="BI45" i="17"/>
  <c r="BE45" i="17"/>
  <c r="BA45" i="17"/>
  <c r="AW45" i="17"/>
  <c r="AS45" i="17"/>
  <c r="AO45" i="17"/>
  <c r="AK45" i="17"/>
  <c r="AG45" i="17"/>
  <c r="AC45" i="17"/>
  <c r="Y45" i="17"/>
  <c r="U45" i="17"/>
  <c r="Q45" i="17"/>
  <c r="M45" i="17"/>
  <c r="I45" i="17"/>
  <c r="E45" i="17"/>
  <c r="CF45" i="17"/>
  <c r="CB45" i="17"/>
  <c r="BX45" i="17"/>
  <c r="BT45" i="17"/>
  <c r="BP45" i="17"/>
  <c r="BL45" i="17"/>
  <c r="BH45" i="17"/>
  <c r="BD45" i="17"/>
  <c r="AZ45" i="17"/>
  <c r="AV45" i="17"/>
  <c r="AR45" i="17"/>
  <c r="AN45" i="17"/>
  <c r="AJ45" i="17"/>
  <c r="AF45" i="17"/>
  <c r="AB45" i="17"/>
  <c r="X45" i="17"/>
  <c r="T45" i="17"/>
  <c r="P45" i="17"/>
  <c r="L45" i="17"/>
  <c r="H45" i="17"/>
  <c r="D45" i="17"/>
  <c r="CD45" i="17"/>
  <c r="BV45" i="17"/>
  <c r="BN45" i="17"/>
  <c r="BF45" i="17"/>
  <c r="AX45" i="17"/>
  <c r="AP45" i="17"/>
  <c r="AH45" i="17"/>
  <c r="Z45" i="17"/>
  <c r="R45" i="17"/>
  <c r="J45" i="17"/>
  <c r="CI45" i="17"/>
  <c r="CA45" i="17"/>
  <c r="BS45" i="17"/>
  <c r="BK45" i="17"/>
  <c r="BC45" i="17"/>
  <c r="AU45" i="17"/>
  <c r="AM45" i="17"/>
  <c r="AE45" i="17"/>
  <c r="W45" i="17"/>
  <c r="O45" i="17"/>
  <c r="G45" i="17"/>
  <c r="S45" i="17"/>
  <c r="AI45" i="17"/>
  <c r="AY45" i="17"/>
  <c r="BO45" i="17"/>
  <c r="CE45" i="17"/>
  <c r="CH50" i="17"/>
  <c r="CD50" i="17"/>
  <c r="BZ50" i="17"/>
  <c r="BV50" i="17"/>
  <c r="BR50" i="17"/>
  <c r="BN50" i="17"/>
  <c r="BJ50" i="17"/>
  <c r="BF50" i="17"/>
  <c r="BB50" i="17"/>
  <c r="AX50" i="17"/>
  <c r="AT50" i="17"/>
  <c r="AP50" i="17"/>
  <c r="AL50" i="17"/>
  <c r="AH50" i="17"/>
  <c r="AD50" i="17"/>
  <c r="Z50" i="17"/>
  <c r="V50" i="17"/>
  <c r="R50" i="17"/>
  <c r="N50" i="17"/>
  <c r="J50" i="17"/>
  <c r="F50" i="17"/>
  <c r="CG50" i="17"/>
  <c r="CB50" i="17"/>
  <c r="BW50" i="17"/>
  <c r="BQ50" i="17"/>
  <c r="BL50" i="17"/>
  <c r="BG50" i="17"/>
  <c r="BA50" i="17"/>
  <c r="AV50" i="17"/>
  <c r="AQ50" i="17"/>
  <c r="AK50" i="17"/>
  <c r="AF50" i="17"/>
  <c r="AA50" i="17"/>
  <c r="U50" i="17"/>
  <c r="P50" i="17"/>
  <c r="K50" i="17"/>
  <c r="E50" i="17"/>
  <c r="CF50" i="17"/>
  <c r="BY50" i="17"/>
  <c r="BS50" i="17"/>
  <c r="BK50" i="17"/>
  <c r="BD50" i="17"/>
  <c r="AW50" i="17"/>
  <c r="AO50" i="17"/>
  <c r="AI50" i="17"/>
  <c r="AB50" i="17"/>
  <c r="T50" i="17"/>
  <c r="M50" i="17"/>
  <c r="G50" i="17"/>
  <c r="CE50" i="17"/>
  <c r="BX50" i="17"/>
  <c r="BP50" i="17"/>
  <c r="BI50" i="17"/>
  <c r="BC50" i="17"/>
  <c r="AU50" i="17"/>
  <c r="AN50" i="17"/>
  <c r="AG50" i="17"/>
  <c r="Y50" i="17"/>
  <c r="S50" i="17"/>
  <c r="L50" i="17"/>
  <c r="D50" i="17"/>
  <c r="CC50" i="17"/>
  <c r="BO50" i="17"/>
  <c r="AZ50" i="17"/>
  <c r="AM50" i="17"/>
  <c r="X50" i="17"/>
  <c r="I50" i="17"/>
  <c r="CA50" i="17"/>
  <c r="BM50" i="17"/>
  <c r="AY50" i="17"/>
  <c r="AJ50" i="17"/>
  <c r="W50" i="17"/>
  <c r="H50" i="17"/>
  <c r="AE50" i="17"/>
  <c r="BH50" i="17"/>
  <c r="CG51" i="17"/>
  <c r="CC51" i="17"/>
  <c r="BY51" i="17"/>
  <c r="BU51" i="17"/>
  <c r="BQ51" i="17"/>
  <c r="BM51" i="17"/>
  <c r="BI51" i="17"/>
  <c r="BE51" i="17"/>
  <c r="BA51" i="17"/>
  <c r="AW51" i="17"/>
  <c r="AS51" i="17"/>
  <c r="AO51" i="17"/>
  <c r="AK51" i="17"/>
  <c r="AG51" i="17"/>
  <c r="AC51" i="17"/>
  <c r="Y51" i="17"/>
  <c r="U51" i="17"/>
  <c r="Q51" i="17"/>
  <c r="M51" i="17"/>
  <c r="I51" i="17"/>
  <c r="E51" i="17"/>
  <c r="CH51" i="17"/>
  <c r="CB51" i="17"/>
  <c r="BW51" i="17"/>
  <c r="BR51" i="17"/>
  <c r="BL51" i="17"/>
  <c r="BG51" i="17"/>
  <c r="BB51" i="17"/>
  <c r="AV51" i="17"/>
  <c r="AQ51" i="17"/>
  <c r="AL51" i="17"/>
  <c r="AF51" i="17"/>
  <c r="AA51" i="17"/>
  <c r="V51" i="17"/>
  <c r="P51" i="17"/>
  <c r="K51" i="17"/>
  <c r="F51" i="17"/>
  <c r="CF51" i="17"/>
  <c r="BZ51" i="17"/>
  <c r="BS51" i="17"/>
  <c r="BK51" i="17"/>
  <c r="BD51" i="17"/>
  <c r="AX51" i="17"/>
  <c r="AP51" i="17"/>
  <c r="AI51" i="17"/>
  <c r="AB51" i="17"/>
  <c r="T51" i="17"/>
  <c r="N51" i="17"/>
  <c r="G51" i="17"/>
  <c r="CE51" i="17"/>
  <c r="BX51" i="17"/>
  <c r="BP51" i="17"/>
  <c r="BJ51" i="17"/>
  <c r="BC51" i="17"/>
  <c r="AU51" i="17"/>
  <c r="AN51" i="17"/>
  <c r="AH51" i="17"/>
  <c r="Z51" i="17"/>
  <c r="S51" i="17"/>
  <c r="L51" i="17"/>
  <c r="D51" i="17"/>
  <c r="CD51" i="17"/>
  <c r="BO51" i="17"/>
  <c r="AZ51" i="17"/>
  <c r="AM51" i="17"/>
  <c r="X51" i="17"/>
  <c r="J51" i="17"/>
  <c r="CA51" i="17"/>
  <c r="BN51" i="17"/>
  <c r="AY51" i="17"/>
  <c r="AJ51" i="17"/>
  <c r="W51" i="17"/>
  <c r="H51" i="17"/>
  <c r="AE51" i="17"/>
  <c r="BH51" i="17"/>
  <c r="CF52" i="17"/>
  <c r="CB52" i="17"/>
  <c r="BX52" i="17"/>
  <c r="BT52" i="17"/>
  <c r="BP52" i="17"/>
  <c r="BL52" i="17"/>
  <c r="BH52" i="17"/>
  <c r="BD52" i="17"/>
  <c r="AZ52" i="17"/>
  <c r="AV52" i="17"/>
  <c r="AR52" i="17"/>
  <c r="AN52" i="17"/>
  <c r="AJ52" i="17"/>
  <c r="AF52" i="17"/>
  <c r="AB52" i="17"/>
  <c r="X52" i="17"/>
  <c r="T52" i="17"/>
  <c r="P52" i="17"/>
  <c r="L52" i="17"/>
  <c r="H52" i="17"/>
  <c r="D52" i="17"/>
  <c r="CH52" i="17"/>
  <c r="CC52" i="17"/>
  <c r="BW52" i="17"/>
  <c r="BR52" i="17"/>
  <c r="BM52" i="17"/>
  <c r="BG52" i="17"/>
  <c r="BB52" i="17"/>
  <c r="AW52" i="17"/>
  <c r="AQ52" i="17"/>
  <c r="AL52" i="17"/>
  <c r="AG52" i="17"/>
  <c r="AA52" i="17"/>
  <c r="V52" i="17"/>
  <c r="Q52" i="17"/>
  <c r="K52" i="17"/>
  <c r="F52" i="17"/>
  <c r="CE52" i="17"/>
  <c r="BZ52" i="17"/>
  <c r="BU52" i="17"/>
  <c r="BO52" i="17"/>
  <c r="BJ52" i="17"/>
  <c r="BE52" i="17"/>
  <c r="AY52" i="17"/>
  <c r="AT52" i="17"/>
  <c r="AO52" i="17"/>
  <c r="AI52" i="17"/>
  <c r="AD52" i="17"/>
  <c r="Y52" i="17"/>
  <c r="S52" i="17"/>
  <c r="N52" i="17"/>
  <c r="I52" i="17"/>
  <c r="CD52" i="17"/>
  <c r="BS52" i="17"/>
  <c r="BI52" i="17"/>
  <c r="AX52" i="17"/>
  <c r="AM52" i="17"/>
  <c r="AC52" i="17"/>
  <c r="R52" i="17"/>
  <c r="G52" i="17"/>
  <c r="CA52" i="17"/>
  <c r="BQ52" i="17"/>
  <c r="BF52" i="17"/>
  <c r="AU52" i="17"/>
  <c r="AK52" i="17"/>
  <c r="Z52" i="17"/>
  <c r="O52" i="17"/>
  <c r="E52" i="17"/>
  <c r="BY52" i="17"/>
  <c r="BC52" i="17"/>
  <c r="AH52" i="17"/>
  <c r="M52" i="17"/>
  <c r="BV52" i="17"/>
  <c r="BA52" i="17"/>
  <c r="AE52" i="17"/>
  <c r="J52" i="17"/>
  <c r="AS52" i="17"/>
  <c r="CI52" i="17"/>
  <c r="CG55" i="17"/>
  <c r="CC55" i="17"/>
  <c r="BY55" i="17"/>
  <c r="BU55" i="17"/>
  <c r="BQ55" i="17"/>
  <c r="BM55" i="17"/>
  <c r="BI55" i="17"/>
  <c r="BE55" i="17"/>
  <c r="BA55" i="17"/>
  <c r="AW55" i="17"/>
  <c r="AS55" i="17"/>
  <c r="AO55" i="17"/>
  <c r="AK55" i="17"/>
  <c r="AG55" i="17"/>
  <c r="AC55" i="17"/>
  <c r="Y55" i="17"/>
  <c r="U55" i="17"/>
  <c r="Q55" i="17"/>
  <c r="CE55" i="17"/>
  <c r="BZ55" i="17"/>
  <c r="BT55" i="17"/>
  <c r="BO55" i="17"/>
  <c r="BJ55" i="17"/>
  <c r="BD55" i="17"/>
  <c r="AY55" i="17"/>
  <c r="AT55" i="17"/>
  <c r="AN55" i="17"/>
  <c r="AI55" i="17"/>
  <c r="AD55" i="17"/>
  <c r="X55" i="17"/>
  <c r="S55" i="17"/>
  <c r="N55" i="17"/>
  <c r="J55" i="17"/>
  <c r="F55" i="17"/>
  <c r="CI55" i="17"/>
  <c r="CD55" i="17"/>
  <c r="BX55" i="17"/>
  <c r="BS55" i="17"/>
  <c r="BN55" i="17"/>
  <c r="BH55" i="17"/>
  <c r="BC55" i="17"/>
  <c r="AX55" i="17"/>
  <c r="AR55" i="17"/>
  <c r="AM55" i="17"/>
  <c r="AH55" i="17"/>
  <c r="AB55" i="17"/>
  <c r="W55" i="17"/>
  <c r="R55" i="17"/>
  <c r="M55" i="17"/>
  <c r="I55" i="17"/>
  <c r="E55" i="17"/>
  <c r="CB55" i="17"/>
  <c r="BR55" i="17"/>
  <c r="BG55" i="17"/>
  <c r="AV55" i="17"/>
  <c r="AL55" i="17"/>
  <c r="AA55" i="17"/>
  <c r="P55" i="17"/>
  <c r="H55" i="17"/>
  <c r="CH55" i="17"/>
  <c r="BW55" i="17"/>
  <c r="BL55" i="17"/>
  <c r="BB55" i="17"/>
  <c r="AQ55" i="17"/>
  <c r="AF55" i="17"/>
  <c r="V55" i="17"/>
  <c r="L55" i="17"/>
  <c r="D55" i="17"/>
  <c r="BV55" i="17"/>
  <c r="AZ55" i="17"/>
  <c r="AE55" i="17"/>
  <c r="K55" i="17"/>
  <c r="BP55" i="17"/>
  <c r="AU55" i="17"/>
  <c r="Z55" i="17"/>
  <c r="G55" i="17"/>
  <c r="BK55" i="17"/>
  <c r="T55" i="17"/>
  <c r="BF55" i="17"/>
  <c r="O55" i="17"/>
  <c r="CF55" i="17"/>
  <c r="K45" i="17"/>
  <c r="AA45" i="17"/>
  <c r="AQ45" i="17"/>
  <c r="BG45" i="17"/>
  <c r="BW45" i="17"/>
  <c r="Q50" i="17"/>
  <c r="AS50" i="17"/>
  <c r="BU50" i="17"/>
  <c r="R51" i="17"/>
  <c r="AT51" i="17"/>
  <c r="BV51" i="17"/>
  <c r="W52" i="17"/>
  <c r="BN52" i="17"/>
  <c r="G8" i="17"/>
  <c r="I301" i="19" s="1"/>
  <c r="K8" i="17"/>
  <c r="M301" i="19" s="1"/>
  <c r="O8" i="17"/>
  <c r="Q301" i="19" s="1"/>
  <c r="S8" i="17"/>
  <c r="U301" i="19" s="1"/>
  <c r="W8" i="17"/>
  <c r="Y301" i="19" s="1"/>
  <c r="AA8" i="17"/>
  <c r="AC301" i="19" s="1"/>
  <c r="AE8" i="17"/>
  <c r="I302" i="19" s="1"/>
  <c r="AI8" i="17"/>
  <c r="M302" i="19" s="1"/>
  <c r="AM8" i="17"/>
  <c r="Q302" i="19" s="1"/>
  <c r="AQ8" i="17"/>
  <c r="U302" i="19" s="1"/>
  <c r="AU8" i="17"/>
  <c r="Y302" i="19" s="1"/>
  <c r="AY8" i="17"/>
  <c r="AC302" i="19" s="1"/>
  <c r="BC8" i="17"/>
  <c r="I303" i="19" s="1"/>
  <c r="BG8" i="17"/>
  <c r="M303" i="19" s="1"/>
  <c r="BK8" i="17"/>
  <c r="Q303" i="19" s="1"/>
  <c r="BO8" i="17"/>
  <c r="U303" i="19" s="1"/>
  <c r="BS8" i="17"/>
  <c r="Y303" i="19" s="1"/>
  <c r="BW8" i="17"/>
  <c r="AC303" i="19" s="1"/>
  <c r="CA8" i="17"/>
  <c r="I304" i="19" s="1"/>
  <c r="CE8" i="17"/>
  <c r="M304" i="19" s="1"/>
  <c r="G12" i="17"/>
  <c r="I493" i="19" s="1"/>
  <c r="K12" i="17"/>
  <c r="M493" i="19" s="1"/>
  <c r="O12" i="17"/>
  <c r="Q493" i="19" s="1"/>
  <c r="S12" i="17"/>
  <c r="U493" i="19" s="1"/>
  <c r="W12" i="17"/>
  <c r="Y493" i="19" s="1"/>
  <c r="AA12" i="17"/>
  <c r="AC493" i="19" s="1"/>
  <c r="AE12" i="17"/>
  <c r="I494" i="19" s="1"/>
  <c r="AI12" i="17"/>
  <c r="M494" i="19" s="1"/>
  <c r="AM12" i="17"/>
  <c r="Q494" i="19" s="1"/>
  <c r="AQ12" i="17"/>
  <c r="U494" i="19" s="1"/>
  <c r="AU12" i="17"/>
  <c r="Y494" i="19" s="1"/>
  <c r="AY12" i="17"/>
  <c r="AC494" i="19" s="1"/>
  <c r="BC12" i="17"/>
  <c r="I495" i="19" s="1"/>
  <c r="BG12" i="17"/>
  <c r="M495" i="19" s="1"/>
  <c r="BK12" i="17"/>
  <c r="Q495" i="19" s="1"/>
  <c r="BO12" i="17"/>
  <c r="U495" i="19" s="1"/>
  <c r="BS12" i="17"/>
  <c r="Y495" i="19" s="1"/>
  <c r="BW12" i="17"/>
  <c r="AC495" i="19" s="1"/>
  <c r="CA12" i="17"/>
  <c r="I496" i="19" s="1"/>
  <c r="CE12" i="17"/>
  <c r="M496" i="19" s="1"/>
  <c r="G16" i="17"/>
  <c r="I685" i="19" s="1"/>
  <c r="K16" i="17"/>
  <c r="M685" i="19" s="1"/>
  <c r="O16" i="17"/>
  <c r="Q685" i="19" s="1"/>
  <c r="S16" i="17"/>
  <c r="U685" i="19" s="1"/>
  <c r="W16" i="17"/>
  <c r="Y685" i="19" s="1"/>
  <c r="AA16" i="17"/>
  <c r="AC685" i="19" s="1"/>
  <c r="AE16" i="17"/>
  <c r="I686" i="19" s="1"/>
  <c r="AI16" i="17"/>
  <c r="M686" i="19" s="1"/>
  <c r="AM16" i="17"/>
  <c r="Q686" i="19" s="1"/>
  <c r="AQ16" i="17"/>
  <c r="U686" i="19" s="1"/>
  <c r="AU16" i="17"/>
  <c r="Y686" i="19" s="1"/>
  <c r="AY16" i="17"/>
  <c r="AC686" i="19" s="1"/>
  <c r="BC16" i="17"/>
  <c r="I687" i="19" s="1"/>
  <c r="BG16" i="17"/>
  <c r="M687" i="19" s="1"/>
  <c r="BK16" i="17"/>
  <c r="Q687" i="19" s="1"/>
  <c r="BO16" i="17"/>
  <c r="U687" i="19" s="1"/>
  <c r="BS16" i="17"/>
  <c r="Y687" i="19" s="1"/>
  <c r="BW16" i="17"/>
  <c r="AC687" i="19" s="1"/>
  <c r="CA16" i="17"/>
  <c r="I688" i="19" s="1"/>
  <c r="CE16" i="17"/>
  <c r="M688" i="19" s="1"/>
  <c r="G20" i="17"/>
  <c r="K20" i="17"/>
  <c r="O20" i="17"/>
  <c r="S20" i="17"/>
  <c r="W20" i="17"/>
  <c r="AA20" i="17"/>
  <c r="AE20" i="17"/>
  <c r="AI20" i="17"/>
  <c r="AM20" i="17"/>
  <c r="AQ20" i="17"/>
  <c r="AU20" i="17"/>
  <c r="AY20" i="17"/>
  <c r="BC20" i="17"/>
  <c r="BG20" i="17"/>
  <c r="BK20" i="17"/>
  <c r="BO20" i="17"/>
  <c r="BS20" i="17"/>
  <c r="BW20" i="17"/>
  <c r="CA20" i="17"/>
  <c r="CE20" i="17"/>
  <c r="G24" i="17"/>
  <c r="K24" i="17"/>
  <c r="O24" i="17"/>
  <c r="S24" i="17"/>
  <c r="W24" i="17"/>
  <c r="AA24" i="17"/>
  <c r="AE24" i="17"/>
  <c r="AI24" i="17"/>
  <c r="AM24" i="17"/>
  <c r="AQ24" i="17"/>
  <c r="AU24" i="17"/>
  <c r="AY24" i="17"/>
  <c r="BC24" i="17"/>
  <c r="BG24" i="17"/>
  <c r="BK24" i="17"/>
  <c r="BO24" i="17"/>
  <c r="BS24" i="17"/>
  <c r="BW24" i="17"/>
  <c r="CA24" i="17"/>
  <c r="CE24" i="17"/>
  <c r="G28" i="17"/>
  <c r="K28" i="17"/>
  <c r="O28" i="17"/>
  <c r="S28" i="17"/>
  <c r="W28" i="17"/>
  <c r="AA28" i="17"/>
  <c r="AE28" i="17"/>
  <c r="AI28" i="17"/>
  <c r="AM28" i="17"/>
  <c r="AQ28" i="17"/>
  <c r="AU28" i="17"/>
  <c r="AY28" i="17"/>
  <c r="BC28" i="17"/>
  <c r="BG28" i="17"/>
  <c r="BK28" i="17"/>
  <c r="BO28" i="17"/>
  <c r="BS28" i="17"/>
  <c r="BW28" i="17"/>
  <c r="CA28" i="17"/>
  <c r="CE28" i="17"/>
  <c r="G32" i="17"/>
  <c r="K32" i="17"/>
  <c r="O32" i="17"/>
  <c r="S32" i="17"/>
  <c r="W32" i="17"/>
  <c r="AA32" i="17"/>
  <c r="AE32" i="17"/>
  <c r="AI32" i="17"/>
  <c r="AM32" i="17"/>
  <c r="AQ32" i="17"/>
  <c r="AU32" i="17"/>
  <c r="AY32" i="17"/>
  <c r="BC32" i="17"/>
  <c r="BG32" i="17"/>
  <c r="BK32" i="17"/>
  <c r="BO32" i="17"/>
  <c r="BS32" i="17"/>
  <c r="BW32" i="17"/>
  <c r="CA32" i="17"/>
  <c r="CE32" i="17"/>
  <c r="F33" i="17"/>
  <c r="J33" i="17"/>
  <c r="N33" i="17"/>
  <c r="R33" i="17"/>
  <c r="V33" i="17"/>
  <c r="Z33" i="17"/>
  <c r="AD33" i="17"/>
  <c r="AI33" i="17"/>
  <c r="AO33" i="17"/>
  <c r="AT33" i="17"/>
  <c r="AY33" i="17"/>
  <c r="BE33" i="17"/>
  <c r="BJ33" i="17"/>
  <c r="BO33" i="17"/>
  <c r="BU33" i="17"/>
  <c r="BZ33" i="17"/>
  <c r="CH35" i="17"/>
  <c r="CD35" i="17"/>
  <c r="BZ35" i="17"/>
  <c r="BV35" i="17"/>
  <c r="BR35" i="17"/>
  <c r="BN35" i="17"/>
  <c r="BJ35" i="17"/>
  <c r="BF35" i="17"/>
  <c r="BB35" i="17"/>
  <c r="AX35" i="17"/>
  <c r="AT35" i="17"/>
  <c r="AP35" i="17"/>
  <c r="AL35" i="17"/>
  <c r="AH35" i="17"/>
  <c r="AD35" i="17"/>
  <c r="Z35" i="17"/>
  <c r="V35" i="17"/>
  <c r="R35" i="17"/>
  <c r="N35" i="17"/>
  <c r="J35" i="17"/>
  <c r="F35" i="17"/>
  <c r="H35" i="17"/>
  <c r="M35" i="17"/>
  <c r="S35" i="17"/>
  <c r="X35" i="17"/>
  <c r="AC35" i="17"/>
  <c r="AI35" i="17"/>
  <c r="AN35" i="17"/>
  <c r="AS35" i="17"/>
  <c r="AY35" i="17"/>
  <c r="BD35" i="17"/>
  <c r="BI35" i="17"/>
  <c r="BO35" i="17"/>
  <c r="BT35" i="17"/>
  <c r="BY35" i="17"/>
  <c r="CE35" i="17"/>
  <c r="CG36" i="17"/>
  <c r="CC36" i="17"/>
  <c r="BY36" i="17"/>
  <c r="BU36" i="17"/>
  <c r="BQ36" i="17"/>
  <c r="BM36" i="17"/>
  <c r="BI36" i="17"/>
  <c r="BE36" i="17"/>
  <c r="BA36" i="17"/>
  <c r="AW36" i="17"/>
  <c r="AS36" i="17"/>
  <c r="AO36" i="17"/>
  <c r="AK36" i="17"/>
  <c r="AG36" i="17"/>
  <c r="AC36" i="17"/>
  <c r="Y36" i="17"/>
  <c r="U36" i="17"/>
  <c r="Q36" i="17"/>
  <c r="M36" i="17"/>
  <c r="I36" i="17"/>
  <c r="E36" i="17"/>
  <c r="H36" i="17"/>
  <c r="N36" i="17"/>
  <c r="S36" i="17"/>
  <c r="X36" i="17"/>
  <c r="AD36" i="17"/>
  <c r="AI36" i="17"/>
  <c r="AN36" i="17"/>
  <c r="AT36" i="17"/>
  <c r="AY36" i="17"/>
  <c r="BD36" i="17"/>
  <c r="BJ36" i="17"/>
  <c r="BO36" i="17"/>
  <c r="BT36" i="17"/>
  <c r="BZ36" i="17"/>
  <c r="CE36" i="17"/>
  <c r="CF37" i="17"/>
  <c r="CB37" i="17"/>
  <c r="BX37" i="17"/>
  <c r="BT37" i="17"/>
  <c r="BP37" i="17"/>
  <c r="BL37" i="17"/>
  <c r="BH37" i="17"/>
  <c r="BD37" i="17"/>
  <c r="AZ37" i="17"/>
  <c r="AV37" i="17"/>
  <c r="AR37" i="17"/>
  <c r="AN37" i="17"/>
  <c r="AJ37" i="17"/>
  <c r="AF37" i="17"/>
  <c r="AB37" i="17"/>
  <c r="X37" i="17"/>
  <c r="T37" i="17"/>
  <c r="P37" i="17"/>
  <c r="L37" i="17"/>
  <c r="H37" i="17"/>
  <c r="D37" i="17"/>
  <c r="I37" i="17"/>
  <c r="N37" i="17"/>
  <c r="S37" i="17"/>
  <c r="Y37" i="17"/>
  <c r="AD37" i="17"/>
  <c r="AI37" i="17"/>
  <c r="AO37" i="17"/>
  <c r="AT37" i="17"/>
  <c r="AY37" i="17"/>
  <c r="BE37" i="17"/>
  <c r="BJ37" i="17"/>
  <c r="BO37" i="17"/>
  <c r="BU37" i="17"/>
  <c r="BZ37" i="17"/>
  <c r="CE37" i="17"/>
  <c r="CH39" i="17"/>
  <c r="CD39" i="17"/>
  <c r="BZ39" i="17"/>
  <c r="BV39" i="17"/>
  <c r="BR39" i="17"/>
  <c r="BN39" i="17"/>
  <c r="BJ39" i="17"/>
  <c r="BF39" i="17"/>
  <c r="BB39" i="17"/>
  <c r="AX39" i="17"/>
  <c r="AT39" i="17"/>
  <c r="AP39" i="17"/>
  <c r="AL39" i="17"/>
  <c r="AH39" i="17"/>
  <c r="AD39" i="17"/>
  <c r="Z39" i="17"/>
  <c r="V39" i="17"/>
  <c r="R39" i="17"/>
  <c r="N39" i="17"/>
  <c r="J39" i="17"/>
  <c r="F39" i="17"/>
  <c r="H39" i="17"/>
  <c r="M39" i="17"/>
  <c r="S39" i="17"/>
  <c r="X39" i="17"/>
  <c r="AC39" i="17"/>
  <c r="AI39" i="17"/>
  <c r="AN39" i="17"/>
  <c r="AS39" i="17"/>
  <c r="AY39" i="17"/>
  <c r="BD39" i="17"/>
  <c r="BI39" i="17"/>
  <c r="BO39" i="17"/>
  <c r="BT39" i="17"/>
  <c r="BY39" i="17"/>
  <c r="CE39" i="17"/>
  <c r="CG40" i="17"/>
  <c r="CC40" i="17"/>
  <c r="BY40" i="17"/>
  <c r="BU40" i="17"/>
  <c r="BQ40" i="17"/>
  <c r="BM40" i="17"/>
  <c r="BI40" i="17"/>
  <c r="BE40" i="17"/>
  <c r="BA40" i="17"/>
  <c r="AW40" i="17"/>
  <c r="AS40" i="17"/>
  <c r="AO40" i="17"/>
  <c r="AK40" i="17"/>
  <c r="AG40" i="17"/>
  <c r="AC40" i="17"/>
  <c r="Y40" i="17"/>
  <c r="U40" i="17"/>
  <c r="Q40" i="17"/>
  <c r="M40" i="17"/>
  <c r="I40" i="17"/>
  <c r="E40" i="17"/>
  <c r="H40" i="17"/>
  <c r="N40" i="17"/>
  <c r="S40" i="17"/>
  <c r="X40" i="17"/>
  <c r="AD40" i="17"/>
  <c r="AI40" i="17"/>
  <c r="AN40" i="17"/>
  <c r="AT40" i="17"/>
  <c r="AY40" i="17"/>
  <c r="BD40" i="17"/>
  <c r="BJ40" i="17"/>
  <c r="BO40" i="17"/>
  <c r="BT40" i="17"/>
  <c r="BZ40" i="17"/>
  <c r="CE40" i="17"/>
  <c r="CF41" i="17"/>
  <c r="CB41" i="17"/>
  <c r="BX41" i="17"/>
  <c r="BT41" i="17"/>
  <c r="BP41" i="17"/>
  <c r="BL41" i="17"/>
  <c r="BH41" i="17"/>
  <c r="BD41" i="17"/>
  <c r="AZ41" i="17"/>
  <c r="AV41" i="17"/>
  <c r="AR41" i="17"/>
  <c r="AN41" i="17"/>
  <c r="AJ41" i="17"/>
  <c r="AF41" i="17"/>
  <c r="AB41" i="17"/>
  <c r="X41" i="17"/>
  <c r="T41" i="17"/>
  <c r="P41" i="17"/>
  <c r="L41" i="17"/>
  <c r="H41" i="17"/>
  <c r="D41" i="17"/>
  <c r="I41" i="17"/>
  <c r="N41" i="17"/>
  <c r="S41" i="17"/>
  <c r="Y41" i="17"/>
  <c r="AD41" i="17"/>
  <c r="AI41" i="17"/>
  <c r="AO41" i="17"/>
  <c r="AT41" i="17"/>
  <c r="AY41" i="17"/>
  <c r="BE41" i="17"/>
  <c r="BJ41" i="17"/>
  <c r="BO41" i="17"/>
  <c r="BU41" i="17"/>
  <c r="BZ41" i="17"/>
  <c r="CE41" i="17"/>
  <c r="CF33" i="17"/>
  <c r="CB33" i="17"/>
  <c r="BX33" i="17"/>
  <c r="BT33" i="17"/>
  <c r="BP33" i="17"/>
  <c r="BL33" i="17"/>
  <c r="BH33" i="17"/>
  <c r="BD33" i="17"/>
  <c r="AZ33" i="17"/>
  <c r="AV33" i="17"/>
  <c r="AR33" i="17"/>
  <c r="AN33" i="17"/>
  <c r="AJ33" i="17"/>
  <c r="AF33" i="17"/>
  <c r="G33" i="17"/>
  <c r="K33" i="17"/>
  <c r="O33" i="17"/>
  <c r="S33" i="17"/>
  <c r="W33" i="17"/>
  <c r="AA33" i="17"/>
  <c r="AE33" i="17"/>
  <c r="AK33" i="17"/>
  <c r="AP33" i="17"/>
  <c r="AU33" i="17"/>
  <c r="BA33" i="17"/>
  <c r="BF33" i="17"/>
  <c r="BK33" i="17"/>
  <c r="BQ33" i="17"/>
  <c r="BV33" i="17"/>
  <c r="CA33" i="17"/>
  <c r="CG33" i="17"/>
  <c r="G34" i="17"/>
  <c r="K34" i="17"/>
  <c r="O34" i="17"/>
  <c r="S34" i="17"/>
  <c r="W34" i="17"/>
  <c r="AA34" i="17"/>
  <c r="AE34" i="17"/>
  <c r="AI34" i="17"/>
  <c r="AM34" i="17"/>
  <c r="AQ34" i="17"/>
  <c r="AU34" i="17"/>
  <c r="AY34" i="17"/>
  <c r="BC34" i="17"/>
  <c r="BG34" i="17"/>
  <c r="BK34" i="17"/>
  <c r="BO34" i="17"/>
  <c r="BS34" i="17"/>
  <c r="BW34" i="17"/>
  <c r="CA34" i="17"/>
  <c r="CE34" i="17"/>
  <c r="G38" i="17"/>
  <c r="K38" i="17"/>
  <c r="O38" i="17"/>
  <c r="S38" i="17"/>
  <c r="W38" i="17"/>
  <c r="AA38" i="17"/>
  <c r="AE38" i="17"/>
  <c r="AI38" i="17"/>
  <c r="AM38" i="17"/>
  <c r="AQ38" i="17"/>
  <c r="AU38" i="17"/>
  <c r="AY38" i="17"/>
  <c r="BC38" i="17"/>
  <c r="BG38" i="17"/>
  <c r="BK38" i="17"/>
  <c r="BO38" i="17"/>
  <c r="BS38" i="17"/>
  <c r="BW38" i="17"/>
  <c r="CA38" i="17"/>
  <c r="CE38" i="17"/>
  <c r="G42" i="17"/>
  <c r="K42" i="17"/>
  <c r="O42" i="17"/>
  <c r="S42" i="17"/>
  <c r="W42" i="17"/>
  <c r="AA42" i="17"/>
  <c r="AE42" i="17"/>
  <c r="AI42" i="17"/>
  <c r="AM42" i="17"/>
  <c r="AQ42" i="17"/>
  <c r="AU42" i="17"/>
  <c r="AY42" i="17"/>
  <c r="BC42" i="17"/>
  <c r="BG42" i="17"/>
  <c r="BK42" i="17"/>
  <c r="BO42" i="17"/>
  <c r="BS42" i="17"/>
  <c r="BW42" i="17"/>
  <c r="CA42" i="17"/>
  <c r="CE42" i="17"/>
  <c r="F43" i="17"/>
  <c r="J43" i="17"/>
  <c r="N43" i="17"/>
  <c r="R43" i="17"/>
  <c r="V43" i="17"/>
  <c r="Z43" i="17"/>
  <c r="AD43" i="17"/>
  <c r="AH43" i="17"/>
  <c r="AL43" i="17"/>
  <c r="AP43" i="17"/>
  <c r="AT43" i="17"/>
  <c r="AX43" i="17"/>
  <c r="BB43" i="17"/>
  <c r="BF43" i="17"/>
  <c r="BJ43" i="17"/>
  <c r="BN43" i="17"/>
  <c r="BR43" i="17"/>
  <c r="BV43" i="17"/>
  <c r="BZ43" i="17"/>
  <c r="CD43" i="17"/>
  <c r="CH43" i="17"/>
  <c r="G46" i="17"/>
  <c r="K46" i="17"/>
  <c r="O46" i="17"/>
  <c r="S46" i="17"/>
  <c r="W46" i="17"/>
  <c r="AA46" i="17"/>
  <c r="AE46" i="17"/>
  <c r="AI46" i="17"/>
  <c r="AM46" i="17"/>
  <c r="AQ46" i="17"/>
  <c r="AU46" i="17"/>
  <c r="AY46" i="17"/>
  <c r="BC46" i="17"/>
  <c r="BG46" i="17"/>
  <c r="BK46" i="17"/>
  <c r="BO46" i="17"/>
  <c r="BS46" i="17"/>
  <c r="BW46" i="17"/>
  <c r="CA46" i="17"/>
  <c r="CE46" i="17"/>
  <c r="F47" i="17"/>
  <c r="J47" i="17"/>
  <c r="N47" i="17"/>
  <c r="R47" i="17"/>
  <c r="V47" i="17"/>
  <c r="Z47" i="17"/>
  <c r="AD47" i="17"/>
  <c r="AH47" i="17"/>
  <c r="AL47" i="17"/>
  <c r="AP47" i="17"/>
  <c r="AU47" i="17"/>
  <c r="BA47" i="17"/>
  <c r="BF47" i="17"/>
  <c r="BK47" i="17"/>
  <c r="BQ47" i="17"/>
  <c r="BV47" i="17"/>
  <c r="CA47" i="17"/>
  <c r="G43" i="17"/>
  <c r="K43" i="17"/>
  <c r="O43" i="17"/>
  <c r="S43" i="17"/>
  <c r="W43" i="17"/>
  <c r="AA43" i="17"/>
  <c r="AE43" i="17"/>
  <c r="AI43" i="17"/>
  <c r="AM43" i="17"/>
  <c r="AQ43" i="17"/>
  <c r="AU43" i="17"/>
  <c r="AY43" i="17"/>
  <c r="BC43" i="17"/>
  <c r="BG43" i="17"/>
  <c r="BK43" i="17"/>
  <c r="BO43" i="17"/>
  <c r="BS43" i="17"/>
  <c r="BW43" i="17"/>
  <c r="CA43" i="17"/>
  <c r="CE43" i="17"/>
  <c r="CF47" i="17"/>
  <c r="CB47" i="17"/>
  <c r="BX47" i="17"/>
  <c r="BT47" i="17"/>
  <c r="BP47" i="17"/>
  <c r="BL47" i="17"/>
  <c r="BH47" i="17"/>
  <c r="BD47" i="17"/>
  <c r="AZ47" i="17"/>
  <c r="AV47" i="17"/>
  <c r="AR47" i="17"/>
  <c r="G47" i="17"/>
  <c r="K47" i="17"/>
  <c r="O47" i="17"/>
  <c r="S47" i="17"/>
  <c r="W47" i="17"/>
  <c r="AA47" i="17"/>
  <c r="AE47" i="17"/>
  <c r="AI47" i="17"/>
  <c r="AM47" i="17"/>
  <c r="AQ47" i="17"/>
  <c r="AW47" i="17"/>
  <c r="BB47" i="17"/>
  <c r="BG47" i="17"/>
  <c r="BM47" i="17"/>
  <c r="BR47" i="17"/>
  <c r="BW47" i="17"/>
  <c r="CC47" i="17"/>
  <c r="CH47" i="17"/>
  <c r="CF48" i="17"/>
  <c r="CB48" i="17"/>
  <c r="BX48" i="17"/>
  <c r="BT48" i="17"/>
  <c r="BP48" i="17"/>
  <c r="BL48" i="17"/>
  <c r="BH48" i="17"/>
  <c r="BD48" i="17"/>
  <c r="AZ48" i="17"/>
  <c r="AV48" i="17"/>
  <c r="AR48" i="17"/>
  <c r="G48" i="17"/>
  <c r="K48" i="17"/>
  <c r="O48" i="17"/>
  <c r="S48" i="17"/>
  <c r="W48" i="17"/>
  <c r="AA48" i="17"/>
  <c r="AE48" i="17"/>
  <c r="AI48" i="17"/>
  <c r="AM48" i="17"/>
  <c r="AQ48" i="17"/>
  <c r="AW48" i="17"/>
  <c r="BB48" i="17"/>
  <c r="BG48" i="17"/>
  <c r="BM48" i="17"/>
  <c r="BR48" i="17"/>
  <c r="BW48" i="17"/>
  <c r="CC48" i="17"/>
  <c r="CH48" i="17"/>
  <c r="G49" i="17"/>
  <c r="K49" i="17"/>
  <c r="O49" i="17"/>
  <c r="S49" i="17"/>
  <c r="W49" i="17"/>
  <c r="AA49" i="17"/>
  <c r="AE49" i="17"/>
  <c r="AI49" i="17"/>
  <c r="AM49" i="17"/>
  <c r="AQ49" i="17"/>
  <c r="AU49" i="17"/>
  <c r="AY49" i="17"/>
  <c r="BC49" i="17"/>
  <c r="BG49" i="17"/>
  <c r="BK49" i="17"/>
  <c r="BO49" i="17"/>
  <c r="BS49" i="17"/>
  <c r="BW49" i="17"/>
  <c r="CA49" i="17"/>
  <c r="CE49" i="17"/>
  <c r="G53" i="17"/>
  <c r="K53" i="17"/>
  <c r="O53" i="17"/>
  <c r="S53" i="17"/>
  <c r="W53" i="17"/>
  <c r="AA53" i="17"/>
  <c r="AE53" i="17"/>
  <c r="AI53" i="17"/>
  <c r="AM53" i="17"/>
  <c r="AQ53" i="17"/>
  <c r="AU53" i="17"/>
  <c r="AY53" i="17"/>
  <c r="BC53" i="17"/>
  <c r="BG53" i="17"/>
  <c r="BK53" i="17"/>
  <c r="BO53" i="17"/>
  <c r="BS53" i="17"/>
  <c r="BW53" i="17"/>
  <c r="CA53" i="17"/>
  <c r="CE53" i="17"/>
  <c r="F54" i="17"/>
  <c r="J54" i="17"/>
  <c r="N54" i="17"/>
  <c r="R54" i="17"/>
  <c r="V54" i="17"/>
  <c r="Z54" i="17"/>
  <c r="AD54" i="17"/>
  <c r="AH54" i="17"/>
  <c r="AL54" i="17"/>
  <c r="AP54" i="17"/>
  <c r="AT54" i="17"/>
  <c r="AX54" i="17"/>
  <c r="BB54" i="17"/>
  <c r="BF54" i="17"/>
  <c r="BJ54" i="17"/>
  <c r="BN54" i="17"/>
  <c r="BR54" i="17"/>
  <c r="BV54" i="17"/>
  <c r="BZ54" i="17"/>
  <c r="CD54" i="17"/>
  <c r="CH54" i="17"/>
  <c r="G56" i="17"/>
  <c r="M56" i="17"/>
  <c r="R56" i="17"/>
  <c r="W56" i="17"/>
  <c r="AC56" i="17"/>
  <c r="AH56" i="17"/>
  <c r="AM56" i="17"/>
  <c r="AS56" i="17"/>
  <c r="AX56" i="17"/>
  <c r="BC56" i="17"/>
  <c r="BI56" i="17"/>
  <c r="BN56" i="17"/>
  <c r="BS56" i="17"/>
  <c r="BY56" i="17"/>
  <c r="CD56" i="17"/>
  <c r="G54" i="17"/>
  <c r="K54" i="17"/>
  <c r="O54" i="17"/>
  <c r="S54" i="17"/>
  <c r="W54" i="17"/>
  <c r="AA54" i="17"/>
  <c r="AE54" i="17"/>
  <c r="AI54" i="17"/>
  <c r="AM54" i="17"/>
  <c r="AQ54" i="17"/>
  <c r="AU54" i="17"/>
  <c r="AY54" i="17"/>
  <c r="BC54" i="17"/>
  <c r="BG54" i="17"/>
  <c r="BK54" i="17"/>
  <c r="BO54" i="17"/>
  <c r="BS54" i="17"/>
  <c r="BW54" i="17"/>
  <c r="CA54" i="17"/>
  <c r="CE54" i="17"/>
  <c r="CF56" i="17"/>
  <c r="CB56" i="17"/>
  <c r="BX56" i="17"/>
  <c r="BT56" i="17"/>
  <c r="BP56" i="17"/>
  <c r="BL56" i="17"/>
  <c r="BH56" i="17"/>
  <c r="BD56" i="17"/>
  <c r="AZ56" i="17"/>
  <c r="AV56" i="17"/>
  <c r="AR56" i="17"/>
  <c r="AN56" i="17"/>
  <c r="AJ56" i="17"/>
  <c r="AF56" i="17"/>
  <c r="AB56" i="17"/>
  <c r="X56" i="17"/>
  <c r="T56" i="17"/>
  <c r="P56" i="17"/>
  <c r="L56" i="17"/>
  <c r="H56" i="17"/>
  <c r="D56" i="17"/>
  <c r="I56" i="17"/>
  <c r="N56" i="17"/>
  <c r="S56" i="17"/>
  <c r="Y56" i="17"/>
  <c r="AD56" i="17"/>
  <c r="AI56" i="17"/>
  <c r="AO56" i="17"/>
  <c r="AT56" i="17"/>
  <c r="AY56" i="17"/>
  <c r="BE56" i="17"/>
  <c r="BJ56" i="17"/>
  <c r="BO56" i="17"/>
  <c r="BU56" i="17"/>
  <c r="BZ56" i="17"/>
  <c r="CE56" i="17"/>
  <c r="G57" i="17"/>
  <c r="K57" i="17"/>
  <c r="O57" i="17"/>
  <c r="S57" i="17"/>
  <c r="W57" i="17"/>
  <c r="AA57" i="17"/>
  <c r="AE57" i="17"/>
  <c r="AI57" i="17"/>
  <c r="AM57" i="17"/>
  <c r="AQ57" i="17"/>
  <c r="AU57" i="17"/>
  <c r="AY57" i="17"/>
  <c r="BC57" i="17"/>
  <c r="BG57" i="17"/>
  <c r="BK57" i="17"/>
  <c r="BO57" i="17"/>
  <c r="BS57" i="17"/>
  <c r="BW57" i="17"/>
  <c r="CA57" i="17"/>
  <c r="CE57" i="17"/>
  <c r="CF58" i="17"/>
  <c r="CB58" i="17"/>
  <c r="BX58" i="17"/>
  <c r="BT58" i="17"/>
  <c r="BP58" i="17"/>
  <c r="BL58" i="17"/>
  <c r="BH58" i="17"/>
  <c r="BD58" i="17"/>
  <c r="AZ58" i="17"/>
  <c r="AV58" i="17"/>
  <c r="AR58" i="17"/>
  <c r="AN58" i="17"/>
  <c r="AJ58" i="17"/>
  <c r="AF58" i="17"/>
  <c r="AB58" i="17"/>
  <c r="X58" i="17"/>
  <c r="T58" i="17"/>
  <c r="P58" i="17"/>
  <c r="L58" i="17"/>
  <c r="H58" i="17"/>
  <c r="D58" i="17"/>
  <c r="I58" i="17"/>
  <c r="N58" i="17"/>
  <c r="S58" i="17"/>
  <c r="Y58" i="17"/>
  <c r="AD58" i="17"/>
  <c r="AI58" i="17"/>
  <c r="AO58" i="17"/>
  <c r="AT58" i="17"/>
  <c r="AY58" i="17"/>
  <c r="BE58" i="17"/>
  <c r="BJ58" i="17"/>
  <c r="BO58" i="17"/>
  <c r="BU58" i="17"/>
  <c r="BZ58" i="17"/>
  <c r="CE58" i="17"/>
  <c r="CF60" i="17"/>
  <c r="CB60" i="17"/>
  <c r="BX60" i="17"/>
  <c r="BT60" i="17"/>
  <c r="BP60" i="17"/>
  <c r="BL60" i="17"/>
  <c r="BH60" i="17"/>
  <c r="BD60" i="17"/>
  <c r="AZ60" i="17"/>
  <c r="AV60" i="17"/>
  <c r="AR60" i="17"/>
  <c r="AN60" i="17"/>
  <c r="AJ60" i="17"/>
  <c r="AF60" i="17"/>
  <c r="AB60" i="17"/>
  <c r="X60" i="17"/>
  <c r="T60" i="17"/>
  <c r="P60" i="17"/>
  <c r="L60" i="17"/>
  <c r="H60" i="17"/>
  <c r="D60" i="17"/>
  <c r="CH60" i="17"/>
  <c r="CD60" i="17"/>
  <c r="BZ60" i="17"/>
  <c r="BV60" i="17"/>
  <c r="BR60" i="17"/>
  <c r="BN60" i="17"/>
  <c r="BJ60" i="17"/>
  <c r="BF60" i="17"/>
  <c r="BB60" i="17"/>
  <c r="AX60" i="17"/>
  <c r="AT60" i="17"/>
  <c r="AP60" i="17"/>
  <c r="AL60" i="17"/>
  <c r="AH60" i="17"/>
  <c r="AD60" i="17"/>
  <c r="Z60" i="17"/>
  <c r="V60" i="17"/>
  <c r="R60" i="17"/>
  <c r="N60" i="17"/>
  <c r="J60" i="17"/>
  <c r="F60" i="17"/>
  <c r="K60" i="17"/>
  <c r="S60" i="17"/>
  <c r="AA60" i="17"/>
  <c r="AI60" i="17"/>
  <c r="AQ60" i="17"/>
  <c r="AY60" i="17"/>
  <c r="BG60" i="17"/>
  <c r="BO60" i="17"/>
  <c r="BW60" i="17"/>
  <c r="CE60" i="17"/>
  <c r="G59" i="17"/>
  <c r="K59" i="17"/>
  <c r="O59" i="17"/>
  <c r="S59" i="17"/>
  <c r="W59" i="17"/>
  <c r="AA59" i="17"/>
  <c r="AE59" i="17"/>
  <c r="AI59" i="17"/>
  <c r="AM59" i="17"/>
  <c r="AQ59" i="17"/>
  <c r="AU59" i="17"/>
  <c r="AY59" i="17"/>
  <c r="BC59" i="17"/>
  <c r="BG59" i="17"/>
  <c r="BK59" i="17"/>
  <c r="BO59" i="17"/>
  <c r="BS59" i="17"/>
  <c r="BW59" i="17"/>
  <c r="CA59" i="17"/>
  <c r="CE59" i="17"/>
  <c r="E61" i="17"/>
  <c r="I61" i="17"/>
  <c r="M61" i="17"/>
  <c r="Q61" i="17"/>
  <c r="U61" i="17"/>
  <c r="Y61" i="17"/>
  <c r="AC61" i="17"/>
  <c r="AG61" i="17"/>
  <c r="AK61" i="17"/>
  <c r="AO61" i="17"/>
  <c r="AS61" i="17"/>
  <c r="AW61" i="17"/>
  <c r="BA61" i="17"/>
  <c r="BE61" i="17"/>
  <c r="BI61" i="17"/>
  <c r="BM61" i="17"/>
  <c r="BQ61" i="17"/>
  <c r="BU61" i="17"/>
  <c r="BY61" i="17"/>
  <c r="CC61" i="17"/>
  <c r="CG61" i="17"/>
  <c r="G61" i="17"/>
  <c r="K61" i="17"/>
  <c r="O61" i="17"/>
  <c r="S61" i="17"/>
  <c r="W61" i="17"/>
  <c r="AA61" i="17"/>
  <c r="AE61" i="17"/>
  <c r="AI61" i="17"/>
  <c r="AM61" i="17"/>
  <c r="AQ61" i="17"/>
  <c r="AU61" i="17"/>
  <c r="AY61" i="17"/>
  <c r="BC61" i="17"/>
  <c r="BG61" i="17"/>
  <c r="BK61" i="17"/>
  <c r="BO61" i="17"/>
  <c r="BS61" i="17"/>
  <c r="BW61" i="17"/>
  <c r="CA61" i="17"/>
  <c r="CE61" i="17"/>
  <c r="CH3" i="16"/>
  <c r="CD3" i="16"/>
  <c r="BZ3" i="16"/>
  <c r="BV3" i="16"/>
  <c r="BR3" i="16"/>
  <c r="BN3" i="16"/>
  <c r="BJ3" i="16"/>
  <c r="BF3" i="16"/>
  <c r="BB3" i="16"/>
  <c r="AX3" i="16"/>
  <c r="AC11" i="19" s="1"/>
  <c r="AT3" i="16"/>
  <c r="Y11" i="19" s="1"/>
  <c r="AP3" i="16"/>
  <c r="U11" i="19" s="1"/>
  <c r="AL3" i="16"/>
  <c r="Q11" i="19" s="1"/>
  <c r="F3" i="16"/>
  <c r="I10" i="19" s="1"/>
  <c r="J3" i="16"/>
  <c r="M10" i="19" s="1"/>
  <c r="N3" i="16"/>
  <c r="Q10" i="19" s="1"/>
  <c r="R3" i="16"/>
  <c r="U10" i="19" s="1"/>
  <c r="V3" i="16"/>
  <c r="Y10" i="19" s="1"/>
  <c r="Z3" i="16"/>
  <c r="AC10" i="19" s="1"/>
  <c r="AD3" i="16"/>
  <c r="I11" i="19" s="1"/>
  <c r="AH3" i="16"/>
  <c r="M11" i="19" s="1"/>
  <c r="AM3" i="16"/>
  <c r="R11" i="19" s="1"/>
  <c r="AR3" i="16"/>
  <c r="W11" i="19" s="1"/>
  <c r="AW3" i="16"/>
  <c r="AB11" i="19" s="1"/>
  <c r="BC3" i="16"/>
  <c r="BH3" i="16"/>
  <c r="BM3" i="16"/>
  <c r="BS3" i="16"/>
  <c r="BX3" i="16"/>
  <c r="CC3" i="16"/>
  <c r="CF4" i="16"/>
  <c r="CB4" i="16"/>
  <c r="BX4" i="16"/>
  <c r="D5" i="16"/>
  <c r="G106" i="19" s="1"/>
  <c r="CE4" i="16"/>
  <c r="BZ4" i="16"/>
  <c r="BU4" i="16"/>
  <c r="BQ4" i="16"/>
  <c r="BM4" i="16"/>
  <c r="BI4" i="16"/>
  <c r="BE4" i="16"/>
  <c r="BA4" i="16"/>
  <c r="AW4" i="16"/>
  <c r="AB59" i="19" s="1"/>
  <c r="AS4" i="16"/>
  <c r="X59" i="19" s="1"/>
  <c r="AO4" i="16"/>
  <c r="T59" i="19" s="1"/>
  <c r="AK4" i="16"/>
  <c r="P59" i="19" s="1"/>
  <c r="AG4" i="16"/>
  <c r="L59" i="19" s="1"/>
  <c r="AC4" i="16"/>
  <c r="H59" i="19" s="1"/>
  <c r="Y4" i="16"/>
  <c r="AB58" i="19" s="1"/>
  <c r="U4" i="16"/>
  <c r="X58" i="19" s="1"/>
  <c r="Q4" i="16"/>
  <c r="T58" i="19" s="1"/>
  <c r="M4" i="16"/>
  <c r="P58" i="19" s="1"/>
  <c r="I4" i="16"/>
  <c r="L58" i="19" s="1"/>
  <c r="E4" i="16"/>
  <c r="H58" i="19" s="1"/>
  <c r="G4" i="16"/>
  <c r="J58" i="19" s="1"/>
  <c r="L4" i="16"/>
  <c r="O58" i="19" s="1"/>
  <c r="R4" i="16"/>
  <c r="U58" i="19" s="1"/>
  <c r="W4" i="16"/>
  <c r="Z58" i="19" s="1"/>
  <c r="AB4" i="16"/>
  <c r="G59" i="19" s="1"/>
  <c r="AH4" i="16"/>
  <c r="M59" i="19" s="1"/>
  <c r="AM4" i="16"/>
  <c r="R59" i="19" s="1"/>
  <c r="AR4" i="16"/>
  <c r="W59" i="19" s="1"/>
  <c r="AX4" i="16"/>
  <c r="AC59" i="19" s="1"/>
  <c r="BC4" i="16"/>
  <c r="BH4" i="16"/>
  <c r="BN4" i="16"/>
  <c r="BS4" i="16"/>
  <c r="BY4" i="16"/>
  <c r="CG4" i="16"/>
  <c r="F5" i="16"/>
  <c r="I106" i="19" s="1"/>
  <c r="M5" i="16"/>
  <c r="P106" i="19" s="1"/>
  <c r="U5" i="16"/>
  <c r="X106" i="19" s="1"/>
  <c r="AB5" i="16"/>
  <c r="G107" i="19" s="1"/>
  <c r="AH5" i="16"/>
  <c r="M107" i="19" s="1"/>
  <c r="AP5" i="16"/>
  <c r="U107" i="19" s="1"/>
  <c r="AW5" i="16"/>
  <c r="AB107" i="19" s="1"/>
  <c r="BD5" i="16"/>
  <c r="BL5" i="16"/>
  <c r="BR5" i="16"/>
  <c r="BY5" i="16"/>
  <c r="CG5" i="16"/>
  <c r="F7" i="16"/>
  <c r="I202" i="19" s="1"/>
  <c r="L7" i="16"/>
  <c r="O202" i="19" s="1"/>
  <c r="T7" i="16"/>
  <c r="W202" i="19" s="1"/>
  <c r="AA7" i="16"/>
  <c r="F203" i="19" s="1"/>
  <c r="AH7" i="16"/>
  <c r="M203" i="19" s="1"/>
  <c r="AP7" i="16"/>
  <c r="U203" i="19" s="1"/>
  <c r="AV7" i="16"/>
  <c r="AA203" i="19" s="1"/>
  <c r="BC7" i="16"/>
  <c r="BK7" i="16"/>
  <c r="BR7" i="16"/>
  <c r="BX7" i="16"/>
  <c r="F8" i="16"/>
  <c r="I250" i="19" s="1"/>
  <c r="M8" i="16"/>
  <c r="P250" i="19" s="1"/>
  <c r="U8" i="16"/>
  <c r="X250" i="19" s="1"/>
  <c r="AA8" i="16"/>
  <c r="F251" i="19" s="1"/>
  <c r="AH8" i="16"/>
  <c r="M251" i="19" s="1"/>
  <c r="AP8" i="16"/>
  <c r="U251" i="19" s="1"/>
  <c r="AW8" i="16"/>
  <c r="AB251" i="19" s="1"/>
  <c r="BC8" i="16"/>
  <c r="BK8" i="16"/>
  <c r="BR8" i="16"/>
  <c r="BY8" i="16"/>
  <c r="F9" i="16"/>
  <c r="I298" i="19" s="1"/>
  <c r="M9" i="16"/>
  <c r="P298" i="19" s="1"/>
  <c r="U9" i="16"/>
  <c r="X298" i="19" s="1"/>
  <c r="AB9" i="16"/>
  <c r="G299" i="19" s="1"/>
  <c r="AH9" i="16"/>
  <c r="M299" i="19" s="1"/>
  <c r="AP9" i="16"/>
  <c r="U299" i="19" s="1"/>
  <c r="AW9" i="16"/>
  <c r="AB299" i="19" s="1"/>
  <c r="BD9" i="16"/>
  <c r="BL9" i="16"/>
  <c r="BR9" i="16"/>
  <c r="BY9" i="16"/>
  <c r="CG9" i="16"/>
  <c r="G11" i="16"/>
  <c r="J394" i="19" s="1"/>
  <c r="R11" i="16"/>
  <c r="U394" i="19" s="1"/>
  <c r="AB11" i="16"/>
  <c r="G395" i="19" s="1"/>
  <c r="AM11" i="16"/>
  <c r="R395" i="19" s="1"/>
  <c r="AX11" i="16"/>
  <c r="AC395" i="19" s="1"/>
  <c r="BH11" i="16"/>
  <c r="BS11" i="16"/>
  <c r="G12" i="16"/>
  <c r="J442" i="19" s="1"/>
  <c r="R12" i="16"/>
  <c r="U442" i="19" s="1"/>
  <c r="AC12" i="16"/>
  <c r="H443" i="19" s="1"/>
  <c r="AM12" i="16"/>
  <c r="R443" i="19" s="1"/>
  <c r="AX12" i="16"/>
  <c r="AC443" i="19" s="1"/>
  <c r="BI12" i="16"/>
  <c r="BS12" i="16"/>
  <c r="H13" i="16"/>
  <c r="K490" i="19" s="1"/>
  <c r="R13" i="16"/>
  <c r="U490" i="19" s="1"/>
  <c r="AC13" i="16"/>
  <c r="H491" i="19" s="1"/>
  <c r="AN13" i="16"/>
  <c r="S491" i="19" s="1"/>
  <c r="AX13" i="16"/>
  <c r="AC491" i="19" s="1"/>
  <c r="BI13" i="16"/>
  <c r="BT13" i="16"/>
  <c r="CD13" i="16"/>
  <c r="J586" i="19"/>
  <c r="U586" i="19"/>
  <c r="G587" i="19"/>
  <c r="R587" i="19"/>
  <c r="AC587" i="19"/>
  <c r="J634" i="19"/>
  <c r="U634" i="19"/>
  <c r="H635" i="19"/>
  <c r="R635" i="19"/>
  <c r="AC635" i="19"/>
  <c r="K682" i="19"/>
  <c r="U682" i="19"/>
  <c r="H683" i="19"/>
  <c r="S683" i="19"/>
  <c r="AC683" i="19"/>
  <c r="J778" i="19"/>
  <c r="U778" i="19"/>
  <c r="G779" i="19"/>
  <c r="R779" i="19"/>
  <c r="AC779" i="19"/>
  <c r="J826" i="19"/>
  <c r="U826" i="19"/>
  <c r="H827" i="19"/>
  <c r="R827" i="19"/>
  <c r="AC827" i="19"/>
  <c r="K874" i="19"/>
  <c r="U874" i="19"/>
  <c r="H875" i="19"/>
  <c r="S875" i="19"/>
  <c r="AC875" i="19"/>
  <c r="J970" i="19"/>
  <c r="U970" i="19"/>
  <c r="G971" i="19"/>
  <c r="R971" i="19"/>
  <c r="AC971" i="19"/>
  <c r="G27" i="16"/>
  <c r="R27" i="16"/>
  <c r="AB27" i="16"/>
  <c r="AM27" i="16"/>
  <c r="AX27" i="16"/>
  <c r="BH27" i="16"/>
  <c r="BS27" i="16"/>
  <c r="G28" i="16"/>
  <c r="R28" i="16"/>
  <c r="AC28" i="16"/>
  <c r="AM28" i="16"/>
  <c r="AX28" i="16"/>
  <c r="BI28" i="16"/>
  <c r="BS28" i="16"/>
  <c r="H29" i="16"/>
  <c r="R29" i="16"/>
  <c r="AC29" i="16"/>
  <c r="AN29" i="16"/>
  <c r="AX29" i="16"/>
  <c r="BK29" i="16"/>
  <c r="P42" i="16"/>
  <c r="AV42" i="16"/>
  <c r="D43" i="16"/>
  <c r="CG42" i="16"/>
  <c r="CC42" i="16"/>
  <c r="BY42" i="16"/>
  <c r="BU42" i="16"/>
  <c r="BQ42" i="16"/>
  <c r="BM42" i="16"/>
  <c r="BI42" i="16"/>
  <c r="BE42" i="16"/>
  <c r="BA42" i="16"/>
  <c r="AW42" i="16"/>
  <c r="AS42" i="16"/>
  <c r="AO42" i="16"/>
  <c r="AK42" i="16"/>
  <c r="AG42" i="16"/>
  <c r="AC42" i="16"/>
  <c r="Y42" i="16"/>
  <c r="U42" i="16"/>
  <c r="Q42" i="16"/>
  <c r="M42" i="16"/>
  <c r="I42" i="16"/>
  <c r="E42" i="16"/>
  <c r="CE42" i="16"/>
  <c r="CA42" i="16"/>
  <c r="BW42" i="16"/>
  <c r="BS42" i="16"/>
  <c r="BO42" i="16"/>
  <c r="BK42" i="16"/>
  <c r="BG42" i="16"/>
  <c r="BC42" i="16"/>
  <c r="AY42" i="16"/>
  <c r="AU42" i="16"/>
  <c r="AQ42" i="16"/>
  <c r="AM42" i="16"/>
  <c r="AI42" i="16"/>
  <c r="AE42" i="16"/>
  <c r="AA42" i="16"/>
  <c r="W42" i="16"/>
  <c r="S42" i="16"/>
  <c r="O42" i="16"/>
  <c r="K42" i="16"/>
  <c r="G42" i="16"/>
  <c r="C42" i="16"/>
  <c r="CH42" i="16"/>
  <c r="BZ42" i="16"/>
  <c r="BR42" i="16"/>
  <c r="BJ42" i="16"/>
  <c r="BB42" i="16"/>
  <c r="AT42" i="16"/>
  <c r="AL42" i="16"/>
  <c r="AD42" i="16"/>
  <c r="V42" i="16"/>
  <c r="N42" i="16"/>
  <c r="F42" i="16"/>
  <c r="CF42" i="16"/>
  <c r="BX42" i="16"/>
  <c r="BP42" i="16"/>
  <c r="BH42" i="16"/>
  <c r="AZ42" i="16"/>
  <c r="AR42" i="16"/>
  <c r="AJ42" i="16"/>
  <c r="AB42" i="16"/>
  <c r="T42" i="16"/>
  <c r="L42" i="16"/>
  <c r="BV42" i="16"/>
  <c r="BF42" i="16"/>
  <c r="AP42" i="16"/>
  <c r="Z42" i="16"/>
  <c r="J42" i="16"/>
  <c r="CD42" i="16"/>
  <c r="BN42" i="16"/>
  <c r="AX42" i="16"/>
  <c r="AH42" i="16"/>
  <c r="R42" i="16"/>
  <c r="X42" i="16"/>
  <c r="BD42" i="16"/>
  <c r="CE5" i="16"/>
  <c r="CA5" i="16"/>
  <c r="BW5" i="16"/>
  <c r="BS5" i="16"/>
  <c r="BO5" i="16"/>
  <c r="BK5" i="16"/>
  <c r="BG5" i="16"/>
  <c r="BC5" i="16"/>
  <c r="AY5" i="16"/>
  <c r="AU5" i="16"/>
  <c r="Z107" i="19" s="1"/>
  <c r="AQ5" i="16"/>
  <c r="V107" i="19" s="1"/>
  <c r="AM5" i="16"/>
  <c r="R107" i="19" s="1"/>
  <c r="AI5" i="16"/>
  <c r="N107" i="19" s="1"/>
  <c r="AE5" i="16"/>
  <c r="J107" i="19" s="1"/>
  <c r="AA5" i="16"/>
  <c r="F107" i="19" s="1"/>
  <c r="W5" i="16"/>
  <c r="Z106" i="19" s="1"/>
  <c r="S5" i="16"/>
  <c r="V106" i="19" s="1"/>
  <c r="O5" i="16"/>
  <c r="R106" i="19" s="1"/>
  <c r="K5" i="16"/>
  <c r="N106" i="19" s="1"/>
  <c r="G5" i="16"/>
  <c r="J106" i="19" s="1"/>
  <c r="C5" i="16"/>
  <c r="F106" i="19" s="1"/>
  <c r="CF5" i="16"/>
  <c r="BZ5" i="16"/>
  <c r="BU5" i="16"/>
  <c r="BP5" i="16"/>
  <c r="BJ5" i="16"/>
  <c r="BE5" i="16"/>
  <c r="AZ5" i="16"/>
  <c r="AT5" i="16"/>
  <c r="Y107" i="19" s="1"/>
  <c r="AO5" i="16"/>
  <c r="T107" i="19" s="1"/>
  <c r="AJ5" i="16"/>
  <c r="O107" i="19" s="1"/>
  <c r="AD5" i="16"/>
  <c r="I107" i="19" s="1"/>
  <c r="Y5" i="16"/>
  <c r="AB106" i="19" s="1"/>
  <c r="T5" i="16"/>
  <c r="W106" i="19" s="1"/>
  <c r="N5" i="16"/>
  <c r="Q106" i="19" s="1"/>
  <c r="I5" i="16"/>
  <c r="L106" i="19" s="1"/>
  <c r="J5" i="16"/>
  <c r="M106" i="19" s="1"/>
  <c r="Q5" i="16"/>
  <c r="T106" i="19" s="1"/>
  <c r="X5" i="16"/>
  <c r="AA106" i="19" s="1"/>
  <c r="AF5" i="16"/>
  <c r="K107" i="19" s="1"/>
  <c r="AL5" i="16"/>
  <c r="Q107" i="19" s="1"/>
  <c r="AS5" i="16"/>
  <c r="X107" i="19" s="1"/>
  <c r="BA5" i="16"/>
  <c r="BH5" i="16"/>
  <c r="BN5" i="16"/>
  <c r="BV5" i="16"/>
  <c r="CC5" i="16"/>
  <c r="D8" i="16"/>
  <c r="G250" i="19" s="1"/>
  <c r="CG7" i="16"/>
  <c r="CC7" i="16"/>
  <c r="BY7" i="16"/>
  <c r="BU7" i="16"/>
  <c r="BQ7" i="16"/>
  <c r="BM7" i="16"/>
  <c r="BI7" i="16"/>
  <c r="BE7" i="16"/>
  <c r="BA7" i="16"/>
  <c r="AW7" i="16"/>
  <c r="AB203" i="19" s="1"/>
  <c r="AS7" i="16"/>
  <c r="X203" i="19" s="1"/>
  <c r="AO7" i="16"/>
  <c r="T203" i="19" s="1"/>
  <c r="AK7" i="16"/>
  <c r="P203" i="19" s="1"/>
  <c r="AG7" i="16"/>
  <c r="L203" i="19" s="1"/>
  <c r="AC7" i="16"/>
  <c r="H203" i="19" s="1"/>
  <c r="Y7" i="16"/>
  <c r="AB202" i="19" s="1"/>
  <c r="U7" i="16"/>
  <c r="X202" i="19" s="1"/>
  <c r="Q7" i="16"/>
  <c r="T202" i="19" s="1"/>
  <c r="M7" i="16"/>
  <c r="P202" i="19" s="1"/>
  <c r="I7" i="16"/>
  <c r="L202" i="19" s="1"/>
  <c r="E7" i="16"/>
  <c r="H202" i="19" s="1"/>
  <c r="CE7" i="16"/>
  <c r="BZ7" i="16"/>
  <c r="BT7" i="16"/>
  <c r="BO7" i="16"/>
  <c r="BJ7" i="16"/>
  <c r="BD7" i="16"/>
  <c r="AY7" i="16"/>
  <c r="AT7" i="16"/>
  <c r="Y203" i="19" s="1"/>
  <c r="AN7" i="16"/>
  <c r="S203" i="19" s="1"/>
  <c r="AI7" i="16"/>
  <c r="N203" i="19" s="1"/>
  <c r="AD7" i="16"/>
  <c r="I203" i="19" s="1"/>
  <c r="X7" i="16"/>
  <c r="AA202" i="19" s="1"/>
  <c r="S7" i="16"/>
  <c r="V202" i="19" s="1"/>
  <c r="N7" i="16"/>
  <c r="Q202" i="19" s="1"/>
  <c r="H7" i="16"/>
  <c r="K202" i="19" s="1"/>
  <c r="C7" i="16"/>
  <c r="F202" i="19" s="1"/>
  <c r="J7" i="16"/>
  <c r="M202" i="19" s="1"/>
  <c r="P7" i="16"/>
  <c r="S202" i="19" s="1"/>
  <c r="W7" i="16"/>
  <c r="Z202" i="19" s="1"/>
  <c r="AE7" i="16"/>
  <c r="J203" i="19" s="1"/>
  <c r="AL7" i="16"/>
  <c r="Q203" i="19" s="1"/>
  <c r="AR7" i="16"/>
  <c r="W203" i="19" s="1"/>
  <c r="AZ7" i="16"/>
  <c r="BG7" i="16"/>
  <c r="BN7" i="16"/>
  <c r="BV7" i="16"/>
  <c r="CB7" i="16"/>
  <c r="CF8" i="16"/>
  <c r="CB8" i="16"/>
  <c r="BX8" i="16"/>
  <c r="BT8" i="16"/>
  <c r="BP8" i="16"/>
  <c r="BL8" i="16"/>
  <c r="BH8" i="16"/>
  <c r="BD8" i="16"/>
  <c r="AZ8" i="16"/>
  <c r="AV8" i="16"/>
  <c r="AA251" i="19" s="1"/>
  <c r="AR8" i="16"/>
  <c r="W251" i="19" s="1"/>
  <c r="AN8" i="16"/>
  <c r="S251" i="19" s="1"/>
  <c r="AJ8" i="16"/>
  <c r="O251" i="19" s="1"/>
  <c r="AF8" i="16"/>
  <c r="K251" i="19" s="1"/>
  <c r="AB8" i="16"/>
  <c r="G251" i="19" s="1"/>
  <c r="X8" i="16"/>
  <c r="AA250" i="19" s="1"/>
  <c r="T8" i="16"/>
  <c r="W250" i="19" s="1"/>
  <c r="P8" i="16"/>
  <c r="S250" i="19" s="1"/>
  <c r="L8" i="16"/>
  <c r="O250" i="19" s="1"/>
  <c r="H8" i="16"/>
  <c r="K250" i="19" s="1"/>
  <c r="D9" i="16"/>
  <c r="G298" i="19" s="1"/>
  <c r="CE8" i="16"/>
  <c r="BZ8" i="16"/>
  <c r="BU8" i="16"/>
  <c r="BO8" i="16"/>
  <c r="BJ8" i="16"/>
  <c r="BE8" i="16"/>
  <c r="AY8" i="16"/>
  <c r="AT8" i="16"/>
  <c r="Y251" i="19" s="1"/>
  <c r="AO8" i="16"/>
  <c r="T251" i="19" s="1"/>
  <c r="AI8" i="16"/>
  <c r="N251" i="19" s="1"/>
  <c r="AD8" i="16"/>
  <c r="I251" i="19" s="1"/>
  <c r="Y8" i="16"/>
  <c r="AB250" i="19" s="1"/>
  <c r="S8" i="16"/>
  <c r="V250" i="19" s="1"/>
  <c r="N8" i="16"/>
  <c r="Q250" i="19" s="1"/>
  <c r="I8" i="16"/>
  <c r="L250" i="19" s="1"/>
  <c r="C8" i="16"/>
  <c r="F250" i="19" s="1"/>
  <c r="J8" i="16"/>
  <c r="M250" i="19" s="1"/>
  <c r="Q8" i="16"/>
  <c r="T250" i="19" s="1"/>
  <c r="W8" i="16"/>
  <c r="Z250" i="19" s="1"/>
  <c r="AE8" i="16"/>
  <c r="J251" i="19" s="1"/>
  <c r="AL8" i="16"/>
  <c r="Q251" i="19" s="1"/>
  <c r="AS8" i="16"/>
  <c r="X251" i="19" s="1"/>
  <c r="BA8" i="16"/>
  <c r="BG8" i="16"/>
  <c r="BN8" i="16"/>
  <c r="BV8" i="16"/>
  <c r="CC8" i="16"/>
  <c r="CE9" i="16"/>
  <c r="CA9" i="16"/>
  <c r="BW9" i="16"/>
  <c r="BS9" i="16"/>
  <c r="BO9" i="16"/>
  <c r="BK9" i="16"/>
  <c r="BG9" i="16"/>
  <c r="BC9" i="16"/>
  <c r="AY9" i="16"/>
  <c r="AU9" i="16"/>
  <c r="Z299" i="19" s="1"/>
  <c r="AQ9" i="16"/>
  <c r="V299" i="19" s="1"/>
  <c r="AM9" i="16"/>
  <c r="R299" i="19" s="1"/>
  <c r="AI9" i="16"/>
  <c r="N299" i="19" s="1"/>
  <c r="AE9" i="16"/>
  <c r="J299" i="19" s="1"/>
  <c r="AA9" i="16"/>
  <c r="F299" i="19" s="1"/>
  <c r="W9" i="16"/>
  <c r="Z298" i="19" s="1"/>
  <c r="S9" i="16"/>
  <c r="V298" i="19" s="1"/>
  <c r="O9" i="16"/>
  <c r="R298" i="19" s="1"/>
  <c r="K9" i="16"/>
  <c r="N298" i="19" s="1"/>
  <c r="G9" i="16"/>
  <c r="J298" i="19" s="1"/>
  <c r="C9" i="16"/>
  <c r="F298" i="19" s="1"/>
  <c r="CF9" i="16"/>
  <c r="BZ9" i="16"/>
  <c r="BU9" i="16"/>
  <c r="BP9" i="16"/>
  <c r="BJ9" i="16"/>
  <c r="BE9" i="16"/>
  <c r="AZ9" i="16"/>
  <c r="AT9" i="16"/>
  <c r="Y299" i="19" s="1"/>
  <c r="AO9" i="16"/>
  <c r="T299" i="19" s="1"/>
  <c r="AJ9" i="16"/>
  <c r="O299" i="19" s="1"/>
  <c r="AD9" i="16"/>
  <c r="I299" i="19" s="1"/>
  <c r="Y9" i="16"/>
  <c r="AB298" i="19" s="1"/>
  <c r="T9" i="16"/>
  <c r="W298" i="19" s="1"/>
  <c r="N9" i="16"/>
  <c r="Q298" i="19" s="1"/>
  <c r="I9" i="16"/>
  <c r="L298" i="19" s="1"/>
  <c r="J9" i="16"/>
  <c r="M298" i="19" s="1"/>
  <c r="Q9" i="16"/>
  <c r="T298" i="19" s="1"/>
  <c r="X9" i="16"/>
  <c r="AA298" i="19" s="1"/>
  <c r="AF9" i="16"/>
  <c r="K299" i="19" s="1"/>
  <c r="AL9" i="16"/>
  <c r="Q299" i="19" s="1"/>
  <c r="AS9" i="16"/>
  <c r="X299" i="19" s="1"/>
  <c r="BA9" i="16"/>
  <c r="BH9" i="16"/>
  <c r="BN9" i="16"/>
  <c r="BV9" i="16"/>
  <c r="CC9" i="16"/>
  <c r="D12" i="16"/>
  <c r="G442" i="19" s="1"/>
  <c r="CG11" i="16"/>
  <c r="CC11" i="16"/>
  <c r="BY11" i="16"/>
  <c r="BU11" i="16"/>
  <c r="BQ11" i="16"/>
  <c r="BM11" i="16"/>
  <c r="BI11" i="16"/>
  <c r="BE11" i="16"/>
  <c r="BA11" i="16"/>
  <c r="AW11" i="16"/>
  <c r="AB395" i="19" s="1"/>
  <c r="AS11" i="16"/>
  <c r="X395" i="19" s="1"/>
  <c r="AO11" i="16"/>
  <c r="T395" i="19" s="1"/>
  <c r="AK11" i="16"/>
  <c r="P395" i="19" s="1"/>
  <c r="AG11" i="16"/>
  <c r="L395" i="19" s="1"/>
  <c r="AC11" i="16"/>
  <c r="H395" i="19" s="1"/>
  <c r="Y11" i="16"/>
  <c r="AB394" i="19" s="1"/>
  <c r="U11" i="16"/>
  <c r="X394" i="19" s="1"/>
  <c r="Q11" i="16"/>
  <c r="T394" i="19" s="1"/>
  <c r="M11" i="16"/>
  <c r="P394" i="19" s="1"/>
  <c r="I11" i="16"/>
  <c r="L394" i="19" s="1"/>
  <c r="E11" i="16"/>
  <c r="H394" i="19" s="1"/>
  <c r="CH11" i="16"/>
  <c r="CB11" i="16"/>
  <c r="BW11" i="16"/>
  <c r="BR11" i="16"/>
  <c r="BL11" i="16"/>
  <c r="BG11" i="16"/>
  <c r="BB11" i="16"/>
  <c r="AV11" i="16"/>
  <c r="AA395" i="19" s="1"/>
  <c r="AQ11" i="16"/>
  <c r="V395" i="19" s="1"/>
  <c r="AL11" i="16"/>
  <c r="Q395" i="19" s="1"/>
  <c r="AF11" i="16"/>
  <c r="K395" i="19" s="1"/>
  <c r="AA11" i="16"/>
  <c r="F395" i="19" s="1"/>
  <c r="V11" i="16"/>
  <c r="Y394" i="19" s="1"/>
  <c r="P11" i="16"/>
  <c r="S394" i="19" s="1"/>
  <c r="K11" i="16"/>
  <c r="N394" i="19" s="1"/>
  <c r="F11" i="16"/>
  <c r="I394" i="19" s="1"/>
  <c r="CE11" i="16"/>
  <c r="BZ11" i="16"/>
  <c r="BT11" i="16"/>
  <c r="BO11" i="16"/>
  <c r="BJ11" i="16"/>
  <c r="BD11" i="16"/>
  <c r="AY11" i="16"/>
  <c r="AT11" i="16"/>
  <c r="Y395" i="19" s="1"/>
  <c r="AN11" i="16"/>
  <c r="S395" i="19" s="1"/>
  <c r="AI11" i="16"/>
  <c r="N395" i="19" s="1"/>
  <c r="AD11" i="16"/>
  <c r="I395" i="19" s="1"/>
  <c r="X11" i="16"/>
  <c r="AA394" i="19" s="1"/>
  <c r="S11" i="16"/>
  <c r="V394" i="19" s="1"/>
  <c r="N11" i="16"/>
  <c r="Q394" i="19" s="1"/>
  <c r="H11" i="16"/>
  <c r="K394" i="19" s="1"/>
  <c r="C11" i="16"/>
  <c r="F394" i="19" s="1"/>
  <c r="L11" i="16"/>
  <c r="O394" i="19" s="1"/>
  <c r="W11" i="16"/>
  <c r="Z394" i="19" s="1"/>
  <c r="AH11" i="16"/>
  <c r="M395" i="19" s="1"/>
  <c r="AR11" i="16"/>
  <c r="W395" i="19" s="1"/>
  <c r="BC11" i="16"/>
  <c r="BN11" i="16"/>
  <c r="BX11" i="16"/>
  <c r="CF12" i="16"/>
  <c r="CB12" i="16"/>
  <c r="BX12" i="16"/>
  <c r="BT12" i="16"/>
  <c r="BP12" i="16"/>
  <c r="BL12" i="16"/>
  <c r="BH12" i="16"/>
  <c r="BD12" i="16"/>
  <c r="AZ12" i="16"/>
  <c r="AV12" i="16"/>
  <c r="AA443" i="19" s="1"/>
  <c r="AR12" i="16"/>
  <c r="W443" i="19" s="1"/>
  <c r="AN12" i="16"/>
  <c r="S443" i="19" s="1"/>
  <c r="AJ12" i="16"/>
  <c r="O443" i="19" s="1"/>
  <c r="AF12" i="16"/>
  <c r="K443" i="19" s="1"/>
  <c r="AB12" i="16"/>
  <c r="G443" i="19" s="1"/>
  <c r="X12" i="16"/>
  <c r="AA442" i="19" s="1"/>
  <c r="T12" i="16"/>
  <c r="W442" i="19" s="1"/>
  <c r="P12" i="16"/>
  <c r="S442" i="19" s="1"/>
  <c r="L12" i="16"/>
  <c r="O442" i="19" s="1"/>
  <c r="H12" i="16"/>
  <c r="K442" i="19" s="1"/>
  <c r="CH12" i="16"/>
  <c r="CC12" i="16"/>
  <c r="BW12" i="16"/>
  <c r="BR12" i="16"/>
  <c r="BM12" i="16"/>
  <c r="BG12" i="16"/>
  <c r="BB12" i="16"/>
  <c r="AW12" i="16"/>
  <c r="AB443" i="19" s="1"/>
  <c r="AQ12" i="16"/>
  <c r="V443" i="19" s="1"/>
  <c r="AL12" i="16"/>
  <c r="Q443" i="19" s="1"/>
  <c r="AG12" i="16"/>
  <c r="L443" i="19" s="1"/>
  <c r="AA12" i="16"/>
  <c r="F443" i="19" s="1"/>
  <c r="V12" i="16"/>
  <c r="Y442" i="19" s="1"/>
  <c r="Q12" i="16"/>
  <c r="T442" i="19" s="1"/>
  <c r="K12" i="16"/>
  <c r="N442" i="19" s="1"/>
  <c r="F12" i="16"/>
  <c r="I442" i="19" s="1"/>
  <c r="D13" i="16"/>
  <c r="G490" i="19" s="1"/>
  <c r="CE12" i="16"/>
  <c r="BZ12" i="16"/>
  <c r="BU12" i="16"/>
  <c r="BO12" i="16"/>
  <c r="BJ12" i="16"/>
  <c r="BE12" i="16"/>
  <c r="AY12" i="16"/>
  <c r="AT12" i="16"/>
  <c r="Y443" i="19" s="1"/>
  <c r="AO12" i="16"/>
  <c r="T443" i="19" s="1"/>
  <c r="AI12" i="16"/>
  <c r="N443" i="19" s="1"/>
  <c r="AD12" i="16"/>
  <c r="I443" i="19" s="1"/>
  <c r="Y12" i="16"/>
  <c r="AB442" i="19" s="1"/>
  <c r="S12" i="16"/>
  <c r="V442" i="19" s="1"/>
  <c r="N12" i="16"/>
  <c r="Q442" i="19" s="1"/>
  <c r="I12" i="16"/>
  <c r="L442" i="19" s="1"/>
  <c r="C12" i="16"/>
  <c r="F442" i="19" s="1"/>
  <c r="M12" i="16"/>
  <c r="P442" i="19" s="1"/>
  <c r="W12" i="16"/>
  <c r="Z442" i="19" s="1"/>
  <c r="AH12" i="16"/>
  <c r="M443" i="19" s="1"/>
  <c r="AS12" i="16"/>
  <c r="X443" i="19" s="1"/>
  <c r="BC12" i="16"/>
  <c r="BN12" i="16"/>
  <c r="BY12" i="16"/>
  <c r="CE13" i="16"/>
  <c r="CA13" i="16"/>
  <c r="BW13" i="16"/>
  <c r="BS13" i="16"/>
  <c r="BO13" i="16"/>
  <c r="BK13" i="16"/>
  <c r="BG13" i="16"/>
  <c r="BC13" i="16"/>
  <c r="AY13" i="16"/>
  <c r="AU13" i="16"/>
  <c r="Z491" i="19" s="1"/>
  <c r="AQ13" i="16"/>
  <c r="V491" i="19" s="1"/>
  <c r="AM13" i="16"/>
  <c r="R491" i="19" s="1"/>
  <c r="AI13" i="16"/>
  <c r="N491" i="19" s="1"/>
  <c r="AE13" i="16"/>
  <c r="J491" i="19" s="1"/>
  <c r="AA13" i="16"/>
  <c r="F491" i="19" s="1"/>
  <c r="W13" i="16"/>
  <c r="Z490" i="19" s="1"/>
  <c r="S13" i="16"/>
  <c r="V490" i="19" s="1"/>
  <c r="O13" i="16"/>
  <c r="R490" i="19" s="1"/>
  <c r="K13" i="16"/>
  <c r="N490" i="19" s="1"/>
  <c r="G13" i="16"/>
  <c r="J490" i="19" s="1"/>
  <c r="C13" i="16"/>
  <c r="F490" i="19" s="1"/>
  <c r="CH13" i="16"/>
  <c r="CC13" i="16"/>
  <c r="BX13" i="16"/>
  <c r="BR13" i="16"/>
  <c r="BM13" i="16"/>
  <c r="BH13" i="16"/>
  <c r="BB13" i="16"/>
  <c r="AW13" i="16"/>
  <c r="AB491" i="19" s="1"/>
  <c r="AR13" i="16"/>
  <c r="W491" i="19" s="1"/>
  <c r="AL13" i="16"/>
  <c r="Q491" i="19" s="1"/>
  <c r="AG13" i="16"/>
  <c r="L491" i="19" s="1"/>
  <c r="AB13" i="16"/>
  <c r="G491" i="19" s="1"/>
  <c r="V13" i="16"/>
  <c r="Y490" i="19" s="1"/>
  <c r="Q13" i="16"/>
  <c r="T490" i="19" s="1"/>
  <c r="L13" i="16"/>
  <c r="O490" i="19" s="1"/>
  <c r="F13" i="16"/>
  <c r="I490" i="19" s="1"/>
  <c r="CF13" i="16"/>
  <c r="BZ13" i="16"/>
  <c r="BU13" i="16"/>
  <c r="BP13" i="16"/>
  <c r="BJ13" i="16"/>
  <c r="BE13" i="16"/>
  <c r="AZ13" i="16"/>
  <c r="AT13" i="16"/>
  <c r="Y491" i="19" s="1"/>
  <c r="AO13" i="16"/>
  <c r="T491" i="19" s="1"/>
  <c r="AJ13" i="16"/>
  <c r="O491" i="19" s="1"/>
  <c r="AD13" i="16"/>
  <c r="I491" i="19" s="1"/>
  <c r="Y13" i="16"/>
  <c r="AB490" i="19" s="1"/>
  <c r="T13" i="16"/>
  <c r="W490" i="19" s="1"/>
  <c r="N13" i="16"/>
  <c r="Q490" i="19" s="1"/>
  <c r="I13" i="16"/>
  <c r="L490" i="19" s="1"/>
  <c r="M13" i="16"/>
  <c r="P490" i="19" s="1"/>
  <c r="X13" i="16"/>
  <c r="AA490" i="19" s="1"/>
  <c r="AH13" i="16"/>
  <c r="M491" i="19" s="1"/>
  <c r="AS13" i="16"/>
  <c r="X491" i="19" s="1"/>
  <c r="BD13" i="16"/>
  <c r="BN13" i="16"/>
  <c r="BY13" i="16"/>
  <c r="G634" i="19"/>
  <c r="AB587" i="19"/>
  <c r="X587" i="19"/>
  <c r="T587" i="19"/>
  <c r="P587" i="19"/>
  <c r="L587" i="19"/>
  <c r="H587" i="19"/>
  <c r="AB586" i="19"/>
  <c r="X586" i="19"/>
  <c r="T586" i="19"/>
  <c r="P586" i="19"/>
  <c r="L586" i="19"/>
  <c r="H586" i="19"/>
  <c r="AA587" i="19"/>
  <c r="V587" i="19"/>
  <c r="Q587" i="19"/>
  <c r="K587" i="19"/>
  <c r="F587" i="19"/>
  <c r="Y586" i="19"/>
  <c r="S586" i="19"/>
  <c r="N586" i="19"/>
  <c r="I586" i="19"/>
  <c r="Y587" i="19"/>
  <c r="S587" i="19"/>
  <c r="N587" i="19"/>
  <c r="I587" i="19"/>
  <c r="AA586" i="19"/>
  <c r="V586" i="19"/>
  <c r="Q586" i="19"/>
  <c r="K586" i="19"/>
  <c r="F586" i="19"/>
  <c r="O586" i="19"/>
  <c r="Z586" i="19"/>
  <c r="M587" i="19"/>
  <c r="W587" i="19"/>
  <c r="AA635" i="19"/>
  <c r="W635" i="19"/>
  <c r="S635" i="19"/>
  <c r="O635" i="19"/>
  <c r="K635" i="19"/>
  <c r="G635" i="19"/>
  <c r="AA634" i="19"/>
  <c r="W634" i="19"/>
  <c r="S634" i="19"/>
  <c r="O634" i="19"/>
  <c r="K634" i="19"/>
  <c r="AB635" i="19"/>
  <c r="V635" i="19"/>
  <c r="Q635" i="19"/>
  <c r="L635" i="19"/>
  <c r="F635" i="19"/>
  <c r="Y634" i="19"/>
  <c r="T634" i="19"/>
  <c r="N634" i="19"/>
  <c r="I634" i="19"/>
  <c r="G682" i="19"/>
  <c r="Y635" i="19"/>
  <c r="T635" i="19"/>
  <c r="N635" i="19"/>
  <c r="I635" i="19"/>
  <c r="AB634" i="19"/>
  <c r="V634" i="19"/>
  <c r="Q634" i="19"/>
  <c r="L634" i="19"/>
  <c r="F634" i="19"/>
  <c r="P634" i="19"/>
  <c r="Z634" i="19"/>
  <c r="M635" i="19"/>
  <c r="X635" i="19"/>
  <c r="Z683" i="19"/>
  <c r="V683" i="19"/>
  <c r="R683" i="19"/>
  <c r="N683" i="19"/>
  <c r="J683" i="19"/>
  <c r="F683" i="19"/>
  <c r="Z682" i="19"/>
  <c r="V682" i="19"/>
  <c r="R682" i="19"/>
  <c r="N682" i="19"/>
  <c r="J682" i="19"/>
  <c r="F682" i="19"/>
  <c r="AB683" i="19"/>
  <c r="W683" i="19"/>
  <c r="Q683" i="19"/>
  <c r="L683" i="19"/>
  <c r="G683" i="19"/>
  <c r="Y682" i="19"/>
  <c r="T682" i="19"/>
  <c r="O682" i="19"/>
  <c r="I682" i="19"/>
  <c r="Y683" i="19"/>
  <c r="T683" i="19"/>
  <c r="O683" i="19"/>
  <c r="I683" i="19"/>
  <c r="AB682" i="19"/>
  <c r="W682" i="19"/>
  <c r="Q682" i="19"/>
  <c r="L682" i="19"/>
  <c r="P682" i="19"/>
  <c r="AA682" i="19"/>
  <c r="M683" i="19"/>
  <c r="X683" i="19"/>
  <c r="G826" i="19"/>
  <c r="AB779" i="19"/>
  <c r="X779" i="19"/>
  <c r="T779" i="19"/>
  <c r="P779" i="19"/>
  <c r="L779" i="19"/>
  <c r="H779" i="19"/>
  <c r="AB778" i="19"/>
  <c r="X778" i="19"/>
  <c r="T778" i="19"/>
  <c r="P778" i="19"/>
  <c r="L778" i="19"/>
  <c r="H778" i="19"/>
  <c r="AA779" i="19"/>
  <c r="V779" i="19"/>
  <c r="Q779" i="19"/>
  <c r="K779" i="19"/>
  <c r="F779" i="19"/>
  <c r="Y778" i="19"/>
  <c r="S778" i="19"/>
  <c r="N778" i="19"/>
  <c r="I778" i="19"/>
  <c r="Y779" i="19"/>
  <c r="S779" i="19"/>
  <c r="N779" i="19"/>
  <c r="I779" i="19"/>
  <c r="AA778" i="19"/>
  <c r="V778" i="19"/>
  <c r="Q778" i="19"/>
  <c r="K778" i="19"/>
  <c r="F778" i="19"/>
  <c r="O778" i="19"/>
  <c r="Z778" i="19"/>
  <c r="M779" i="19"/>
  <c r="W779" i="19"/>
  <c r="AA827" i="19"/>
  <c r="W827" i="19"/>
  <c r="S827" i="19"/>
  <c r="O827" i="19"/>
  <c r="K827" i="19"/>
  <c r="G827" i="19"/>
  <c r="AA826" i="19"/>
  <c r="W826" i="19"/>
  <c r="S826" i="19"/>
  <c r="O826" i="19"/>
  <c r="K826" i="19"/>
  <c r="AB827" i="19"/>
  <c r="V827" i="19"/>
  <c r="Q827" i="19"/>
  <c r="L827" i="19"/>
  <c r="F827" i="19"/>
  <c r="Y826" i="19"/>
  <c r="T826" i="19"/>
  <c r="N826" i="19"/>
  <c r="I826" i="19"/>
  <c r="G874" i="19"/>
  <c r="Y827" i="19"/>
  <c r="T827" i="19"/>
  <c r="N827" i="19"/>
  <c r="I827" i="19"/>
  <c r="AB826" i="19"/>
  <c r="V826" i="19"/>
  <c r="Q826" i="19"/>
  <c r="L826" i="19"/>
  <c r="F826" i="19"/>
  <c r="P826" i="19"/>
  <c r="Z826" i="19"/>
  <c r="M827" i="19"/>
  <c r="X827" i="19"/>
  <c r="Z875" i="19"/>
  <c r="V875" i="19"/>
  <c r="R875" i="19"/>
  <c r="N875" i="19"/>
  <c r="J875" i="19"/>
  <c r="F875" i="19"/>
  <c r="Z874" i="19"/>
  <c r="V874" i="19"/>
  <c r="R874" i="19"/>
  <c r="N874" i="19"/>
  <c r="J874" i="19"/>
  <c r="F874" i="19"/>
  <c r="AB875" i="19"/>
  <c r="W875" i="19"/>
  <c r="Q875" i="19"/>
  <c r="L875" i="19"/>
  <c r="G875" i="19"/>
  <c r="Y874" i="19"/>
  <c r="T874" i="19"/>
  <c r="O874" i="19"/>
  <c r="I874" i="19"/>
  <c r="Y875" i="19"/>
  <c r="T875" i="19"/>
  <c r="O875" i="19"/>
  <c r="I875" i="19"/>
  <c r="AB874" i="19"/>
  <c r="W874" i="19"/>
  <c r="Q874" i="19"/>
  <c r="L874" i="19"/>
  <c r="P874" i="19"/>
  <c r="AA874" i="19"/>
  <c r="M875" i="19"/>
  <c r="X875" i="19"/>
  <c r="AB971" i="19"/>
  <c r="X971" i="19"/>
  <c r="T971" i="19"/>
  <c r="P971" i="19"/>
  <c r="L971" i="19"/>
  <c r="H971" i="19"/>
  <c r="AB970" i="19"/>
  <c r="X970" i="19"/>
  <c r="T970" i="19"/>
  <c r="P970" i="19"/>
  <c r="L970" i="19"/>
  <c r="H970" i="19"/>
  <c r="AA971" i="19"/>
  <c r="V971" i="19"/>
  <c r="Q971" i="19"/>
  <c r="K971" i="19"/>
  <c r="F971" i="19"/>
  <c r="Y970" i="19"/>
  <c r="S970" i="19"/>
  <c r="N970" i="19"/>
  <c r="I970" i="19"/>
  <c r="Y971" i="19"/>
  <c r="S971" i="19"/>
  <c r="N971" i="19"/>
  <c r="I971" i="19"/>
  <c r="AA970" i="19"/>
  <c r="V970" i="19"/>
  <c r="Q970" i="19"/>
  <c r="K970" i="19"/>
  <c r="F970" i="19"/>
  <c r="O970" i="19"/>
  <c r="Z970" i="19"/>
  <c r="M971" i="19"/>
  <c r="W971" i="19"/>
  <c r="D28" i="16"/>
  <c r="CG27" i="16"/>
  <c r="CC27" i="16"/>
  <c r="BY27" i="16"/>
  <c r="BU27" i="16"/>
  <c r="BQ27" i="16"/>
  <c r="BM27" i="16"/>
  <c r="BI27" i="16"/>
  <c r="BE27" i="16"/>
  <c r="BA27" i="16"/>
  <c r="AW27" i="16"/>
  <c r="AS27" i="16"/>
  <c r="AO27" i="16"/>
  <c r="AK27" i="16"/>
  <c r="AG27" i="16"/>
  <c r="AC27" i="16"/>
  <c r="Y27" i="16"/>
  <c r="U27" i="16"/>
  <c r="Q27" i="16"/>
  <c r="M27" i="16"/>
  <c r="I27" i="16"/>
  <c r="E27" i="16"/>
  <c r="CH27" i="16"/>
  <c r="CB27" i="16"/>
  <c r="BW27" i="16"/>
  <c r="BR27" i="16"/>
  <c r="BL27" i="16"/>
  <c r="BG27" i="16"/>
  <c r="BB27" i="16"/>
  <c r="AV27" i="16"/>
  <c r="AQ27" i="16"/>
  <c r="AL27" i="16"/>
  <c r="AF27" i="16"/>
  <c r="AA27" i="16"/>
  <c r="V27" i="16"/>
  <c r="P27" i="16"/>
  <c r="K27" i="16"/>
  <c r="F27" i="16"/>
  <c r="CE27" i="16"/>
  <c r="BZ27" i="16"/>
  <c r="BT27" i="16"/>
  <c r="BO27" i="16"/>
  <c r="BJ27" i="16"/>
  <c r="BD27" i="16"/>
  <c r="AY27" i="16"/>
  <c r="AT27" i="16"/>
  <c r="AN27" i="16"/>
  <c r="AI27" i="16"/>
  <c r="AD27" i="16"/>
  <c r="X27" i="16"/>
  <c r="S27" i="16"/>
  <c r="N27" i="16"/>
  <c r="H27" i="16"/>
  <c r="C27" i="16"/>
  <c r="L27" i="16"/>
  <c r="W27" i="16"/>
  <c r="AH27" i="16"/>
  <c r="AR27" i="16"/>
  <c r="BC27" i="16"/>
  <c r="BN27" i="16"/>
  <c r="BX27" i="16"/>
  <c r="CF28" i="16"/>
  <c r="CB28" i="16"/>
  <c r="BX28" i="16"/>
  <c r="BT28" i="16"/>
  <c r="BP28" i="16"/>
  <c r="BL28" i="16"/>
  <c r="BH28" i="16"/>
  <c r="BD28" i="16"/>
  <c r="AZ28" i="16"/>
  <c r="AV28" i="16"/>
  <c r="AR28" i="16"/>
  <c r="AN28" i="16"/>
  <c r="AJ28" i="16"/>
  <c r="AF28" i="16"/>
  <c r="AB28" i="16"/>
  <c r="X28" i="16"/>
  <c r="T28" i="16"/>
  <c r="P28" i="16"/>
  <c r="L28" i="16"/>
  <c r="H28" i="16"/>
  <c r="CH28" i="16"/>
  <c r="CC28" i="16"/>
  <c r="BW28" i="16"/>
  <c r="BR28" i="16"/>
  <c r="BM28" i="16"/>
  <c r="BG28" i="16"/>
  <c r="BB28" i="16"/>
  <c r="AW28" i="16"/>
  <c r="AQ28" i="16"/>
  <c r="AL28" i="16"/>
  <c r="AG28" i="16"/>
  <c r="AA28" i="16"/>
  <c r="V28" i="16"/>
  <c r="Q28" i="16"/>
  <c r="K28" i="16"/>
  <c r="F28" i="16"/>
  <c r="CE28" i="16"/>
  <c r="BZ28" i="16"/>
  <c r="BU28" i="16"/>
  <c r="BO28" i="16"/>
  <c r="BJ28" i="16"/>
  <c r="BE28" i="16"/>
  <c r="AY28" i="16"/>
  <c r="AT28" i="16"/>
  <c r="AO28" i="16"/>
  <c r="AI28" i="16"/>
  <c r="AD28" i="16"/>
  <c r="Y28" i="16"/>
  <c r="S28" i="16"/>
  <c r="N28" i="16"/>
  <c r="I28" i="16"/>
  <c r="C28" i="16"/>
  <c r="M28" i="16"/>
  <c r="W28" i="16"/>
  <c r="AH28" i="16"/>
  <c r="AS28" i="16"/>
  <c r="BC28" i="16"/>
  <c r="BN28" i="16"/>
  <c r="BY28" i="16"/>
  <c r="CH29" i="16"/>
  <c r="CD29" i="16"/>
  <c r="BZ29" i="16"/>
  <c r="BV29" i="16"/>
  <c r="BR29" i="16"/>
  <c r="BN29" i="16"/>
  <c r="BJ29" i="16"/>
  <c r="BF29" i="16"/>
  <c r="CC29" i="16"/>
  <c r="BX29" i="16"/>
  <c r="BS29" i="16"/>
  <c r="BM29" i="16"/>
  <c r="BH29" i="16"/>
  <c r="BC29" i="16"/>
  <c r="AY29" i="16"/>
  <c r="AU29" i="16"/>
  <c r="AQ29" i="16"/>
  <c r="AM29" i="16"/>
  <c r="AI29" i="16"/>
  <c r="AE29" i="16"/>
  <c r="AA29" i="16"/>
  <c r="W29" i="16"/>
  <c r="S29" i="16"/>
  <c r="O29" i="16"/>
  <c r="K29" i="16"/>
  <c r="G29" i="16"/>
  <c r="C29" i="16"/>
  <c r="CE29" i="16"/>
  <c r="BW29" i="16"/>
  <c r="BP29" i="16"/>
  <c r="BI29" i="16"/>
  <c r="BB29" i="16"/>
  <c r="AW29" i="16"/>
  <c r="AR29" i="16"/>
  <c r="AL29" i="16"/>
  <c r="AG29" i="16"/>
  <c r="AB29" i="16"/>
  <c r="V29" i="16"/>
  <c r="Q29" i="16"/>
  <c r="L29" i="16"/>
  <c r="F29" i="16"/>
  <c r="CG29" i="16"/>
  <c r="CA29" i="16"/>
  <c r="BT29" i="16"/>
  <c r="BL29" i="16"/>
  <c r="BE29" i="16"/>
  <c r="AZ29" i="16"/>
  <c r="AT29" i="16"/>
  <c r="AO29" i="16"/>
  <c r="AJ29" i="16"/>
  <c r="AD29" i="16"/>
  <c r="Y29" i="16"/>
  <c r="T29" i="16"/>
  <c r="N29" i="16"/>
  <c r="I29" i="16"/>
  <c r="D29" i="16"/>
  <c r="M29" i="16"/>
  <c r="X29" i="16"/>
  <c r="AH29" i="16"/>
  <c r="AS29" i="16"/>
  <c r="BD29" i="16"/>
  <c r="BQ29" i="16"/>
  <c r="CF29" i="16"/>
  <c r="AF42" i="16"/>
  <c r="BL42" i="16"/>
  <c r="F6" i="16"/>
  <c r="I154" i="19" s="1"/>
  <c r="J6" i="16"/>
  <c r="M154" i="19" s="1"/>
  <c r="N6" i="16"/>
  <c r="Q154" i="19" s="1"/>
  <c r="R6" i="16"/>
  <c r="U154" i="19" s="1"/>
  <c r="V6" i="16"/>
  <c r="Y154" i="19" s="1"/>
  <c r="Z6" i="16"/>
  <c r="AC154" i="19" s="1"/>
  <c r="AD6" i="16"/>
  <c r="I155" i="19" s="1"/>
  <c r="AH6" i="16"/>
  <c r="M155" i="19" s="1"/>
  <c r="AL6" i="16"/>
  <c r="Q155" i="19" s="1"/>
  <c r="AP6" i="16"/>
  <c r="U155" i="19" s="1"/>
  <c r="AT6" i="16"/>
  <c r="Y155" i="19" s="1"/>
  <c r="AX6" i="16"/>
  <c r="AC155" i="19" s="1"/>
  <c r="BB6" i="16"/>
  <c r="BF6" i="16"/>
  <c r="BJ6" i="16"/>
  <c r="BN6" i="16"/>
  <c r="BR6" i="16"/>
  <c r="BV6" i="16"/>
  <c r="BZ6" i="16"/>
  <c r="CD6" i="16"/>
  <c r="F10" i="16"/>
  <c r="I346" i="19" s="1"/>
  <c r="J10" i="16"/>
  <c r="M346" i="19" s="1"/>
  <c r="N10" i="16"/>
  <c r="Q346" i="19" s="1"/>
  <c r="R10" i="16"/>
  <c r="U346" i="19" s="1"/>
  <c r="V10" i="16"/>
  <c r="Y346" i="19" s="1"/>
  <c r="Z10" i="16"/>
  <c r="AC346" i="19" s="1"/>
  <c r="AD10" i="16"/>
  <c r="I347" i="19" s="1"/>
  <c r="AH10" i="16"/>
  <c r="M347" i="19" s="1"/>
  <c r="AL10" i="16"/>
  <c r="Q347" i="19" s="1"/>
  <c r="AP10" i="16"/>
  <c r="U347" i="19" s="1"/>
  <c r="AT10" i="16"/>
  <c r="Y347" i="19" s="1"/>
  <c r="AX10" i="16"/>
  <c r="AC347" i="19" s="1"/>
  <c r="BB10" i="16"/>
  <c r="BF10" i="16"/>
  <c r="BJ10" i="16"/>
  <c r="BN10" i="16"/>
  <c r="BR10" i="16"/>
  <c r="BV10" i="16"/>
  <c r="BZ10" i="16"/>
  <c r="CD10" i="16"/>
  <c r="F14" i="16"/>
  <c r="I538" i="19" s="1"/>
  <c r="J14" i="16"/>
  <c r="M538" i="19" s="1"/>
  <c r="N14" i="16"/>
  <c r="Q538" i="19" s="1"/>
  <c r="R14" i="16"/>
  <c r="U538" i="19" s="1"/>
  <c r="V14" i="16"/>
  <c r="Y538" i="19" s="1"/>
  <c r="Z14" i="16"/>
  <c r="AC538" i="19" s="1"/>
  <c r="AD14" i="16"/>
  <c r="I539" i="19" s="1"/>
  <c r="AH14" i="16"/>
  <c r="M539" i="19" s="1"/>
  <c r="AL14" i="16"/>
  <c r="Q539" i="19" s="1"/>
  <c r="AP14" i="16"/>
  <c r="U539" i="19" s="1"/>
  <c r="AT14" i="16"/>
  <c r="Y539" i="19" s="1"/>
  <c r="AX14" i="16"/>
  <c r="AC539" i="19" s="1"/>
  <c r="BB14" i="16"/>
  <c r="BF14" i="16"/>
  <c r="BJ14" i="16"/>
  <c r="BN14" i="16"/>
  <c r="BR14" i="16"/>
  <c r="BV14" i="16"/>
  <c r="BZ14" i="16"/>
  <c r="CD14" i="16"/>
  <c r="I730" i="19"/>
  <c r="M730" i="19"/>
  <c r="Q730" i="19"/>
  <c r="U730" i="19"/>
  <c r="Y730" i="19"/>
  <c r="AC730" i="19"/>
  <c r="I731" i="19"/>
  <c r="M731" i="19"/>
  <c r="Q731" i="19"/>
  <c r="U731" i="19"/>
  <c r="Y731" i="19"/>
  <c r="AC731" i="19"/>
  <c r="I922" i="19"/>
  <c r="M922" i="19"/>
  <c r="Q922" i="19"/>
  <c r="U922" i="19"/>
  <c r="Y922" i="19"/>
  <c r="AC922" i="19"/>
  <c r="I923" i="19"/>
  <c r="M923" i="19"/>
  <c r="Q923" i="19"/>
  <c r="U923" i="19"/>
  <c r="Y923" i="19"/>
  <c r="AC923" i="19"/>
  <c r="F26" i="16"/>
  <c r="J26" i="16"/>
  <c r="N26" i="16"/>
  <c r="R26" i="16"/>
  <c r="V26" i="16"/>
  <c r="Z26" i="16"/>
  <c r="AD26" i="16"/>
  <c r="AH26" i="16"/>
  <c r="AL26" i="16"/>
  <c r="AP26" i="16"/>
  <c r="AT26" i="16"/>
  <c r="AX26" i="16"/>
  <c r="BB26" i="16"/>
  <c r="BF26" i="16"/>
  <c r="BJ26" i="16"/>
  <c r="BN26" i="16"/>
  <c r="BR26" i="16"/>
  <c r="BV26" i="16"/>
  <c r="BZ26" i="16"/>
  <c r="CD26" i="16"/>
  <c r="CG30" i="16"/>
  <c r="CC30" i="16"/>
  <c r="BY30" i="16"/>
  <c r="BU30" i="16"/>
  <c r="BQ30" i="16"/>
  <c r="BM30" i="16"/>
  <c r="BI30" i="16"/>
  <c r="BE30" i="16"/>
  <c r="BA30" i="16"/>
  <c r="AW30" i="16"/>
  <c r="AS30" i="16"/>
  <c r="AO30" i="16"/>
  <c r="AK30" i="16"/>
  <c r="AG30" i="16"/>
  <c r="AC30" i="16"/>
  <c r="Y30" i="16"/>
  <c r="U30" i="16"/>
  <c r="Q30" i="16"/>
  <c r="M30" i="16"/>
  <c r="I30" i="16"/>
  <c r="E30" i="16"/>
  <c r="G30" i="16"/>
  <c r="L30" i="16"/>
  <c r="R30" i="16"/>
  <c r="W30" i="16"/>
  <c r="AB30" i="16"/>
  <c r="AH30" i="16"/>
  <c r="AM30" i="16"/>
  <c r="AR30" i="16"/>
  <c r="AX30" i="16"/>
  <c r="BC30" i="16"/>
  <c r="BH30" i="16"/>
  <c r="BN30" i="16"/>
  <c r="BS30" i="16"/>
  <c r="BX30" i="16"/>
  <c r="CD30" i="16"/>
  <c r="CF31" i="16"/>
  <c r="CB31" i="16"/>
  <c r="BX31" i="16"/>
  <c r="BT31" i="16"/>
  <c r="BP31" i="16"/>
  <c r="BL31" i="16"/>
  <c r="BH31" i="16"/>
  <c r="BD31" i="16"/>
  <c r="AZ31" i="16"/>
  <c r="AV31" i="16"/>
  <c r="AR31" i="16"/>
  <c r="AN31" i="16"/>
  <c r="AJ31" i="16"/>
  <c r="AF31" i="16"/>
  <c r="AB31" i="16"/>
  <c r="X31" i="16"/>
  <c r="T31" i="16"/>
  <c r="P31" i="16"/>
  <c r="L31" i="16"/>
  <c r="H31" i="16"/>
  <c r="D31" i="16"/>
  <c r="G31" i="16"/>
  <c r="M31" i="16"/>
  <c r="R31" i="16"/>
  <c r="W31" i="16"/>
  <c r="AC31" i="16"/>
  <c r="AH31" i="16"/>
  <c r="AM31" i="16"/>
  <c r="AS31" i="16"/>
  <c r="AX31" i="16"/>
  <c r="BC31" i="16"/>
  <c r="BI31" i="16"/>
  <c r="BN31" i="16"/>
  <c r="BS31" i="16"/>
  <c r="BY31" i="16"/>
  <c r="CD31" i="16"/>
  <c r="CE32" i="16"/>
  <c r="CA32" i="16"/>
  <c r="BW32" i="16"/>
  <c r="BS32" i="16"/>
  <c r="BO32" i="16"/>
  <c r="BK32" i="16"/>
  <c r="BG32" i="16"/>
  <c r="BC32" i="16"/>
  <c r="AY32" i="16"/>
  <c r="AU32" i="16"/>
  <c r="AQ32" i="16"/>
  <c r="AM32" i="16"/>
  <c r="AI32" i="16"/>
  <c r="AE32" i="16"/>
  <c r="AA32" i="16"/>
  <c r="W32" i="16"/>
  <c r="S32" i="16"/>
  <c r="O32" i="16"/>
  <c r="K32" i="16"/>
  <c r="G32" i="16"/>
  <c r="C32" i="16"/>
  <c r="H32" i="16"/>
  <c r="M32" i="16"/>
  <c r="R32" i="16"/>
  <c r="X32" i="16"/>
  <c r="AC32" i="16"/>
  <c r="AH32" i="16"/>
  <c r="AN32" i="16"/>
  <c r="AS32" i="16"/>
  <c r="AX32" i="16"/>
  <c r="BD32" i="16"/>
  <c r="BI32" i="16"/>
  <c r="BN32" i="16"/>
  <c r="BT32" i="16"/>
  <c r="BY32" i="16"/>
  <c r="CD32" i="16"/>
  <c r="D35" i="16"/>
  <c r="CG34" i="16"/>
  <c r="CC34" i="16"/>
  <c r="BY34" i="16"/>
  <c r="BU34" i="16"/>
  <c r="BQ34" i="16"/>
  <c r="BM34" i="16"/>
  <c r="BI34" i="16"/>
  <c r="BE34" i="16"/>
  <c r="BA34" i="16"/>
  <c r="AW34" i="16"/>
  <c r="AS34" i="16"/>
  <c r="AO34" i="16"/>
  <c r="AK34" i="16"/>
  <c r="AG34" i="16"/>
  <c r="AC34" i="16"/>
  <c r="Y34" i="16"/>
  <c r="U34" i="16"/>
  <c r="Q34" i="16"/>
  <c r="M34" i="16"/>
  <c r="I34" i="16"/>
  <c r="E34" i="16"/>
  <c r="G34" i="16"/>
  <c r="L34" i="16"/>
  <c r="R34" i="16"/>
  <c r="W34" i="16"/>
  <c r="AB34" i="16"/>
  <c r="AH34" i="16"/>
  <c r="AM34" i="16"/>
  <c r="AR34" i="16"/>
  <c r="AX34" i="16"/>
  <c r="BC34" i="16"/>
  <c r="BH34" i="16"/>
  <c r="BN34" i="16"/>
  <c r="BS34" i="16"/>
  <c r="BX34" i="16"/>
  <c r="CD34" i="16"/>
  <c r="CF35" i="16"/>
  <c r="CB35" i="16"/>
  <c r="BX35" i="16"/>
  <c r="BT35" i="16"/>
  <c r="BP35" i="16"/>
  <c r="BL35" i="16"/>
  <c r="BH35" i="16"/>
  <c r="BD35" i="16"/>
  <c r="AZ35" i="16"/>
  <c r="AV35" i="16"/>
  <c r="AR35" i="16"/>
  <c r="AN35" i="16"/>
  <c r="AJ35" i="16"/>
  <c r="AF35" i="16"/>
  <c r="AB35" i="16"/>
  <c r="X35" i="16"/>
  <c r="T35" i="16"/>
  <c r="P35" i="16"/>
  <c r="L35" i="16"/>
  <c r="H35" i="16"/>
  <c r="G35" i="16"/>
  <c r="M35" i="16"/>
  <c r="R35" i="16"/>
  <c r="W35" i="16"/>
  <c r="AC35" i="16"/>
  <c r="AH35" i="16"/>
  <c r="AM35" i="16"/>
  <c r="AS35" i="16"/>
  <c r="AX35" i="16"/>
  <c r="BC35" i="16"/>
  <c r="BI35" i="16"/>
  <c r="BN35" i="16"/>
  <c r="BS35" i="16"/>
  <c r="BY35" i="16"/>
  <c r="CD35" i="16"/>
  <c r="CE36" i="16"/>
  <c r="CA36" i="16"/>
  <c r="BW36" i="16"/>
  <c r="BS36" i="16"/>
  <c r="BO36" i="16"/>
  <c r="BK36" i="16"/>
  <c r="BG36" i="16"/>
  <c r="BC36" i="16"/>
  <c r="AY36" i="16"/>
  <c r="AU36" i="16"/>
  <c r="AQ36" i="16"/>
  <c r="AM36" i="16"/>
  <c r="AI36" i="16"/>
  <c r="AE36" i="16"/>
  <c r="AA36" i="16"/>
  <c r="W36" i="16"/>
  <c r="S36" i="16"/>
  <c r="O36" i="16"/>
  <c r="K36" i="16"/>
  <c r="G36" i="16"/>
  <c r="C36" i="16"/>
  <c r="H36" i="16"/>
  <c r="M36" i="16"/>
  <c r="R36" i="16"/>
  <c r="X36" i="16"/>
  <c r="AC36" i="16"/>
  <c r="AH36" i="16"/>
  <c r="AN36" i="16"/>
  <c r="AS36" i="16"/>
  <c r="AX36" i="16"/>
  <c r="BD36" i="16"/>
  <c r="BI36" i="16"/>
  <c r="BN36" i="16"/>
  <c r="BT36" i="16"/>
  <c r="BY36" i="16"/>
  <c r="CD36" i="16"/>
  <c r="D39" i="16"/>
  <c r="CG38" i="16"/>
  <c r="CC38" i="16"/>
  <c r="BY38" i="16"/>
  <c r="BU38" i="16"/>
  <c r="BQ38" i="16"/>
  <c r="BM38" i="16"/>
  <c r="BI38" i="16"/>
  <c r="BE38" i="16"/>
  <c r="BA38" i="16"/>
  <c r="AW38" i="16"/>
  <c r="AS38" i="16"/>
  <c r="AO38" i="16"/>
  <c r="AK38" i="16"/>
  <c r="AG38" i="16"/>
  <c r="AC38" i="16"/>
  <c r="Y38" i="16"/>
  <c r="U38" i="16"/>
  <c r="Q38" i="16"/>
  <c r="M38" i="16"/>
  <c r="I38" i="16"/>
  <c r="E38" i="16"/>
  <c r="G38" i="16"/>
  <c r="L38" i="16"/>
  <c r="R38" i="16"/>
  <c r="W38" i="16"/>
  <c r="AB38" i="16"/>
  <c r="AH38" i="16"/>
  <c r="AM38" i="16"/>
  <c r="AR38" i="16"/>
  <c r="AX38" i="16"/>
  <c r="BC38" i="16"/>
  <c r="BH38" i="16"/>
  <c r="BN38" i="16"/>
  <c r="BS38" i="16"/>
  <c r="BX38" i="16"/>
  <c r="CD38" i="16"/>
  <c r="CF39" i="16"/>
  <c r="CB39" i="16"/>
  <c r="BX39" i="16"/>
  <c r="BT39" i="16"/>
  <c r="BP39" i="16"/>
  <c r="BL39" i="16"/>
  <c r="BH39" i="16"/>
  <c r="BD39" i="16"/>
  <c r="AZ39" i="16"/>
  <c r="AV39" i="16"/>
  <c r="AR39" i="16"/>
  <c r="AN39" i="16"/>
  <c r="AJ39" i="16"/>
  <c r="AF39" i="16"/>
  <c r="AB39" i="16"/>
  <c r="X39" i="16"/>
  <c r="T39" i="16"/>
  <c r="P39" i="16"/>
  <c r="L39" i="16"/>
  <c r="H39" i="16"/>
  <c r="G39" i="16"/>
  <c r="M39" i="16"/>
  <c r="R39" i="16"/>
  <c r="W39" i="16"/>
  <c r="AC39" i="16"/>
  <c r="AH39" i="16"/>
  <c r="AM39" i="16"/>
  <c r="AS39" i="16"/>
  <c r="AX39" i="16"/>
  <c r="BC39" i="16"/>
  <c r="BI39" i="16"/>
  <c r="BN39" i="16"/>
  <c r="BS39" i="16"/>
  <c r="BY39" i="16"/>
  <c r="CD39" i="16"/>
  <c r="CE40" i="16"/>
  <c r="CA40" i="16"/>
  <c r="BW40" i="16"/>
  <c r="BS40" i="16"/>
  <c r="BO40" i="16"/>
  <c r="BK40" i="16"/>
  <c r="BG40" i="16"/>
  <c r="BC40" i="16"/>
  <c r="AY40" i="16"/>
  <c r="AU40" i="16"/>
  <c r="AQ40" i="16"/>
  <c r="AM40" i="16"/>
  <c r="AI40" i="16"/>
  <c r="AE40" i="16"/>
  <c r="AA40" i="16"/>
  <c r="W40" i="16"/>
  <c r="S40" i="16"/>
  <c r="O40" i="16"/>
  <c r="K40" i="16"/>
  <c r="G40" i="16"/>
  <c r="C40" i="16"/>
  <c r="D41" i="16"/>
  <c r="CG40" i="16"/>
  <c r="CC40" i="16"/>
  <c r="BY40" i="16"/>
  <c r="BU40" i="16"/>
  <c r="BQ40" i="16"/>
  <c r="BM40" i="16"/>
  <c r="BI40" i="16"/>
  <c r="BE40" i="16"/>
  <c r="BA40" i="16"/>
  <c r="AW40" i="16"/>
  <c r="AS40" i="16"/>
  <c r="AO40" i="16"/>
  <c r="AK40" i="16"/>
  <c r="H40" i="16"/>
  <c r="M40" i="16"/>
  <c r="R40" i="16"/>
  <c r="X40" i="16"/>
  <c r="AC40" i="16"/>
  <c r="AH40" i="16"/>
  <c r="AP40" i="16"/>
  <c r="AX40" i="16"/>
  <c r="BF40" i="16"/>
  <c r="BN40" i="16"/>
  <c r="BV40" i="16"/>
  <c r="CD40" i="16"/>
  <c r="CE44" i="16"/>
  <c r="CA44" i="16"/>
  <c r="BW44" i="16"/>
  <c r="BS44" i="16"/>
  <c r="BO44" i="16"/>
  <c r="BK44" i="16"/>
  <c r="BG44" i="16"/>
  <c r="BC44" i="16"/>
  <c r="AY44" i="16"/>
  <c r="AU44" i="16"/>
  <c r="AQ44" i="16"/>
  <c r="AM44" i="16"/>
  <c r="AI44" i="16"/>
  <c r="AE44" i="16"/>
  <c r="AA44" i="16"/>
  <c r="W44" i="16"/>
  <c r="S44" i="16"/>
  <c r="O44" i="16"/>
  <c r="K44" i="16"/>
  <c r="G44" i="16"/>
  <c r="C44" i="16"/>
  <c r="D45" i="16"/>
  <c r="CG44" i="16"/>
  <c r="CC44" i="16"/>
  <c r="BY44" i="16"/>
  <c r="BU44" i="16"/>
  <c r="BQ44" i="16"/>
  <c r="BM44" i="16"/>
  <c r="BI44" i="16"/>
  <c r="BE44" i="16"/>
  <c r="BA44" i="16"/>
  <c r="AW44" i="16"/>
  <c r="AS44" i="16"/>
  <c r="AO44" i="16"/>
  <c r="AK44" i="16"/>
  <c r="AG44" i="16"/>
  <c r="AC44" i="16"/>
  <c r="Y44" i="16"/>
  <c r="U44" i="16"/>
  <c r="Q44" i="16"/>
  <c r="M44" i="16"/>
  <c r="I44" i="16"/>
  <c r="E44" i="16"/>
  <c r="J44" i="16"/>
  <c r="R44" i="16"/>
  <c r="Z44" i="16"/>
  <c r="AH44" i="16"/>
  <c r="AP44" i="16"/>
  <c r="AX44" i="16"/>
  <c r="BF44" i="16"/>
  <c r="BN44" i="16"/>
  <c r="BV44" i="16"/>
  <c r="CD44" i="16"/>
  <c r="F43" i="16"/>
  <c r="J43" i="16"/>
  <c r="N43" i="16"/>
  <c r="R43" i="16"/>
  <c r="V43" i="16"/>
  <c r="Z43" i="16"/>
  <c r="AD43" i="16"/>
  <c r="AH43" i="16"/>
  <c r="AL43" i="16"/>
  <c r="AP43" i="16"/>
  <c r="AT43" i="16"/>
  <c r="AX43" i="16"/>
  <c r="BB43" i="16"/>
  <c r="BF43" i="16"/>
  <c r="BJ43" i="16"/>
  <c r="BN43" i="16"/>
  <c r="BR43" i="16"/>
  <c r="BV43" i="16"/>
  <c r="BZ43" i="16"/>
  <c r="CD43" i="16"/>
  <c r="CH43" i="16"/>
  <c r="F33" i="16"/>
  <c r="J33" i="16"/>
  <c r="N33" i="16"/>
  <c r="R33" i="16"/>
  <c r="V33" i="16"/>
  <c r="Z33" i="16"/>
  <c r="AD33" i="16"/>
  <c r="AH33" i="16"/>
  <c r="AL33" i="16"/>
  <c r="AP33" i="16"/>
  <c r="AT33" i="16"/>
  <c r="AX33" i="16"/>
  <c r="BB33" i="16"/>
  <c r="BF33" i="16"/>
  <c r="BJ33" i="16"/>
  <c r="BN33" i="16"/>
  <c r="BR33" i="16"/>
  <c r="BV33" i="16"/>
  <c r="BZ33" i="16"/>
  <c r="CD33" i="16"/>
  <c r="F37" i="16"/>
  <c r="J37" i="16"/>
  <c r="N37" i="16"/>
  <c r="R37" i="16"/>
  <c r="V37" i="16"/>
  <c r="Z37" i="16"/>
  <c r="AD37" i="16"/>
  <c r="AH37" i="16"/>
  <c r="AL37" i="16"/>
  <c r="AP37" i="16"/>
  <c r="AT37" i="16"/>
  <c r="AX37" i="16"/>
  <c r="BB37" i="16"/>
  <c r="BF37" i="16"/>
  <c r="BJ37" i="16"/>
  <c r="BN37" i="16"/>
  <c r="BR37" i="16"/>
  <c r="BV37" i="16"/>
  <c r="BZ37" i="16"/>
  <c r="CD37" i="16"/>
  <c r="F41" i="16"/>
  <c r="J41" i="16"/>
  <c r="N41" i="16"/>
  <c r="R41" i="16"/>
  <c r="V41" i="16"/>
  <c r="Z41" i="16"/>
  <c r="AD41" i="16"/>
  <c r="AH41" i="16"/>
  <c r="AL41" i="16"/>
  <c r="AP41" i="16"/>
  <c r="AT41" i="16"/>
  <c r="AX41" i="16"/>
  <c r="BB41" i="16"/>
  <c r="BF41" i="16"/>
  <c r="BJ41" i="16"/>
  <c r="BN41" i="16"/>
  <c r="BR41" i="16"/>
  <c r="BV41" i="16"/>
  <c r="BZ41" i="16"/>
  <c r="CD41" i="16"/>
  <c r="H43" i="16"/>
  <c r="L43" i="16"/>
  <c r="P43" i="16"/>
  <c r="T43" i="16"/>
  <c r="X43" i="16"/>
  <c r="AB43" i="16"/>
  <c r="AF43" i="16"/>
  <c r="AJ43" i="16"/>
  <c r="AN43" i="16"/>
  <c r="AR43" i="16"/>
  <c r="AV43" i="16"/>
  <c r="AZ43" i="16"/>
  <c r="BD43" i="16"/>
  <c r="BH43" i="16"/>
  <c r="BL43" i="16"/>
  <c r="BP43" i="16"/>
  <c r="BT43" i="16"/>
  <c r="BX43" i="16"/>
  <c r="CB43" i="16"/>
  <c r="CH45" i="16"/>
  <c r="CD45" i="16"/>
  <c r="BZ45" i="16"/>
  <c r="BV45" i="16"/>
  <c r="BR45" i="16"/>
  <c r="BN45" i="16"/>
  <c r="BJ45" i="16"/>
  <c r="BF45" i="16"/>
  <c r="BB45" i="16"/>
  <c r="AX45" i="16"/>
  <c r="AT45" i="16"/>
  <c r="AP45" i="16"/>
  <c r="AL45" i="16"/>
  <c r="AH45" i="16"/>
  <c r="AD45" i="16"/>
  <c r="F45" i="16"/>
  <c r="J45" i="16"/>
  <c r="N45" i="16"/>
  <c r="R45" i="16"/>
  <c r="V45" i="16"/>
  <c r="Z45" i="16"/>
  <c r="AE45" i="16"/>
  <c r="AJ45" i="16"/>
  <c r="AO45" i="16"/>
  <c r="AU45" i="16"/>
  <c r="AZ45" i="16"/>
  <c r="BE45" i="16"/>
  <c r="BK45" i="16"/>
  <c r="BP45" i="16"/>
  <c r="BU45" i="16"/>
  <c r="CA45" i="16"/>
  <c r="CF45" i="16"/>
  <c r="D46" i="16"/>
  <c r="D47" i="16"/>
  <c r="CG46" i="16"/>
  <c r="CC46" i="16"/>
  <c r="BY46" i="16"/>
  <c r="BU46" i="16"/>
  <c r="BQ46" i="16"/>
  <c r="BM46" i="16"/>
  <c r="BI46" i="16"/>
  <c r="BE46" i="16"/>
  <c r="BA46" i="16"/>
  <c r="AW46" i="16"/>
  <c r="AS46" i="16"/>
  <c r="AO46" i="16"/>
  <c r="AK46" i="16"/>
  <c r="AG46" i="16"/>
  <c r="AC46" i="16"/>
  <c r="Y46" i="16"/>
  <c r="U46" i="16"/>
  <c r="Q46" i="16"/>
  <c r="M46" i="16"/>
  <c r="I46" i="16"/>
  <c r="E46" i="16"/>
  <c r="G46" i="16"/>
  <c r="L46" i="16"/>
  <c r="R46" i="16"/>
  <c r="W46" i="16"/>
  <c r="AB46" i="16"/>
  <c r="AH46" i="16"/>
  <c r="AM46" i="16"/>
  <c r="AR46" i="16"/>
  <c r="AX46" i="16"/>
  <c r="BC46" i="16"/>
  <c r="BH46" i="16"/>
  <c r="BN46" i="16"/>
  <c r="BS46" i="16"/>
  <c r="BX46" i="16"/>
  <c r="CD46" i="16"/>
  <c r="CF47" i="16"/>
  <c r="CB47" i="16"/>
  <c r="BX47" i="16"/>
  <c r="BT47" i="16"/>
  <c r="BP47" i="16"/>
  <c r="BL47" i="16"/>
  <c r="BH47" i="16"/>
  <c r="BD47" i="16"/>
  <c r="AZ47" i="16"/>
  <c r="AV47" i="16"/>
  <c r="AR47" i="16"/>
  <c r="AN47" i="16"/>
  <c r="AJ47" i="16"/>
  <c r="AF47" i="16"/>
  <c r="AB47" i="16"/>
  <c r="X47" i="16"/>
  <c r="T47" i="16"/>
  <c r="P47" i="16"/>
  <c r="L47" i="16"/>
  <c r="H47" i="16"/>
  <c r="G47" i="16"/>
  <c r="M47" i="16"/>
  <c r="R47" i="16"/>
  <c r="W47" i="16"/>
  <c r="AC47" i="16"/>
  <c r="AH47" i="16"/>
  <c r="AM47" i="16"/>
  <c r="AS47" i="16"/>
  <c r="AX47" i="16"/>
  <c r="BC47" i="16"/>
  <c r="BI47" i="16"/>
  <c r="BN47" i="16"/>
  <c r="BS47" i="16"/>
  <c r="BY47" i="16"/>
  <c r="CD47" i="16"/>
  <c r="CE48" i="16"/>
  <c r="CA48" i="16"/>
  <c r="BW48" i="16"/>
  <c r="BS48" i="16"/>
  <c r="BO48" i="16"/>
  <c r="BK48" i="16"/>
  <c r="BG48" i="16"/>
  <c r="BC48" i="16"/>
  <c r="AY48" i="16"/>
  <c r="AU48" i="16"/>
  <c r="AQ48" i="16"/>
  <c r="AM48" i="16"/>
  <c r="AI48" i="16"/>
  <c r="AE48" i="16"/>
  <c r="AA48" i="16"/>
  <c r="W48" i="16"/>
  <c r="S48" i="16"/>
  <c r="O48" i="16"/>
  <c r="K48" i="16"/>
  <c r="G48" i="16"/>
  <c r="C48" i="16"/>
  <c r="H48" i="16"/>
  <c r="M48" i="16"/>
  <c r="R48" i="16"/>
  <c r="X48" i="16"/>
  <c r="AC48" i="16"/>
  <c r="AH48" i="16"/>
  <c r="AN48" i="16"/>
  <c r="AS48" i="16"/>
  <c r="AX48" i="16"/>
  <c r="BD48" i="16"/>
  <c r="BI48" i="16"/>
  <c r="BN48" i="16"/>
  <c r="BT48" i="16"/>
  <c r="BY48" i="16"/>
  <c r="CD48" i="16"/>
  <c r="D51" i="16"/>
  <c r="CG50" i="16"/>
  <c r="CC50" i="16"/>
  <c r="BY50" i="16"/>
  <c r="BU50" i="16"/>
  <c r="BQ50" i="16"/>
  <c r="BM50" i="16"/>
  <c r="BI50" i="16"/>
  <c r="BE50" i="16"/>
  <c r="BA50" i="16"/>
  <c r="AW50" i="16"/>
  <c r="AS50" i="16"/>
  <c r="AO50" i="16"/>
  <c r="AK50" i="16"/>
  <c r="AG50" i="16"/>
  <c r="AC50" i="16"/>
  <c r="Y50" i="16"/>
  <c r="U50" i="16"/>
  <c r="Q50" i="16"/>
  <c r="M50" i="16"/>
  <c r="I50" i="16"/>
  <c r="E50" i="16"/>
  <c r="CF50" i="16"/>
  <c r="CB50" i="16"/>
  <c r="BX50" i="16"/>
  <c r="BT50" i="16"/>
  <c r="BP50" i="16"/>
  <c r="BL50" i="16"/>
  <c r="BH50" i="16"/>
  <c r="BD50" i="16"/>
  <c r="AZ50" i="16"/>
  <c r="AV50" i="16"/>
  <c r="AR50" i="16"/>
  <c r="AN50" i="16"/>
  <c r="AJ50" i="16"/>
  <c r="AF50" i="16"/>
  <c r="AB50" i="16"/>
  <c r="X50" i="16"/>
  <c r="T50" i="16"/>
  <c r="P50" i="16"/>
  <c r="L50" i="16"/>
  <c r="H50" i="16"/>
  <c r="G50" i="16"/>
  <c r="O50" i="16"/>
  <c r="W50" i="16"/>
  <c r="AE50" i="16"/>
  <c r="AM50" i="16"/>
  <c r="AU50" i="16"/>
  <c r="BC50" i="16"/>
  <c r="BK50" i="16"/>
  <c r="BS50" i="16"/>
  <c r="CA50" i="16"/>
  <c r="CF51" i="16"/>
  <c r="CB51" i="16"/>
  <c r="BX51" i="16"/>
  <c r="BT51" i="16"/>
  <c r="BP51" i="16"/>
  <c r="BL51" i="16"/>
  <c r="BH51" i="16"/>
  <c r="BD51" i="16"/>
  <c r="AZ51" i="16"/>
  <c r="AV51" i="16"/>
  <c r="AR51" i="16"/>
  <c r="AN51" i="16"/>
  <c r="AJ51" i="16"/>
  <c r="AF51" i="16"/>
  <c r="AB51" i="16"/>
  <c r="X51" i="16"/>
  <c r="T51" i="16"/>
  <c r="P51" i="16"/>
  <c r="L51" i="16"/>
  <c r="H51" i="16"/>
  <c r="CE51" i="16"/>
  <c r="CA51" i="16"/>
  <c r="BW51" i="16"/>
  <c r="BS51" i="16"/>
  <c r="BO51" i="16"/>
  <c r="BK51" i="16"/>
  <c r="BG51" i="16"/>
  <c r="BC51" i="16"/>
  <c r="AY51" i="16"/>
  <c r="AU51" i="16"/>
  <c r="AQ51" i="16"/>
  <c r="AM51" i="16"/>
  <c r="AI51" i="16"/>
  <c r="AE51" i="16"/>
  <c r="AA51" i="16"/>
  <c r="W51" i="16"/>
  <c r="S51" i="16"/>
  <c r="O51" i="16"/>
  <c r="K51" i="16"/>
  <c r="G51" i="16"/>
  <c r="C51" i="16"/>
  <c r="J51" i="16"/>
  <c r="R51" i="16"/>
  <c r="Z51" i="16"/>
  <c r="AH51" i="16"/>
  <c r="AP51" i="16"/>
  <c r="AX51" i="16"/>
  <c r="BF51" i="16"/>
  <c r="BN51" i="16"/>
  <c r="BV51" i="16"/>
  <c r="CD51" i="16"/>
  <c r="D52" i="16"/>
  <c r="CE52" i="16"/>
  <c r="CA52" i="16"/>
  <c r="BW52" i="16"/>
  <c r="BS52" i="16"/>
  <c r="BO52" i="16"/>
  <c r="BK52" i="16"/>
  <c r="BG52" i="16"/>
  <c r="BC52" i="16"/>
  <c r="AY52" i="16"/>
  <c r="AU52" i="16"/>
  <c r="AQ52" i="16"/>
  <c r="AM52" i="16"/>
  <c r="AI52" i="16"/>
  <c r="AE52" i="16"/>
  <c r="AA52" i="16"/>
  <c r="W52" i="16"/>
  <c r="S52" i="16"/>
  <c r="O52" i="16"/>
  <c r="CH52" i="16"/>
  <c r="CC52" i="16"/>
  <c r="BX52" i="16"/>
  <c r="BR52" i="16"/>
  <c r="BM52" i="16"/>
  <c r="BH52" i="16"/>
  <c r="BB52" i="16"/>
  <c r="AW52" i="16"/>
  <c r="AR52" i="16"/>
  <c r="AL52" i="16"/>
  <c r="AG52" i="16"/>
  <c r="AB52" i="16"/>
  <c r="V52" i="16"/>
  <c r="Q52" i="16"/>
  <c r="F52" i="16"/>
  <c r="J52" i="16"/>
  <c r="N52" i="16"/>
  <c r="U52" i="16"/>
  <c r="AC52" i="16"/>
  <c r="AJ52" i="16"/>
  <c r="AP52" i="16"/>
  <c r="AX52" i="16"/>
  <c r="BE52" i="16"/>
  <c r="BL52" i="16"/>
  <c r="BT52" i="16"/>
  <c r="BZ52" i="16"/>
  <c r="CG52" i="16"/>
  <c r="CF55" i="16"/>
  <c r="CB55" i="16"/>
  <c r="BX55" i="16"/>
  <c r="BT55" i="16"/>
  <c r="BP55" i="16"/>
  <c r="BL55" i="16"/>
  <c r="BH55" i="16"/>
  <c r="BD55" i="16"/>
  <c r="AZ55" i="16"/>
  <c r="AV55" i="16"/>
  <c r="AR55" i="16"/>
  <c r="AN55" i="16"/>
  <c r="AJ55" i="16"/>
  <c r="AF55" i="16"/>
  <c r="AB55" i="16"/>
  <c r="X55" i="16"/>
  <c r="T55" i="16"/>
  <c r="P55" i="16"/>
  <c r="L55" i="16"/>
  <c r="H55" i="16"/>
  <c r="CH55" i="16"/>
  <c r="CC55" i="16"/>
  <c r="BW55" i="16"/>
  <c r="BR55" i="16"/>
  <c r="BM55" i="16"/>
  <c r="BG55" i="16"/>
  <c r="BB55" i="16"/>
  <c r="AW55" i="16"/>
  <c r="AQ55" i="16"/>
  <c r="AL55" i="16"/>
  <c r="AG55" i="16"/>
  <c r="AA55" i="16"/>
  <c r="V55" i="16"/>
  <c r="Q55" i="16"/>
  <c r="K55" i="16"/>
  <c r="F55" i="16"/>
  <c r="CG55" i="16"/>
  <c r="CA55" i="16"/>
  <c r="BV55" i="16"/>
  <c r="BQ55" i="16"/>
  <c r="BK55" i="16"/>
  <c r="BF55" i="16"/>
  <c r="BA55" i="16"/>
  <c r="AU55" i="16"/>
  <c r="AP55" i="16"/>
  <c r="AK55" i="16"/>
  <c r="AE55" i="16"/>
  <c r="Z55" i="16"/>
  <c r="U55" i="16"/>
  <c r="O55" i="16"/>
  <c r="J55" i="16"/>
  <c r="E55" i="16"/>
  <c r="M55" i="16"/>
  <c r="W55" i="16"/>
  <c r="AH55" i="16"/>
  <c r="AS55" i="16"/>
  <c r="BC55" i="16"/>
  <c r="BN55" i="16"/>
  <c r="BY55" i="16"/>
  <c r="CE56" i="16"/>
  <c r="CA56" i="16"/>
  <c r="BW56" i="16"/>
  <c r="BS56" i="16"/>
  <c r="BO56" i="16"/>
  <c r="BK56" i="16"/>
  <c r="BG56" i="16"/>
  <c r="BC56" i="16"/>
  <c r="AY56" i="16"/>
  <c r="AU56" i="16"/>
  <c r="AQ56" i="16"/>
  <c r="AM56" i="16"/>
  <c r="AI56" i="16"/>
  <c r="AE56" i="16"/>
  <c r="AA56" i="16"/>
  <c r="W56" i="16"/>
  <c r="S56" i="16"/>
  <c r="O56" i="16"/>
  <c r="K56" i="16"/>
  <c r="G56" i="16"/>
  <c r="C56" i="16"/>
  <c r="CH56" i="16"/>
  <c r="CC56" i="16"/>
  <c r="BX56" i="16"/>
  <c r="BR56" i="16"/>
  <c r="BM56" i="16"/>
  <c r="BH56" i="16"/>
  <c r="BB56" i="16"/>
  <c r="AW56" i="16"/>
  <c r="AR56" i="16"/>
  <c r="AL56" i="16"/>
  <c r="AG56" i="16"/>
  <c r="AB56" i="16"/>
  <c r="V56" i="16"/>
  <c r="Q56" i="16"/>
  <c r="L56" i="16"/>
  <c r="F56" i="16"/>
  <c r="D57" i="16"/>
  <c r="CG56" i="16"/>
  <c r="CB56" i="16"/>
  <c r="BV56" i="16"/>
  <c r="BQ56" i="16"/>
  <c r="BL56" i="16"/>
  <c r="BF56" i="16"/>
  <c r="BA56" i="16"/>
  <c r="AV56" i="16"/>
  <c r="AP56" i="16"/>
  <c r="AK56" i="16"/>
  <c r="AF56" i="16"/>
  <c r="Z56" i="16"/>
  <c r="U56" i="16"/>
  <c r="P56" i="16"/>
  <c r="J56" i="16"/>
  <c r="E56" i="16"/>
  <c r="M56" i="16"/>
  <c r="X56" i="16"/>
  <c r="AH56" i="16"/>
  <c r="AS56" i="16"/>
  <c r="BD56" i="16"/>
  <c r="BN56" i="16"/>
  <c r="BY56" i="16"/>
  <c r="F49" i="16"/>
  <c r="J49" i="16"/>
  <c r="N49" i="16"/>
  <c r="R49" i="16"/>
  <c r="V49" i="16"/>
  <c r="Z49" i="16"/>
  <c r="AD49" i="16"/>
  <c r="AH49" i="16"/>
  <c r="AL49" i="16"/>
  <c r="AP49" i="16"/>
  <c r="AT49" i="16"/>
  <c r="AX49" i="16"/>
  <c r="BB49" i="16"/>
  <c r="BF49" i="16"/>
  <c r="BJ49" i="16"/>
  <c r="BN49" i="16"/>
  <c r="BR49" i="16"/>
  <c r="BV49" i="16"/>
  <c r="BZ49" i="16"/>
  <c r="CD49" i="16"/>
  <c r="C52" i="16"/>
  <c r="G52" i="16"/>
  <c r="K52" i="16"/>
  <c r="P52" i="16"/>
  <c r="X52" i="16"/>
  <c r="AD52" i="16"/>
  <c r="AK52" i="16"/>
  <c r="AS52" i="16"/>
  <c r="AZ52" i="16"/>
  <c r="BF52" i="16"/>
  <c r="BN52" i="16"/>
  <c r="BU52" i="16"/>
  <c r="CB52" i="16"/>
  <c r="D55" i="16"/>
  <c r="CG54" i="16"/>
  <c r="CC54" i="16"/>
  <c r="BY54" i="16"/>
  <c r="BU54" i="16"/>
  <c r="BQ54" i="16"/>
  <c r="BM54" i="16"/>
  <c r="BI54" i="16"/>
  <c r="BE54" i="16"/>
  <c r="BA54" i="16"/>
  <c r="AW54" i="16"/>
  <c r="AS54" i="16"/>
  <c r="AO54" i="16"/>
  <c r="AK54" i="16"/>
  <c r="AG54" i="16"/>
  <c r="AC54" i="16"/>
  <c r="Y54" i="16"/>
  <c r="U54" i="16"/>
  <c r="Q54" i="16"/>
  <c r="M54" i="16"/>
  <c r="I54" i="16"/>
  <c r="E54" i="16"/>
  <c r="CH54" i="16"/>
  <c r="CB54" i="16"/>
  <c r="BW54" i="16"/>
  <c r="BR54" i="16"/>
  <c r="BL54" i="16"/>
  <c r="BG54" i="16"/>
  <c r="BB54" i="16"/>
  <c r="AV54" i="16"/>
  <c r="AQ54" i="16"/>
  <c r="AL54" i="16"/>
  <c r="AF54" i="16"/>
  <c r="AA54" i="16"/>
  <c r="V54" i="16"/>
  <c r="P54" i="16"/>
  <c r="K54" i="16"/>
  <c r="F54" i="16"/>
  <c r="CF54" i="16"/>
  <c r="CA54" i="16"/>
  <c r="BV54" i="16"/>
  <c r="BP54" i="16"/>
  <c r="BK54" i="16"/>
  <c r="BF54" i="16"/>
  <c r="AZ54" i="16"/>
  <c r="AU54" i="16"/>
  <c r="AP54" i="16"/>
  <c r="H54" i="16"/>
  <c r="O54" i="16"/>
  <c r="W54" i="16"/>
  <c r="AD54" i="16"/>
  <c r="AJ54" i="16"/>
  <c r="AT54" i="16"/>
  <c r="BD54" i="16"/>
  <c r="BO54" i="16"/>
  <c r="BZ54" i="16"/>
  <c r="C55" i="16"/>
  <c r="N55" i="16"/>
  <c r="Y55" i="16"/>
  <c r="AI55" i="16"/>
  <c r="AT55" i="16"/>
  <c r="BE55" i="16"/>
  <c r="BO55" i="16"/>
  <c r="BZ55" i="16"/>
  <c r="D56" i="16"/>
  <c r="N56" i="16"/>
  <c r="Y56" i="16"/>
  <c r="AJ56" i="16"/>
  <c r="AT56" i="16"/>
  <c r="BE56" i="16"/>
  <c r="BP56" i="16"/>
  <c r="BZ56" i="16"/>
  <c r="F53" i="16"/>
  <c r="J53" i="16"/>
  <c r="N53" i="16"/>
  <c r="R53" i="16"/>
  <c r="V53" i="16"/>
  <c r="Z53" i="16"/>
  <c r="AD53" i="16"/>
  <c r="AH53" i="16"/>
  <c r="AL53" i="16"/>
  <c r="AP53" i="16"/>
  <c r="AT53" i="16"/>
  <c r="AX53" i="16"/>
  <c r="BB53" i="16"/>
  <c r="BF53" i="16"/>
  <c r="BJ53" i="16"/>
  <c r="BN53" i="16"/>
  <c r="BR53" i="16"/>
  <c r="BV53" i="16"/>
  <c r="BZ53" i="16"/>
  <c r="CD53" i="16"/>
  <c r="F57" i="16"/>
  <c r="J57" i="16"/>
  <c r="N57" i="16"/>
  <c r="R57" i="16"/>
  <c r="V57" i="16"/>
  <c r="Z57" i="16"/>
  <c r="AD57" i="16"/>
  <c r="AH57" i="16"/>
  <c r="AL57" i="16"/>
  <c r="AP57" i="16"/>
  <c r="AT57" i="16"/>
  <c r="AX57" i="16"/>
  <c r="BB57" i="16"/>
  <c r="BF57" i="16"/>
  <c r="BJ57" i="16"/>
  <c r="BN57" i="16"/>
  <c r="BR57" i="16"/>
  <c r="BV57" i="16"/>
  <c r="BZ57" i="16"/>
  <c r="CD57" i="16"/>
  <c r="G2" i="18" l="1"/>
  <c r="K2" i="18"/>
  <c r="E2" i="18"/>
  <c r="L11" i="18"/>
  <c r="Z450" i="19" s="1"/>
  <c r="F11" i="18"/>
  <c r="T450" i="19" s="1"/>
  <c r="M4" i="18"/>
  <c r="AA114" i="19" s="1"/>
  <c r="D4" i="18"/>
  <c r="O12" i="18"/>
  <c r="AC498" i="19" s="1"/>
  <c r="O2" i="18"/>
  <c r="I2" i="18"/>
  <c r="W18" i="19" s="1"/>
  <c r="F26" i="18"/>
  <c r="D11" i="18"/>
  <c r="R450" i="19" s="1"/>
  <c r="E4" i="18"/>
  <c r="S114" i="19" s="1"/>
  <c r="N4" i="18"/>
  <c r="AB114" i="19" s="1"/>
  <c r="K12" i="18"/>
  <c r="Y498" i="19" s="1"/>
  <c r="N2" i="18"/>
  <c r="AB18" i="19" s="1"/>
  <c r="G11" i="18"/>
  <c r="U450" i="19" s="1"/>
  <c r="O4" i="18"/>
  <c r="AC114" i="19" s="1"/>
  <c r="M12" i="18"/>
  <c r="AA498" i="19" s="1"/>
  <c r="D12" i="18"/>
  <c r="R498" i="19" s="1"/>
  <c r="I34" i="18"/>
  <c r="M29" i="18"/>
  <c r="H26" i="18"/>
  <c r="K34" i="18"/>
  <c r="K29" i="18"/>
  <c r="L26" i="18"/>
  <c r="N34" i="18"/>
  <c r="J29" i="18"/>
  <c r="H3" i="18"/>
  <c r="V66" i="19" s="1"/>
  <c r="L13" i="18"/>
  <c r="Z546" i="19" s="1"/>
  <c r="M7" i="18"/>
  <c r="AA258" i="19" s="1"/>
  <c r="O8" i="18"/>
  <c r="AC306" i="19" s="1"/>
  <c r="G13" i="18"/>
  <c r="U546" i="19" s="1"/>
  <c r="M3" i="18"/>
  <c r="AA66" i="19" s="1"/>
  <c r="D7" i="18"/>
  <c r="R258" i="19" s="1"/>
  <c r="D8" i="18"/>
  <c r="R306" i="19" s="1"/>
  <c r="F13" i="18"/>
  <c r="T546" i="19" s="1"/>
  <c r="D3" i="18"/>
  <c r="R66" i="19" s="1"/>
  <c r="H7" i="18"/>
  <c r="V258" i="19" s="1"/>
  <c r="I66" i="19"/>
  <c r="N24" i="18"/>
  <c r="E24" i="18"/>
  <c r="K24" i="18"/>
  <c r="M26" i="18"/>
  <c r="O26" i="18"/>
  <c r="D26" i="18"/>
  <c r="E34" i="18"/>
  <c r="J34" i="18"/>
  <c r="E27" i="18"/>
  <c r="K27" i="18"/>
  <c r="J27" i="18"/>
  <c r="I24" i="18"/>
  <c r="G24" i="18"/>
  <c r="J24" i="18"/>
  <c r="G29" i="18"/>
  <c r="E26" i="18"/>
  <c r="G26" i="18"/>
  <c r="J26" i="18"/>
  <c r="M34" i="18"/>
  <c r="O34" i="18"/>
  <c r="D34" i="18"/>
  <c r="M27" i="18"/>
  <c r="D27" i="18"/>
  <c r="H27" i="18"/>
  <c r="M24" i="18"/>
  <c r="O24" i="18"/>
  <c r="D24" i="18"/>
  <c r="E29" i="18"/>
  <c r="O29" i="18"/>
  <c r="N29" i="18"/>
  <c r="G34" i="18"/>
  <c r="L29" i="18"/>
  <c r="F29" i="18"/>
  <c r="I26" i="18"/>
  <c r="K26" i="18"/>
  <c r="H34" i="18"/>
  <c r="L34" i="18"/>
  <c r="L27" i="18"/>
  <c r="G27" i="18"/>
  <c r="H24" i="18"/>
  <c r="L24" i="18"/>
  <c r="I29" i="18"/>
  <c r="D29" i="18"/>
  <c r="D2" i="18"/>
  <c r="R18" i="19" s="1"/>
  <c r="H2" i="18"/>
  <c r="V18" i="19" s="1"/>
  <c r="I28" i="18"/>
  <c r="J28" i="18"/>
  <c r="E42" i="18"/>
  <c r="J42" i="18"/>
  <c r="L40" i="18"/>
  <c r="F40" i="18"/>
  <c r="M11" i="18"/>
  <c r="AA450" i="19" s="1"/>
  <c r="O11" i="18"/>
  <c r="AC450" i="19" s="1"/>
  <c r="N11" i="18"/>
  <c r="AB450" i="19" s="1"/>
  <c r="E31" i="18"/>
  <c r="J31" i="18"/>
  <c r="I4" i="18"/>
  <c r="G4" i="18"/>
  <c r="U114" i="19" s="1"/>
  <c r="J4" i="18"/>
  <c r="X114" i="19" s="1"/>
  <c r="I12" i="18"/>
  <c r="W498" i="19" s="1"/>
  <c r="G12" i="18"/>
  <c r="U498" i="19" s="1"/>
  <c r="J12" i="18"/>
  <c r="X498" i="19" s="1"/>
  <c r="M2" i="18"/>
  <c r="AA18" i="19" s="1"/>
  <c r="H28" i="18"/>
  <c r="F28" i="18"/>
  <c r="O42" i="18"/>
  <c r="D40" i="18"/>
  <c r="E11" i="18"/>
  <c r="S450" i="19" s="1"/>
  <c r="K11" i="18"/>
  <c r="Y450" i="19" s="1"/>
  <c r="O31" i="18"/>
  <c r="L4" i="18"/>
  <c r="Z114" i="19" s="1"/>
  <c r="H4" i="18"/>
  <c r="V114" i="19" s="1"/>
  <c r="H12" i="18"/>
  <c r="V498" i="19" s="1"/>
  <c r="L12" i="18"/>
  <c r="Z498" i="19" s="1"/>
  <c r="E28" i="18"/>
  <c r="O28" i="18"/>
  <c r="D28" i="18"/>
  <c r="M42" i="18"/>
  <c r="G42" i="18"/>
  <c r="F42" i="18"/>
  <c r="M40" i="18"/>
  <c r="O40" i="18"/>
  <c r="N40" i="18"/>
  <c r="L31" i="18"/>
  <c r="G31" i="18"/>
  <c r="F31" i="18"/>
  <c r="M28" i="18"/>
  <c r="K28" i="18"/>
  <c r="D42" i="18"/>
  <c r="L42" i="18"/>
  <c r="I40" i="18"/>
  <c r="K40" i="18"/>
  <c r="M31" i="18"/>
  <c r="D31" i="18"/>
  <c r="H8" i="18"/>
  <c r="V306" i="19" s="1"/>
  <c r="L8" i="18"/>
  <c r="Z306" i="19" s="1"/>
  <c r="F8" i="18"/>
  <c r="T306" i="19" s="1"/>
  <c r="M13" i="18"/>
  <c r="AA546" i="19" s="1"/>
  <c r="K13" i="18"/>
  <c r="Y546" i="19" s="1"/>
  <c r="J13" i="18"/>
  <c r="X546" i="19" s="1"/>
  <c r="L3" i="18"/>
  <c r="Z66" i="19" s="1"/>
  <c r="G3" i="18"/>
  <c r="U66" i="19" s="1"/>
  <c r="F3" i="18"/>
  <c r="T66" i="19" s="1"/>
  <c r="L7" i="18"/>
  <c r="Z258" i="19" s="1"/>
  <c r="G7" i="18"/>
  <c r="U258" i="19" s="1"/>
  <c r="F7" i="18"/>
  <c r="T258" i="19" s="1"/>
  <c r="E8" i="18"/>
  <c r="S306" i="19" s="1"/>
  <c r="K8" i="18"/>
  <c r="Y306" i="19" s="1"/>
  <c r="N8" i="18"/>
  <c r="AB306" i="19" s="1"/>
  <c r="E13" i="18"/>
  <c r="S546" i="19" s="1"/>
  <c r="D13" i="18"/>
  <c r="R546" i="19" s="1"/>
  <c r="H13" i="18"/>
  <c r="V546" i="19" s="1"/>
  <c r="I3" i="18"/>
  <c r="W66" i="19" s="1"/>
  <c r="O3" i="18"/>
  <c r="AC66" i="19" s="1"/>
  <c r="N3" i="18"/>
  <c r="AB66" i="19" s="1"/>
  <c r="I7" i="18"/>
  <c r="W258" i="19" s="1"/>
  <c r="O7" i="18"/>
  <c r="AC258" i="19" s="1"/>
  <c r="N7" i="18"/>
  <c r="AB258" i="19" s="1"/>
  <c r="I8" i="18"/>
  <c r="W306" i="19" s="1"/>
  <c r="G8" i="18"/>
  <c r="U306" i="19" s="1"/>
  <c r="I13" i="18"/>
  <c r="W546" i="19" s="1"/>
  <c r="O13" i="18"/>
  <c r="AC546" i="19" s="1"/>
  <c r="E3" i="18"/>
  <c r="S66" i="19" s="1"/>
  <c r="K3" i="18"/>
  <c r="Y66" i="19" s="1"/>
  <c r="E7" i="18"/>
  <c r="S258" i="19" s="1"/>
  <c r="K7" i="18"/>
  <c r="Y258" i="19" s="1"/>
  <c r="O879" i="19"/>
  <c r="AB878" i="19"/>
  <c r="I451" i="19"/>
  <c r="Y18" i="19"/>
  <c r="F22" i="18"/>
  <c r="T978" i="19" s="1"/>
  <c r="J22" i="18"/>
  <c r="X978" i="19" s="1"/>
  <c r="N22" i="18"/>
  <c r="AB978" i="19" s="1"/>
  <c r="H22" i="18"/>
  <c r="V978" i="19" s="1"/>
  <c r="G22" i="18"/>
  <c r="U978" i="19" s="1"/>
  <c r="K22" i="18"/>
  <c r="Y978" i="19" s="1"/>
  <c r="O22" i="18"/>
  <c r="AC978" i="19" s="1"/>
  <c r="D22" i="18"/>
  <c r="R978" i="19" s="1"/>
  <c r="L22" i="18"/>
  <c r="Z978" i="19" s="1"/>
  <c r="E22" i="18"/>
  <c r="S978" i="19" s="1"/>
  <c r="M22" i="18"/>
  <c r="AA978" i="19" s="1"/>
  <c r="I22" i="18"/>
  <c r="W978" i="19" s="1"/>
  <c r="F37" i="18"/>
  <c r="J37" i="18"/>
  <c r="N37" i="18"/>
  <c r="H37" i="18"/>
  <c r="G37" i="18"/>
  <c r="K37" i="18"/>
  <c r="O37" i="18"/>
  <c r="D37" i="18"/>
  <c r="L37" i="18"/>
  <c r="M37" i="18"/>
  <c r="E37" i="18"/>
  <c r="I37" i="18"/>
  <c r="F30" i="18"/>
  <c r="J30" i="18"/>
  <c r="N30" i="18"/>
  <c r="D30" i="18"/>
  <c r="L30" i="18"/>
  <c r="G30" i="18"/>
  <c r="K30" i="18"/>
  <c r="O30" i="18"/>
  <c r="H30" i="18"/>
  <c r="M30" i="18"/>
  <c r="E30" i="18"/>
  <c r="I30" i="18"/>
  <c r="F44" i="18"/>
  <c r="J44" i="18"/>
  <c r="N44" i="18"/>
  <c r="G44" i="18"/>
  <c r="K44" i="18"/>
  <c r="O44" i="18"/>
  <c r="D44" i="18"/>
  <c r="L44" i="18"/>
  <c r="E44" i="18"/>
  <c r="I44" i="18"/>
  <c r="M44" i="18"/>
  <c r="H44" i="18"/>
  <c r="F38" i="18"/>
  <c r="J38" i="18"/>
  <c r="N38" i="18"/>
  <c r="D38" i="18"/>
  <c r="L38" i="18"/>
  <c r="G38" i="18"/>
  <c r="K38" i="18"/>
  <c r="O38" i="18"/>
  <c r="H38" i="18"/>
  <c r="E38" i="18"/>
  <c r="M38" i="18"/>
  <c r="I38" i="18"/>
  <c r="U18" i="19"/>
  <c r="F10" i="18"/>
  <c r="T402" i="19" s="1"/>
  <c r="J10" i="18"/>
  <c r="X402" i="19" s="1"/>
  <c r="N10" i="18"/>
  <c r="AB402" i="19" s="1"/>
  <c r="D10" i="18"/>
  <c r="R402" i="19" s="1"/>
  <c r="L10" i="18"/>
  <c r="Z402" i="19" s="1"/>
  <c r="G10" i="18"/>
  <c r="U402" i="19" s="1"/>
  <c r="K10" i="18"/>
  <c r="Y402" i="19" s="1"/>
  <c r="O10" i="18"/>
  <c r="AC402" i="19" s="1"/>
  <c r="H10" i="18"/>
  <c r="V402" i="19" s="1"/>
  <c r="E10" i="18"/>
  <c r="S402" i="19" s="1"/>
  <c r="M10" i="18"/>
  <c r="AA402" i="19" s="1"/>
  <c r="I10" i="18"/>
  <c r="W402" i="19" s="1"/>
  <c r="F17" i="18"/>
  <c r="T738" i="19" s="1"/>
  <c r="J17" i="18"/>
  <c r="X738" i="19" s="1"/>
  <c r="N17" i="18"/>
  <c r="AB738" i="19" s="1"/>
  <c r="D17" i="18"/>
  <c r="R738" i="19" s="1"/>
  <c r="L17" i="18"/>
  <c r="Z738" i="19" s="1"/>
  <c r="G17" i="18"/>
  <c r="U738" i="19" s="1"/>
  <c r="K17" i="18"/>
  <c r="Y738" i="19" s="1"/>
  <c r="O17" i="18"/>
  <c r="AC738" i="19" s="1"/>
  <c r="H17" i="18"/>
  <c r="V738" i="19" s="1"/>
  <c r="M17" i="18"/>
  <c r="AA738" i="19" s="1"/>
  <c r="E17" i="18"/>
  <c r="S738" i="19" s="1"/>
  <c r="I17" i="18"/>
  <c r="W738" i="19" s="1"/>
  <c r="F46" i="18"/>
  <c r="J46" i="18"/>
  <c r="N46" i="18"/>
  <c r="G46" i="18"/>
  <c r="K46" i="18"/>
  <c r="O46" i="18"/>
  <c r="H46" i="18"/>
  <c r="I46" i="18"/>
  <c r="L46" i="18"/>
  <c r="E46" i="18"/>
  <c r="M46" i="18"/>
  <c r="D46" i="18"/>
  <c r="Z18" i="19"/>
  <c r="F48" i="18"/>
  <c r="J48" i="18"/>
  <c r="N48" i="18"/>
  <c r="G48" i="18"/>
  <c r="K48" i="18"/>
  <c r="O48" i="18"/>
  <c r="H48" i="18"/>
  <c r="I48" i="18"/>
  <c r="D48" i="18"/>
  <c r="E48" i="18"/>
  <c r="M48" i="18"/>
  <c r="L48" i="18"/>
  <c r="F51" i="18"/>
  <c r="J51" i="18"/>
  <c r="N51" i="18"/>
  <c r="G51" i="18"/>
  <c r="K51" i="18"/>
  <c r="O51" i="18"/>
  <c r="D51" i="18"/>
  <c r="M51" i="18"/>
  <c r="H51" i="18"/>
  <c r="I51" i="18"/>
  <c r="L51" i="18"/>
  <c r="E51" i="18"/>
  <c r="F59" i="18"/>
  <c r="J59" i="18"/>
  <c r="N59" i="18"/>
  <c r="G59" i="18"/>
  <c r="K59" i="18"/>
  <c r="O59" i="18"/>
  <c r="D59" i="18"/>
  <c r="E59" i="18"/>
  <c r="I59" i="18"/>
  <c r="L59" i="18"/>
  <c r="M59" i="18"/>
  <c r="H59" i="18"/>
  <c r="Y114" i="19"/>
  <c r="F36" i="18"/>
  <c r="J36" i="18"/>
  <c r="N36" i="18"/>
  <c r="D36" i="18"/>
  <c r="L36" i="18"/>
  <c r="G36" i="18"/>
  <c r="K36" i="18"/>
  <c r="O36" i="18"/>
  <c r="H36" i="18"/>
  <c r="I36" i="18"/>
  <c r="E36" i="18"/>
  <c r="M36" i="18"/>
  <c r="F47" i="18"/>
  <c r="J47" i="18"/>
  <c r="N47" i="18"/>
  <c r="G47" i="18"/>
  <c r="K47" i="18"/>
  <c r="O47" i="18"/>
  <c r="L47" i="18"/>
  <c r="I47" i="18"/>
  <c r="D47" i="18"/>
  <c r="E47" i="18"/>
  <c r="M47" i="18"/>
  <c r="H47" i="18"/>
  <c r="F6" i="18"/>
  <c r="T210" i="19" s="1"/>
  <c r="J6" i="18"/>
  <c r="X210" i="19" s="1"/>
  <c r="N6" i="18"/>
  <c r="AB210" i="19" s="1"/>
  <c r="D6" i="18"/>
  <c r="R210" i="19" s="1"/>
  <c r="L6" i="18"/>
  <c r="Z210" i="19" s="1"/>
  <c r="G6" i="18"/>
  <c r="U210" i="19" s="1"/>
  <c r="K6" i="18"/>
  <c r="Y210" i="19" s="1"/>
  <c r="O6" i="18"/>
  <c r="AC210" i="19" s="1"/>
  <c r="H6" i="18"/>
  <c r="V210" i="19" s="1"/>
  <c r="M6" i="18"/>
  <c r="AA210" i="19" s="1"/>
  <c r="E6" i="18"/>
  <c r="S210" i="19" s="1"/>
  <c r="I6" i="18"/>
  <c r="W210" i="19" s="1"/>
  <c r="F55" i="18"/>
  <c r="J55" i="18"/>
  <c r="N55" i="18"/>
  <c r="G55" i="18"/>
  <c r="K55" i="18"/>
  <c r="O55" i="18"/>
  <c r="L55" i="18"/>
  <c r="M55" i="18"/>
  <c r="I55" i="18"/>
  <c r="D55" i="18"/>
  <c r="E55" i="18"/>
  <c r="H55" i="18"/>
  <c r="F41" i="18"/>
  <c r="J41" i="18"/>
  <c r="N41" i="18"/>
  <c r="D41" i="18"/>
  <c r="L41" i="18"/>
  <c r="G41" i="18"/>
  <c r="K41" i="18"/>
  <c r="O41" i="18"/>
  <c r="H41" i="18"/>
  <c r="M41" i="18"/>
  <c r="I41" i="18"/>
  <c r="E41" i="18"/>
  <c r="F25" i="18"/>
  <c r="J25" i="18"/>
  <c r="N25" i="18"/>
  <c r="H25" i="18"/>
  <c r="G25" i="18"/>
  <c r="K25" i="18"/>
  <c r="O25" i="18"/>
  <c r="D25" i="18"/>
  <c r="L25" i="18"/>
  <c r="M25" i="18"/>
  <c r="I25" i="18"/>
  <c r="E25" i="18"/>
  <c r="F14" i="18"/>
  <c r="T594" i="19" s="1"/>
  <c r="J14" i="18"/>
  <c r="X594" i="19" s="1"/>
  <c r="N14" i="18"/>
  <c r="AB594" i="19" s="1"/>
  <c r="D14" i="18"/>
  <c r="R594" i="19" s="1"/>
  <c r="L14" i="18"/>
  <c r="Z594" i="19" s="1"/>
  <c r="G14" i="18"/>
  <c r="U594" i="19" s="1"/>
  <c r="K14" i="18"/>
  <c r="Y594" i="19" s="1"/>
  <c r="O14" i="18"/>
  <c r="AC594" i="19" s="1"/>
  <c r="H14" i="18"/>
  <c r="V594" i="19" s="1"/>
  <c r="E14" i="18"/>
  <c r="S594" i="19" s="1"/>
  <c r="I14" i="18"/>
  <c r="W594" i="19" s="1"/>
  <c r="M14" i="18"/>
  <c r="AA594" i="19" s="1"/>
  <c r="F53" i="18"/>
  <c r="J53" i="18"/>
  <c r="N53" i="18"/>
  <c r="G53" i="18"/>
  <c r="K53" i="18"/>
  <c r="O53" i="18"/>
  <c r="D53" i="18"/>
  <c r="M53" i="18"/>
  <c r="I53" i="18"/>
  <c r="L53" i="18"/>
  <c r="E53" i="18"/>
  <c r="H53" i="18"/>
  <c r="F39" i="18"/>
  <c r="J39" i="18"/>
  <c r="N39" i="18"/>
  <c r="D39" i="18"/>
  <c r="L39" i="18"/>
  <c r="G39" i="18"/>
  <c r="K39" i="18"/>
  <c r="O39" i="18"/>
  <c r="H39" i="18"/>
  <c r="E39" i="18"/>
  <c r="M39" i="18"/>
  <c r="I39" i="18"/>
  <c r="F33" i="18"/>
  <c r="J33" i="18"/>
  <c r="N33" i="18"/>
  <c r="H33" i="18"/>
  <c r="G33" i="18"/>
  <c r="K33" i="18"/>
  <c r="O33" i="18"/>
  <c r="D33" i="18"/>
  <c r="L33" i="18"/>
  <c r="M33" i="18"/>
  <c r="I33" i="18"/>
  <c r="E33" i="18"/>
  <c r="F49" i="18"/>
  <c r="J49" i="18"/>
  <c r="N49" i="18"/>
  <c r="G49" i="18"/>
  <c r="K49" i="18"/>
  <c r="O49" i="18"/>
  <c r="D49" i="18"/>
  <c r="L49" i="18"/>
  <c r="M49" i="18"/>
  <c r="H49" i="18"/>
  <c r="I49" i="18"/>
  <c r="E49" i="18"/>
  <c r="F57" i="18"/>
  <c r="J57" i="18"/>
  <c r="N57" i="18"/>
  <c r="G57" i="18"/>
  <c r="K57" i="18"/>
  <c r="O57" i="18"/>
  <c r="L57" i="18"/>
  <c r="E57" i="18"/>
  <c r="I57" i="18"/>
  <c r="D57" i="18"/>
  <c r="M57" i="18"/>
  <c r="H57" i="18"/>
  <c r="T18" i="19"/>
  <c r="F9" i="18"/>
  <c r="T354" i="19" s="1"/>
  <c r="J9" i="18"/>
  <c r="X354" i="19" s="1"/>
  <c r="N9" i="18"/>
  <c r="AB354" i="19" s="1"/>
  <c r="H9" i="18"/>
  <c r="V354" i="19" s="1"/>
  <c r="G9" i="18"/>
  <c r="U354" i="19" s="1"/>
  <c r="K9" i="18"/>
  <c r="Y354" i="19" s="1"/>
  <c r="O9" i="18"/>
  <c r="AC354" i="19" s="1"/>
  <c r="D9" i="18"/>
  <c r="R354" i="19" s="1"/>
  <c r="L9" i="18"/>
  <c r="Z354" i="19" s="1"/>
  <c r="M9" i="18"/>
  <c r="AA354" i="19" s="1"/>
  <c r="E9" i="18"/>
  <c r="S354" i="19" s="1"/>
  <c r="I9" i="18"/>
  <c r="W354" i="19" s="1"/>
  <c r="S18" i="19"/>
  <c r="F5" i="18"/>
  <c r="T162" i="19" s="1"/>
  <c r="J5" i="18"/>
  <c r="X162" i="19" s="1"/>
  <c r="N5" i="18"/>
  <c r="AB162" i="19" s="1"/>
  <c r="D5" i="18"/>
  <c r="R162" i="19" s="1"/>
  <c r="H5" i="18"/>
  <c r="V162" i="19" s="1"/>
  <c r="G5" i="18"/>
  <c r="U162" i="19" s="1"/>
  <c r="K5" i="18"/>
  <c r="Y162" i="19" s="1"/>
  <c r="O5" i="18"/>
  <c r="AC162" i="19" s="1"/>
  <c r="L5" i="18"/>
  <c r="Z162" i="19" s="1"/>
  <c r="M5" i="18"/>
  <c r="AA162" i="19" s="1"/>
  <c r="E5" i="18"/>
  <c r="S162" i="19" s="1"/>
  <c r="I5" i="18"/>
  <c r="W162" i="19" s="1"/>
  <c r="F32" i="18"/>
  <c r="J32" i="18"/>
  <c r="N32" i="18"/>
  <c r="D32" i="18"/>
  <c r="L32" i="18"/>
  <c r="G32" i="18"/>
  <c r="K32" i="18"/>
  <c r="O32" i="18"/>
  <c r="H32" i="18"/>
  <c r="I32" i="18"/>
  <c r="E32" i="18"/>
  <c r="M32" i="18"/>
  <c r="F35" i="18"/>
  <c r="J35" i="18"/>
  <c r="N35" i="18"/>
  <c r="H35" i="18"/>
  <c r="G35" i="18"/>
  <c r="K35" i="18"/>
  <c r="O35" i="18"/>
  <c r="D35" i="18"/>
  <c r="L35" i="18"/>
  <c r="E35" i="18"/>
  <c r="I35" i="18"/>
  <c r="M35" i="18"/>
  <c r="W114" i="19"/>
  <c r="F43" i="18"/>
  <c r="J43" i="18"/>
  <c r="N43" i="18"/>
  <c r="G43" i="18"/>
  <c r="K43" i="18"/>
  <c r="O43" i="18"/>
  <c r="H43" i="18"/>
  <c r="L43" i="18"/>
  <c r="E43" i="18"/>
  <c r="M43" i="18"/>
  <c r="I43" i="18"/>
  <c r="D43" i="18"/>
  <c r="T114" i="19"/>
  <c r="X18" i="19"/>
  <c r="R114" i="19"/>
  <c r="AC18" i="19"/>
  <c r="F45" i="18"/>
  <c r="J45" i="18"/>
  <c r="N45" i="18"/>
  <c r="D45" i="18"/>
  <c r="H45" i="18"/>
  <c r="L45" i="18"/>
  <c r="E45" i="18"/>
  <c r="M45" i="18"/>
  <c r="G45" i="18"/>
  <c r="K45" i="18"/>
  <c r="O45" i="18"/>
  <c r="I45" i="18"/>
  <c r="Z879" i="19"/>
  <c r="J831" i="19"/>
  <c r="T879" i="19"/>
  <c r="L880" i="19"/>
  <c r="J880" i="19"/>
  <c r="K879" i="19"/>
  <c r="T877" i="19"/>
  <c r="Q832" i="19"/>
  <c r="K880" i="19"/>
  <c r="G880" i="19"/>
  <c r="O877" i="19"/>
  <c r="G831" i="19"/>
  <c r="P877" i="19"/>
  <c r="V878" i="19"/>
  <c r="I498" i="19"/>
  <c r="I499" i="19"/>
  <c r="I354" i="19"/>
  <c r="I355" i="19"/>
  <c r="I306" i="19"/>
  <c r="I307" i="19"/>
  <c r="F155" i="19"/>
  <c r="I546" i="19"/>
  <c r="I547" i="19"/>
  <c r="I162" i="19"/>
  <c r="I163" i="19"/>
  <c r="I258" i="19"/>
  <c r="I259" i="19"/>
  <c r="I115" i="19"/>
  <c r="I114" i="19"/>
  <c r="H831" i="19"/>
  <c r="O832" i="19"/>
  <c r="AC832" i="19"/>
  <c r="T878" i="19"/>
  <c r="N878" i="19"/>
  <c r="AB879" i="19"/>
  <c r="AA879" i="19"/>
  <c r="S879" i="19"/>
  <c r="V831" i="19"/>
  <c r="I931" i="19"/>
  <c r="I930" i="19"/>
  <c r="I19" i="19"/>
  <c r="I18" i="19"/>
  <c r="I787" i="19"/>
  <c r="I786" i="19"/>
  <c r="X831" i="19"/>
  <c r="F157" i="19"/>
  <c r="N832" i="19"/>
  <c r="R879" i="19"/>
  <c r="S878" i="19"/>
  <c r="L879" i="19"/>
  <c r="R877" i="19"/>
  <c r="H880" i="19"/>
  <c r="H878" i="19"/>
  <c r="P831" i="19"/>
  <c r="N831" i="19"/>
  <c r="W831" i="19"/>
  <c r="AA877" i="19"/>
  <c r="U832" i="19"/>
  <c r="X880" i="19"/>
  <c r="M879" i="19"/>
  <c r="M831" i="19"/>
  <c r="AC877" i="19"/>
  <c r="I831" i="19"/>
  <c r="I879" i="19"/>
  <c r="Y877" i="19"/>
  <c r="I877" i="19"/>
  <c r="I880" i="19"/>
  <c r="I832" i="19"/>
  <c r="Q831" i="19"/>
  <c r="Q879" i="19"/>
  <c r="Y878" i="19"/>
  <c r="I878" i="19"/>
  <c r="Q877" i="19"/>
  <c r="Y880" i="19"/>
  <c r="Y832" i="19"/>
  <c r="AC879" i="19"/>
  <c r="AC831" i="19"/>
  <c r="U878" i="19"/>
  <c r="M877" i="19"/>
  <c r="T832" i="19"/>
  <c r="T880" i="19"/>
  <c r="AA832" i="19"/>
  <c r="AA880" i="19"/>
  <c r="Z832" i="19"/>
  <c r="Z880" i="19"/>
  <c r="Y831" i="19"/>
  <c r="Y879" i="19"/>
  <c r="Q878" i="19"/>
  <c r="AB832" i="19"/>
  <c r="AB880" i="19"/>
  <c r="W832" i="19"/>
  <c r="W880" i="19"/>
  <c r="V880" i="19"/>
  <c r="V832" i="19"/>
  <c r="M880" i="19"/>
  <c r="M832" i="19"/>
  <c r="U879" i="19"/>
  <c r="U831" i="19"/>
  <c r="AC878" i="19"/>
  <c r="M878" i="19"/>
  <c r="U877" i="19"/>
  <c r="S832" i="19"/>
  <c r="S880" i="19"/>
  <c r="R832" i="19"/>
  <c r="R880" i="19"/>
  <c r="F154" i="19"/>
  <c r="AC240" i="19"/>
  <c r="F201" i="19"/>
  <c r="F204" i="19" s="1"/>
  <c r="I450" i="19" l="1"/>
  <c r="F249" i="19"/>
  <c r="AC288" i="19"/>
  <c r="C11" i="13"/>
  <c r="E11" i="13"/>
  <c r="D11" i="13"/>
  <c r="F297" i="19" l="1"/>
  <c r="F300" i="19" s="1"/>
  <c r="AC336" i="19"/>
  <c r="F345" i="19" l="1"/>
  <c r="F348" i="19" s="1"/>
  <c r="AC384" i="19"/>
  <c r="AC432" i="19" l="1"/>
  <c r="AC480" i="19" s="1"/>
  <c r="F393" i="19"/>
  <c r="F396" i="19" s="1"/>
  <c r="E12" i="12"/>
  <c r="D12" i="12"/>
  <c r="F489" i="19" l="1"/>
  <c r="F492" i="19" s="1"/>
  <c r="AC528" i="19"/>
  <c r="R39" i="2"/>
  <c r="R40" i="2"/>
  <c r="R41" i="2"/>
  <c r="R42" i="2"/>
  <c r="R43" i="2"/>
  <c r="R44" i="2"/>
  <c r="R45" i="2"/>
  <c r="R46" i="2"/>
  <c r="T48" i="11"/>
  <c r="T49" i="1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D38" i="2"/>
  <c r="S38" i="2"/>
  <c r="C38" i="2"/>
  <c r="B38" i="2"/>
  <c r="AC576" i="19" l="1"/>
  <c r="F537" i="19"/>
  <c r="F540" i="19" s="1"/>
  <c r="E34" i="13"/>
  <c r="E86" i="13" s="1"/>
  <c r="E36" i="13"/>
  <c r="E32" i="13"/>
  <c r="E84" i="13" s="1"/>
  <c r="C34" i="13"/>
  <c r="C86" i="13" s="1"/>
  <c r="C32" i="13"/>
  <c r="C84" i="13" s="1"/>
  <c r="E35" i="13"/>
  <c r="E87" i="13" s="1"/>
  <c r="E33" i="13"/>
  <c r="E85" i="13" s="1"/>
  <c r="B46" i="13"/>
  <c r="H26" i="2"/>
  <c r="H28" i="2"/>
  <c r="F585" i="19" l="1"/>
  <c r="F588" i="19" s="1"/>
  <c r="AC624" i="19"/>
  <c r="AC672" i="19" s="1"/>
  <c r="C12" i="12"/>
  <c r="F681" i="19" l="1"/>
  <c r="F684" i="19" s="1"/>
  <c r="AC720" i="19"/>
  <c r="U505" i="6"/>
  <c r="V505" i="6"/>
  <c r="W505" i="6"/>
  <c r="X505" i="6"/>
  <c r="Y505" i="6"/>
  <c r="U506" i="6"/>
  <c r="V506" i="6"/>
  <c r="W506" i="6"/>
  <c r="X506" i="6"/>
  <c r="Y506" i="6"/>
  <c r="U507" i="6"/>
  <c r="V507" i="6"/>
  <c r="W507" i="6"/>
  <c r="X507" i="6"/>
  <c r="Y507" i="6"/>
  <c r="U473" i="6"/>
  <c r="V473" i="6"/>
  <c r="W473" i="6"/>
  <c r="X473" i="6"/>
  <c r="Y473" i="6"/>
  <c r="U474" i="6"/>
  <c r="V474" i="6"/>
  <c r="W474" i="6"/>
  <c r="X474" i="6"/>
  <c r="Y474" i="6"/>
  <c r="U475" i="6"/>
  <c r="V475" i="6"/>
  <c r="W475" i="6"/>
  <c r="X475" i="6"/>
  <c r="Y475" i="6"/>
  <c r="Y443" i="6"/>
  <c r="X443" i="6"/>
  <c r="W443" i="6"/>
  <c r="V443" i="6"/>
  <c r="U443" i="6"/>
  <c r="Y442" i="6"/>
  <c r="X442" i="6"/>
  <c r="W442" i="6"/>
  <c r="V442" i="6"/>
  <c r="U442" i="6"/>
  <c r="Y441" i="6"/>
  <c r="X441" i="6"/>
  <c r="W441" i="6"/>
  <c r="V441" i="6"/>
  <c r="U441" i="6"/>
  <c r="Y411" i="6"/>
  <c r="X411" i="6"/>
  <c r="W411" i="6"/>
  <c r="V411" i="6"/>
  <c r="U411" i="6"/>
  <c r="Y410" i="6"/>
  <c r="X410" i="6"/>
  <c r="W410" i="6"/>
  <c r="V410" i="6"/>
  <c r="U410" i="6"/>
  <c r="Y409" i="6"/>
  <c r="X409" i="6"/>
  <c r="W409" i="6"/>
  <c r="V409" i="6"/>
  <c r="U409" i="6"/>
  <c r="Y379" i="6"/>
  <c r="X379" i="6"/>
  <c r="W379" i="6"/>
  <c r="V379" i="6"/>
  <c r="U379" i="6"/>
  <c r="Y378" i="6"/>
  <c r="X378" i="6"/>
  <c r="W378" i="6"/>
  <c r="V378" i="6"/>
  <c r="U378" i="6"/>
  <c r="Y377" i="6"/>
  <c r="X377" i="6"/>
  <c r="W377" i="6"/>
  <c r="V377" i="6"/>
  <c r="U377" i="6"/>
  <c r="Y347" i="6"/>
  <c r="X347" i="6"/>
  <c r="W347" i="6"/>
  <c r="V347" i="6"/>
  <c r="U347" i="6"/>
  <c r="Y346" i="6"/>
  <c r="X346" i="6"/>
  <c r="W346" i="6"/>
  <c r="V346" i="6"/>
  <c r="U346" i="6"/>
  <c r="Y345" i="6"/>
  <c r="X345" i="6"/>
  <c r="W345" i="6"/>
  <c r="V345" i="6"/>
  <c r="U345" i="6"/>
  <c r="Y315" i="6"/>
  <c r="X315" i="6"/>
  <c r="W315" i="6"/>
  <c r="V315" i="6"/>
  <c r="U315" i="6"/>
  <c r="Y314" i="6"/>
  <c r="X314" i="6"/>
  <c r="W314" i="6"/>
  <c r="V314" i="6"/>
  <c r="U314" i="6"/>
  <c r="Y313" i="6"/>
  <c r="X313" i="6"/>
  <c r="W313" i="6"/>
  <c r="V313" i="6"/>
  <c r="U313" i="6"/>
  <c r="Y283" i="6"/>
  <c r="X283" i="6"/>
  <c r="W283" i="6"/>
  <c r="V283" i="6"/>
  <c r="U283" i="6"/>
  <c r="Y282" i="6"/>
  <c r="X282" i="6"/>
  <c r="W282" i="6"/>
  <c r="V282" i="6"/>
  <c r="U282" i="6"/>
  <c r="Y281" i="6"/>
  <c r="X281" i="6"/>
  <c r="W281" i="6"/>
  <c r="V281" i="6"/>
  <c r="U281" i="6"/>
  <c r="Y251" i="6"/>
  <c r="X251" i="6"/>
  <c r="W251" i="6"/>
  <c r="V251" i="6"/>
  <c r="U251" i="6"/>
  <c r="Y250" i="6"/>
  <c r="X250" i="6"/>
  <c r="W250" i="6"/>
  <c r="V250" i="6"/>
  <c r="U250" i="6"/>
  <c r="Y249" i="6"/>
  <c r="X249" i="6"/>
  <c r="W249" i="6"/>
  <c r="V249" i="6"/>
  <c r="U249" i="6"/>
  <c r="Y219" i="6"/>
  <c r="X219" i="6"/>
  <c r="W219" i="6"/>
  <c r="V219" i="6"/>
  <c r="U219" i="6"/>
  <c r="Y218" i="6"/>
  <c r="X218" i="6"/>
  <c r="W218" i="6"/>
  <c r="V218" i="6"/>
  <c r="U218" i="6"/>
  <c r="Y217" i="6"/>
  <c r="X217" i="6"/>
  <c r="W217" i="6"/>
  <c r="V217" i="6"/>
  <c r="U217" i="6"/>
  <c r="Y187" i="6"/>
  <c r="X187" i="6"/>
  <c r="W187" i="6"/>
  <c r="V187" i="6"/>
  <c r="U187" i="6"/>
  <c r="Y186" i="6"/>
  <c r="X186" i="6"/>
  <c r="W186" i="6"/>
  <c r="V186" i="6"/>
  <c r="U186" i="6"/>
  <c r="Y185" i="6"/>
  <c r="X185" i="6"/>
  <c r="W185" i="6"/>
  <c r="V185" i="6"/>
  <c r="U185" i="6"/>
  <c r="Y155" i="6"/>
  <c r="X155" i="6"/>
  <c r="W155" i="6"/>
  <c r="V155" i="6"/>
  <c r="U155" i="6"/>
  <c r="Y154" i="6"/>
  <c r="X154" i="6"/>
  <c r="W154" i="6"/>
  <c r="V154" i="6"/>
  <c r="U154" i="6"/>
  <c r="Y153" i="6"/>
  <c r="X153" i="6"/>
  <c r="W153" i="6"/>
  <c r="V153" i="6"/>
  <c r="U153" i="6"/>
  <c r="Y123" i="6"/>
  <c r="X123" i="6"/>
  <c r="W123" i="6"/>
  <c r="V123" i="6"/>
  <c r="U123" i="6"/>
  <c r="Y122" i="6"/>
  <c r="X122" i="6"/>
  <c r="W122" i="6"/>
  <c r="V122" i="6"/>
  <c r="U122" i="6"/>
  <c r="Y121" i="6"/>
  <c r="X121" i="6"/>
  <c r="W121" i="6"/>
  <c r="V121" i="6"/>
  <c r="U121" i="6"/>
  <c r="Y91" i="6"/>
  <c r="X91" i="6"/>
  <c r="W91" i="6"/>
  <c r="V91" i="6"/>
  <c r="U91" i="6"/>
  <c r="Y90" i="6"/>
  <c r="X90" i="6"/>
  <c r="W90" i="6"/>
  <c r="V90" i="6"/>
  <c r="U90" i="6"/>
  <c r="Y89" i="6"/>
  <c r="X89" i="6"/>
  <c r="W89" i="6"/>
  <c r="V89" i="6"/>
  <c r="U89" i="6"/>
  <c r="Y59" i="6"/>
  <c r="X59" i="6"/>
  <c r="W59" i="6"/>
  <c r="V59" i="6"/>
  <c r="U59" i="6"/>
  <c r="T59" i="6"/>
  <c r="S59" i="6"/>
  <c r="R59" i="6"/>
  <c r="Q59" i="6"/>
  <c r="P59" i="6"/>
  <c r="O59" i="6"/>
  <c r="Y58" i="6"/>
  <c r="X58" i="6"/>
  <c r="W58" i="6"/>
  <c r="V58" i="6"/>
  <c r="U58" i="6"/>
  <c r="T58" i="6"/>
  <c r="S58" i="6"/>
  <c r="R58" i="6"/>
  <c r="Q58" i="6"/>
  <c r="P58" i="6"/>
  <c r="O58" i="6"/>
  <c r="Y57" i="6"/>
  <c r="X57" i="6"/>
  <c r="W57" i="6"/>
  <c r="V57" i="6"/>
  <c r="U57" i="6"/>
  <c r="T57" i="6"/>
  <c r="S57" i="6"/>
  <c r="R57" i="6"/>
  <c r="Q57" i="6"/>
  <c r="P57" i="6"/>
  <c r="O57" i="6"/>
  <c r="E1" i="8"/>
  <c r="O25" i="11"/>
  <c r="P25" i="11"/>
  <c r="Q25" i="11"/>
  <c r="R25" i="11"/>
  <c r="S25" i="11"/>
  <c r="T25" i="11"/>
  <c r="U25" i="11"/>
  <c r="V25" i="11"/>
  <c r="W25" i="11"/>
  <c r="X25" i="11"/>
  <c r="Y25" i="11"/>
  <c r="O26" i="11"/>
  <c r="P26" i="11"/>
  <c r="Q26" i="11"/>
  <c r="R26" i="11"/>
  <c r="S26" i="11"/>
  <c r="T26" i="11"/>
  <c r="U26" i="11"/>
  <c r="V26" i="11"/>
  <c r="W26" i="11"/>
  <c r="X26" i="11"/>
  <c r="Y26" i="11"/>
  <c r="O27" i="11"/>
  <c r="P27" i="11"/>
  <c r="Q27" i="11"/>
  <c r="R27" i="11"/>
  <c r="S27" i="11"/>
  <c r="T27" i="11"/>
  <c r="U27" i="11"/>
  <c r="V27" i="11"/>
  <c r="W27" i="11"/>
  <c r="X27" i="11"/>
  <c r="Y27" i="11"/>
  <c r="L26" i="11"/>
  <c r="M26" i="11"/>
  <c r="N26" i="11"/>
  <c r="L27" i="11"/>
  <c r="M27" i="11"/>
  <c r="N27" i="11"/>
  <c r="L25" i="11"/>
  <c r="M25" i="11"/>
  <c r="N25" i="11"/>
  <c r="U25" i="6"/>
  <c r="V25" i="6"/>
  <c r="W25" i="6"/>
  <c r="X25" i="6"/>
  <c r="Y25" i="6"/>
  <c r="U26" i="6"/>
  <c r="V26" i="6"/>
  <c r="W26" i="6"/>
  <c r="X26" i="6"/>
  <c r="Y26" i="6"/>
  <c r="U27" i="6"/>
  <c r="V27" i="6"/>
  <c r="W27" i="6"/>
  <c r="X27" i="6"/>
  <c r="Y27" i="6"/>
  <c r="F729" i="19" l="1"/>
  <c r="F732" i="19" s="1"/>
  <c r="AC768" i="19"/>
  <c r="E95" i="11"/>
  <c r="E31" i="11"/>
  <c r="E94" i="11"/>
  <c r="E92" i="11"/>
  <c r="K91" i="11"/>
  <c r="J91" i="11"/>
  <c r="I91" i="11"/>
  <c r="H91" i="11"/>
  <c r="G91" i="11"/>
  <c r="F91" i="11"/>
  <c r="K90" i="11"/>
  <c r="J90" i="11"/>
  <c r="I90" i="11"/>
  <c r="H90" i="11"/>
  <c r="G90" i="11"/>
  <c r="F90" i="11"/>
  <c r="K89" i="11"/>
  <c r="J89" i="11"/>
  <c r="I89" i="11"/>
  <c r="H89" i="11"/>
  <c r="G89" i="11"/>
  <c r="F89" i="11"/>
  <c r="E63" i="11"/>
  <c r="E62" i="11"/>
  <c r="E60" i="11"/>
  <c r="E30" i="11"/>
  <c r="E28" i="11"/>
  <c r="Z67" i="11"/>
  <c r="Z35" i="11"/>
  <c r="K57" i="11"/>
  <c r="J57" i="11"/>
  <c r="I57" i="11"/>
  <c r="H57" i="11"/>
  <c r="G57" i="11"/>
  <c r="F57" i="11"/>
  <c r="Z86" i="11"/>
  <c r="Z85" i="11"/>
  <c r="Z84" i="11"/>
  <c r="Z83" i="11"/>
  <c r="Z82" i="11"/>
  <c r="Z81" i="11"/>
  <c r="Z80" i="11"/>
  <c r="Z79" i="11"/>
  <c r="Z78" i="11"/>
  <c r="Z77" i="11"/>
  <c r="G25" i="11"/>
  <c r="H25" i="11"/>
  <c r="I25" i="11"/>
  <c r="J25" i="11"/>
  <c r="K25" i="11"/>
  <c r="F25" i="11"/>
  <c r="D66" i="11"/>
  <c r="D34" i="11"/>
  <c r="Q70" i="11"/>
  <c r="M70" i="11"/>
  <c r="E69" i="11"/>
  <c r="I59" i="11"/>
  <c r="K59" i="11"/>
  <c r="I58" i="11"/>
  <c r="H58" i="11"/>
  <c r="G59" i="11"/>
  <c r="Q38" i="11"/>
  <c r="M38" i="11"/>
  <c r="E37" i="11"/>
  <c r="AA34" i="11"/>
  <c r="Z39" i="11" s="1"/>
  <c r="J26" i="11"/>
  <c r="J27" i="11"/>
  <c r="H26" i="11"/>
  <c r="C13" i="11"/>
  <c r="Z7" i="11"/>
  <c r="M6" i="11"/>
  <c r="E5" i="11"/>
  <c r="D482" i="6"/>
  <c r="D450" i="6"/>
  <c r="D418" i="6"/>
  <c r="D386" i="6"/>
  <c r="D354" i="6"/>
  <c r="D322" i="6"/>
  <c r="D290" i="6"/>
  <c r="D258" i="6"/>
  <c r="D226" i="6"/>
  <c r="D194" i="6"/>
  <c r="D162" i="6"/>
  <c r="D130" i="6"/>
  <c r="D98" i="6"/>
  <c r="D66" i="6"/>
  <c r="D34" i="6"/>
  <c r="D55" i="10"/>
  <c r="G27" i="10"/>
  <c r="G28" i="10"/>
  <c r="G26" i="10"/>
  <c r="D28" i="10"/>
  <c r="D27" i="10"/>
  <c r="D26" i="10"/>
  <c r="F17" i="10"/>
  <c r="F15" i="10"/>
  <c r="F11" i="10"/>
  <c r="G55" i="10" l="1"/>
  <c r="AC816" i="19"/>
  <c r="AC864" i="19" s="1"/>
  <c r="F777" i="19"/>
  <c r="F780" i="19" s="1"/>
  <c r="AA66" i="11"/>
  <c r="Z71" i="11" s="1"/>
  <c r="H27" i="11"/>
  <c r="H59" i="11"/>
  <c r="F26" i="11"/>
  <c r="F59" i="11"/>
  <c r="J59" i="11"/>
  <c r="F58" i="11"/>
  <c r="I26" i="11"/>
  <c r="G27" i="11"/>
  <c r="G26" i="11"/>
  <c r="K27" i="11"/>
  <c r="K26" i="11"/>
  <c r="I27" i="11"/>
  <c r="J58" i="11"/>
  <c r="K58" i="11"/>
  <c r="F27" i="11"/>
  <c r="G58" i="11"/>
  <c r="C2" i="8"/>
  <c r="E72" i="7"/>
  <c r="F13" i="6"/>
  <c r="G13" i="6"/>
  <c r="H13" i="6"/>
  <c r="I13" i="6"/>
  <c r="J13" i="6"/>
  <c r="K13" i="6"/>
  <c r="L13" i="6"/>
  <c r="O13" i="6"/>
  <c r="D13" i="1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T38" i="2"/>
  <c r="A39" i="2"/>
  <c r="A40" i="2" s="1"/>
  <c r="A41" i="2" s="1"/>
  <c r="A42" i="2" s="1"/>
  <c r="A43" i="2" s="1"/>
  <c r="A44" i="2" s="1"/>
  <c r="A45" i="2" s="1"/>
  <c r="A46" i="2" s="1"/>
  <c r="A47" i="2" s="1"/>
  <c r="D511" i="6"/>
  <c r="D509" i="6"/>
  <c r="D479" i="6"/>
  <c r="D477" i="6"/>
  <c r="D447" i="6"/>
  <c r="D445" i="6"/>
  <c r="D415" i="6"/>
  <c r="D413" i="6"/>
  <c r="D383" i="6"/>
  <c r="D381" i="6"/>
  <c r="D351" i="6"/>
  <c r="D349" i="6"/>
  <c r="D319" i="6"/>
  <c r="D317" i="6"/>
  <c r="D287" i="6"/>
  <c r="D285" i="6"/>
  <c r="D255" i="6"/>
  <c r="D253" i="6"/>
  <c r="D223" i="6"/>
  <c r="D221" i="6"/>
  <c r="D191" i="6"/>
  <c r="D189" i="6"/>
  <c r="D159" i="6"/>
  <c r="D157" i="6"/>
  <c r="D127" i="6"/>
  <c r="D125" i="6"/>
  <c r="D31" i="6"/>
  <c r="D29" i="6"/>
  <c r="D95" i="6"/>
  <c r="D93" i="6"/>
  <c r="J5" i="2"/>
  <c r="M33" i="2" s="1"/>
  <c r="C7" i="2"/>
  <c r="C6" i="2"/>
  <c r="Q486" i="6"/>
  <c r="M486" i="6"/>
  <c r="E485" i="6"/>
  <c r="Q454" i="6"/>
  <c r="M454" i="6"/>
  <c r="E453" i="6"/>
  <c r="Q422" i="6"/>
  <c r="M422" i="6"/>
  <c r="E421" i="6"/>
  <c r="Q390" i="6"/>
  <c r="M390" i="6"/>
  <c r="E389" i="6"/>
  <c r="Q358" i="6"/>
  <c r="M358" i="6"/>
  <c r="E357" i="6"/>
  <c r="Q326" i="6"/>
  <c r="M326" i="6"/>
  <c r="E325" i="6"/>
  <c r="Q294" i="6"/>
  <c r="M294" i="6"/>
  <c r="E293" i="6"/>
  <c r="Q262" i="6"/>
  <c r="M262" i="6"/>
  <c r="E261" i="6"/>
  <c r="Q230" i="6"/>
  <c r="M230" i="6"/>
  <c r="E229" i="6"/>
  <c r="Q198" i="6"/>
  <c r="M198" i="6"/>
  <c r="E197" i="6"/>
  <c r="Q166" i="6"/>
  <c r="M166" i="6"/>
  <c r="E165" i="6"/>
  <c r="Q134" i="6"/>
  <c r="M134" i="6"/>
  <c r="E133" i="6"/>
  <c r="Q102" i="6"/>
  <c r="M102" i="6"/>
  <c r="E101" i="6"/>
  <c r="Q70" i="6"/>
  <c r="M70" i="6"/>
  <c r="E69" i="6"/>
  <c r="M38" i="6"/>
  <c r="E37" i="6"/>
  <c r="M6" i="6"/>
  <c r="Z7" i="6"/>
  <c r="D203" i="7"/>
  <c r="D204" i="7" s="1"/>
  <c r="C203" i="7"/>
  <c r="D205" i="7" s="1"/>
  <c r="G54" i="10" s="1"/>
  <c r="M13" i="6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C22" i="6"/>
  <c r="F427" i="19"/>
  <c r="F379" i="19"/>
  <c r="F331" i="19"/>
  <c r="F283" i="19"/>
  <c r="F139" i="19"/>
  <c r="F619" i="19"/>
  <c r="F571" i="19"/>
  <c r="F523" i="19"/>
  <c r="F475" i="19"/>
  <c r="F1003" i="19"/>
  <c r="F811" i="19"/>
  <c r="F955" i="19"/>
  <c r="F763" i="19"/>
  <c r="F907" i="19"/>
  <c r="F715" i="19"/>
  <c r="F235" i="19"/>
  <c r="F187" i="19"/>
  <c r="F859" i="19"/>
  <c r="F667" i="19"/>
  <c r="F91" i="19"/>
  <c r="F43" i="19"/>
  <c r="L2" i="15"/>
  <c r="M5" i="15" s="1"/>
  <c r="F236" i="19"/>
  <c r="F188" i="19"/>
  <c r="F428" i="19"/>
  <c r="F380" i="19"/>
  <c r="F332" i="19"/>
  <c r="F284" i="19"/>
  <c r="F140" i="19"/>
  <c r="F956" i="19"/>
  <c r="F764" i="19"/>
  <c r="F476" i="19"/>
  <c r="F908" i="19"/>
  <c r="F716" i="19"/>
  <c r="F524" i="19"/>
  <c r="F860" i="19"/>
  <c r="F668" i="19"/>
  <c r="F572" i="19"/>
  <c r="F1004" i="19"/>
  <c r="F812" i="19"/>
  <c r="F620" i="19"/>
  <c r="F44" i="19"/>
  <c r="F92" i="19"/>
  <c r="F873" i="19"/>
  <c r="F876" i="19" s="1"/>
  <c r="AC912" i="19"/>
  <c r="P6" i="15"/>
  <c r="L1" i="15"/>
  <c r="W6" i="15" s="1"/>
  <c r="C14" i="11"/>
  <c r="E13" i="11"/>
  <c r="D2" i="8"/>
  <c r="I1" i="8"/>
  <c r="S13" i="6"/>
  <c r="E486" i="6"/>
  <c r="E70" i="11"/>
  <c r="E38" i="11"/>
  <c r="F13" i="10"/>
  <c r="E6" i="11"/>
  <c r="I486" i="6"/>
  <c r="I6" i="11"/>
  <c r="I70" i="11"/>
  <c r="G13" i="10"/>
  <c r="I38" i="11"/>
  <c r="T13" i="6"/>
  <c r="P13" i="6"/>
  <c r="R13" i="6"/>
  <c r="N13" i="6"/>
  <c r="Q13" i="6"/>
  <c r="Z87" i="11"/>
  <c r="C204" i="7"/>
  <c r="D206" i="7"/>
  <c r="C207" i="7"/>
  <c r="C205" i="7"/>
  <c r="D207" i="7"/>
  <c r="C206" i="7"/>
  <c r="C15" i="11"/>
  <c r="I14" i="6"/>
  <c r="G14" i="6"/>
  <c r="K14" i="6"/>
  <c r="D14" i="11"/>
  <c r="F14" i="6"/>
  <c r="H14" i="6"/>
  <c r="J14" i="6"/>
  <c r="T39" i="2"/>
  <c r="I198" i="6"/>
  <c r="I454" i="6"/>
  <c r="I70" i="6"/>
  <c r="I166" i="6"/>
  <c r="I262" i="6"/>
  <c r="I422" i="6"/>
  <c r="I38" i="6"/>
  <c r="I134" i="6"/>
  <c r="I326" i="6"/>
  <c r="I294" i="6"/>
  <c r="I390" i="6"/>
  <c r="I6" i="6"/>
  <c r="I102" i="6"/>
  <c r="I230" i="6"/>
  <c r="I358" i="6"/>
  <c r="E134" i="6"/>
  <c r="E262" i="6"/>
  <c r="E390" i="6"/>
  <c r="E38" i="6"/>
  <c r="E166" i="6"/>
  <c r="E294" i="6"/>
  <c r="E422" i="6"/>
  <c r="E6" i="6"/>
  <c r="E70" i="6"/>
  <c r="E198" i="6"/>
  <c r="E326" i="6"/>
  <c r="E454" i="6"/>
  <c r="E102" i="6"/>
  <c r="E230" i="6"/>
  <c r="E358" i="6"/>
  <c r="E149" i="6" l="1"/>
  <c r="D149" i="6"/>
  <c r="A88" i="2"/>
  <c r="R6" i="15"/>
  <c r="W5" i="15"/>
  <c r="Q6" i="15"/>
  <c r="S5" i="15"/>
  <c r="Q5" i="15"/>
  <c r="R5" i="15"/>
  <c r="M4" i="15"/>
  <c r="T5" i="15"/>
  <c r="U5" i="15"/>
  <c r="V5" i="15"/>
  <c r="O6" i="15"/>
  <c r="N4" i="15"/>
  <c r="O4" i="15"/>
  <c r="P5" i="15"/>
  <c r="Q4" i="15"/>
  <c r="J487" i="19" s="1"/>
  <c r="V6" i="15"/>
  <c r="R4" i="15"/>
  <c r="U6" i="15"/>
  <c r="S4" i="15"/>
  <c r="T6" i="15"/>
  <c r="P4" i="15"/>
  <c r="I823" i="19" s="1"/>
  <c r="S6" i="15"/>
  <c r="O5" i="15"/>
  <c r="N6" i="15"/>
  <c r="N5" i="15"/>
  <c r="M6" i="15"/>
  <c r="F631" i="19"/>
  <c r="AC960" i="19"/>
  <c r="F921" i="19"/>
  <c r="F924" i="19" s="1"/>
  <c r="E14" i="11"/>
  <c r="Z13" i="6"/>
  <c r="T40" i="2"/>
  <c r="E71" i="11"/>
  <c r="E7" i="11"/>
  <c r="E39" i="11"/>
  <c r="T14" i="6"/>
  <c r="O14" i="6"/>
  <c r="Q14" i="6"/>
  <c r="C16" i="11"/>
  <c r="L14" i="6"/>
  <c r="M14" i="6"/>
  <c r="R14" i="6"/>
  <c r="N14" i="6"/>
  <c r="Z13" i="11"/>
  <c r="P14" i="6"/>
  <c r="S14" i="6"/>
  <c r="E510" i="6"/>
  <c r="D54" i="10"/>
  <c r="E446" i="6"/>
  <c r="E478" i="6"/>
  <c r="E382" i="6"/>
  <c r="E414" i="6"/>
  <c r="E318" i="6"/>
  <c r="E350" i="6"/>
  <c r="E254" i="6"/>
  <c r="E286" i="6"/>
  <c r="E190" i="6"/>
  <c r="E222" i="6"/>
  <c r="E126" i="6"/>
  <c r="E158" i="6"/>
  <c r="E62" i="6"/>
  <c r="E94" i="6"/>
  <c r="G15" i="6"/>
  <c r="K15" i="6"/>
  <c r="I15" i="6"/>
  <c r="J15" i="6"/>
  <c r="D15" i="11"/>
  <c r="F15" i="6"/>
  <c r="H15" i="6"/>
  <c r="E487" i="6"/>
  <c r="E359" i="6"/>
  <c r="E231" i="6"/>
  <c r="E103" i="6"/>
  <c r="E455" i="6"/>
  <c r="E327" i="6"/>
  <c r="E199" i="6"/>
  <c r="E71" i="6"/>
  <c r="E423" i="6"/>
  <c r="E295" i="6"/>
  <c r="E167" i="6"/>
  <c r="E39" i="6"/>
  <c r="E391" i="6"/>
  <c r="E263" i="6"/>
  <c r="E135" i="6"/>
  <c r="E13" i="6"/>
  <c r="E14" i="6"/>
  <c r="D14" i="6"/>
  <c r="D13" i="6"/>
  <c r="C14" i="6"/>
  <c r="C15" i="6"/>
  <c r="C13" i="6"/>
  <c r="W510" i="6"/>
  <c r="W478" i="6"/>
  <c r="W446" i="6"/>
  <c r="W414" i="6"/>
  <c r="W382" i="6"/>
  <c r="W350" i="6"/>
  <c r="W318" i="6"/>
  <c r="W286" i="6"/>
  <c r="W254" i="6"/>
  <c r="W222" i="6"/>
  <c r="W190" i="6"/>
  <c r="W158" i="6"/>
  <c r="W126" i="6"/>
  <c r="W94" i="6"/>
  <c r="W62" i="6"/>
  <c r="D150" i="6" l="1"/>
  <c r="E150" i="6"/>
  <c r="H535" i="19"/>
  <c r="K823" i="19"/>
  <c r="H967" i="19"/>
  <c r="K295" i="19"/>
  <c r="I7" i="19"/>
  <c r="K919" i="19"/>
  <c r="H871" i="19"/>
  <c r="H295" i="19"/>
  <c r="I487" i="19"/>
  <c r="H727" i="19"/>
  <c r="H391" i="19"/>
  <c r="J631" i="19"/>
  <c r="F487" i="19"/>
  <c r="I967" i="19"/>
  <c r="K343" i="19"/>
  <c r="G295" i="19"/>
  <c r="I199" i="19"/>
  <c r="H55" i="19"/>
  <c r="H631" i="19"/>
  <c r="H103" i="19"/>
  <c r="G55" i="19"/>
  <c r="I583" i="19"/>
  <c r="L343" i="19"/>
  <c r="K151" i="19"/>
  <c r="K535" i="19"/>
  <c r="J679" i="19"/>
  <c r="H823" i="19"/>
  <c r="H199" i="19"/>
  <c r="F7" i="19"/>
  <c r="F247" i="19"/>
  <c r="G439" i="19"/>
  <c r="J199" i="19"/>
  <c r="G679" i="19"/>
  <c r="G583" i="19"/>
  <c r="F823" i="19"/>
  <c r="G247" i="19"/>
  <c r="G775" i="19"/>
  <c r="G151" i="19"/>
  <c r="G919" i="19"/>
  <c r="G823" i="19"/>
  <c r="G487" i="19"/>
  <c r="G343" i="19"/>
  <c r="L775" i="19"/>
  <c r="L487" i="19"/>
  <c r="L151" i="19"/>
  <c r="J55" i="19"/>
  <c r="J343" i="19"/>
  <c r="J871" i="19"/>
  <c r="F103" i="19"/>
  <c r="F439" i="19"/>
  <c r="F151" i="19"/>
  <c r="F391" i="19"/>
  <c r="F727" i="19"/>
  <c r="F919" i="19"/>
  <c r="F535" i="19"/>
  <c r="I343" i="19"/>
  <c r="I919" i="19"/>
  <c r="L583" i="19"/>
  <c r="L919" i="19"/>
  <c r="L247" i="19"/>
  <c r="K679" i="19"/>
  <c r="J967" i="19"/>
  <c r="H7" i="19"/>
  <c r="H487" i="19"/>
  <c r="H775" i="19"/>
  <c r="H439" i="19"/>
  <c r="H247" i="19"/>
  <c r="F199" i="19"/>
  <c r="F775" i="19"/>
  <c r="F967" i="19"/>
  <c r="F583" i="19"/>
  <c r="I391" i="19"/>
  <c r="I103" i="19"/>
  <c r="I727" i="19"/>
  <c r="L55" i="19"/>
  <c r="L679" i="19"/>
  <c r="L439" i="19"/>
  <c r="K55" i="19"/>
  <c r="K247" i="19"/>
  <c r="K775" i="19"/>
  <c r="K631" i="19"/>
  <c r="K439" i="19"/>
  <c r="J295" i="19"/>
  <c r="J103" i="19"/>
  <c r="J775" i="19"/>
  <c r="J583" i="19"/>
  <c r="H679" i="19"/>
  <c r="H919" i="19"/>
  <c r="H583" i="19"/>
  <c r="H343" i="19"/>
  <c r="H151" i="19"/>
  <c r="F55" i="19"/>
  <c r="F343" i="19"/>
  <c r="F295" i="19"/>
  <c r="F679" i="19"/>
  <c r="F871" i="19"/>
  <c r="G199" i="19"/>
  <c r="G103" i="19"/>
  <c r="G535" i="19"/>
  <c r="G391" i="19"/>
  <c r="G7" i="19"/>
  <c r="G727" i="19"/>
  <c r="G967" i="19"/>
  <c r="G871" i="19"/>
  <c r="G631" i="19"/>
  <c r="I55" i="19"/>
  <c r="I535" i="19"/>
  <c r="I631" i="19"/>
  <c r="I247" i="19"/>
  <c r="I679" i="19"/>
  <c r="I871" i="19"/>
  <c r="L7" i="19"/>
  <c r="L967" i="19"/>
  <c r="L535" i="19"/>
  <c r="L727" i="19"/>
  <c r="L391" i="19"/>
  <c r="L199" i="19"/>
  <c r="K199" i="19"/>
  <c r="K103" i="19"/>
  <c r="K583" i="19"/>
  <c r="K391" i="19"/>
  <c r="J247" i="19"/>
  <c r="J439" i="19"/>
  <c r="J727" i="19"/>
  <c r="J919" i="19"/>
  <c r="J535" i="19"/>
  <c r="I295" i="19"/>
  <c r="I439" i="19"/>
  <c r="I151" i="19"/>
  <c r="I775" i="19"/>
  <c r="L631" i="19"/>
  <c r="L823" i="19"/>
  <c r="L871" i="19"/>
  <c r="L295" i="19"/>
  <c r="L103" i="19"/>
  <c r="K7" i="19"/>
  <c r="K871" i="19"/>
  <c r="K727" i="19"/>
  <c r="K967" i="19"/>
  <c r="K487" i="19"/>
  <c r="J7" i="19"/>
  <c r="J151" i="19"/>
  <c r="J391" i="19"/>
  <c r="J823" i="19"/>
  <c r="AC1008" i="19"/>
  <c r="F969" i="19"/>
  <c r="F972" i="19" s="1"/>
  <c r="R16" i="6"/>
  <c r="C17" i="11"/>
  <c r="S16" i="6"/>
  <c r="C16" i="6"/>
  <c r="J16" i="6"/>
  <c r="T16" i="6"/>
  <c r="P16" i="6"/>
  <c r="K16" i="6"/>
  <c r="M16" i="6"/>
  <c r="Z14" i="6"/>
  <c r="Z14" i="11"/>
  <c r="F16" i="6"/>
  <c r="O16" i="6"/>
  <c r="Q16" i="6"/>
  <c r="T41" i="2"/>
  <c r="N16" i="6"/>
  <c r="D16" i="11"/>
  <c r="H16" i="6"/>
  <c r="G16" i="6"/>
  <c r="Q15" i="6"/>
  <c r="D15" i="6"/>
  <c r="R15" i="6"/>
  <c r="M15" i="6"/>
  <c r="O15" i="6"/>
  <c r="L16" i="6"/>
  <c r="P15" i="6"/>
  <c r="T15" i="6"/>
  <c r="N15" i="6"/>
  <c r="L15" i="6"/>
  <c r="E15" i="6"/>
  <c r="E15" i="11"/>
  <c r="S15" i="6"/>
  <c r="G17" i="6"/>
  <c r="I17" i="6"/>
  <c r="J17" i="6"/>
  <c r="E5" i="6"/>
  <c r="AA34" i="6"/>
  <c r="AA66" i="6" l="1"/>
  <c r="Z39" i="6"/>
  <c r="E16" i="6"/>
  <c r="P17" i="6"/>
  <c r="F17" i="6"/>
  <c r="K17" i="6"/>
  <c r="C18" i="11"/>
  <c r="D17" i="6"/>
  <c r="N17" i="6"/>
  <c r="M17" i="6"/>
  <c r="O17" i="6"/>
  <c r="T42" i="2"/>
  <c r="T17" i="6"/>
  <c r="H17" i="6"/>
  <c r="Q17" i="6"/>
  <c r="S17" i="6"/>
  <c r="C17" i="6"/>
  <c r="E16" i="11"/>
  <c r="D16" i="6"/>
  <c r="Z16" i="6"/>
  <c r="Z15" i="6"/>
  <c r="Z16" i="11"/>
  <c r="L17" i="6"/>
  <c r="R17" i="6"/>
  <c r="Z15" i="11"/>
  <c r="K18" i="6"/>
  <c r="F18" i="6"/>
  <c r="H18" i="6"/>
  <c r="C19" i="11"/>
  <c r="E7" i="6"/>
  <c r="AA98" i="6" l="1"/>
  <c r="Z71" i="6"/>
  <c r="C18" i="6"/>
  <c r="T43" i="2"/>
  <c r="E17" i="11"/>
  <c r="E17" i="6"/>
  <c r="J18" i="6"/>
  <c r="D18" i="11"/>
  <c r="G18" i="6"/>
  <c r="I18" i="6"/>
  <c r="D17" i="11"/>
  <c r="Z17" i="6"/>
  <c r="S18" i="6"/>
  <c r="E18" i="6"/>
  <c r="E18" i="11"/>
  <c r="R18" i="6"/>
  <c r="T18" i="6"/>
  <c r="O18" i="6"/>
  <c r="Q18" i="6"/>
  <c r="N18" i="6"/>
  <c r="P18" i="6"/>
  <c r="L18" i="6"/>
  <c r="M18" i="6"/>
  <c r="Z17" i="11"/>
  <c r="G19" i="6"/>
  <c r="K19" i="6"/>
  <c r="I19" i="6"/>
  <c r="J19" i="6"/>
  <c r="F19" i="6"/>
  <c r="H19" i="6"/>
  <c r="C20" i="11"/>
  <c r="T44" i="2"/>
  <c r="C19" i="6"/>
  <c r="AA130" i="6" l="1"/>
  <c r="Z103" i="6"/>
  <c r="D18" i="6"/>
  <c r="D510" i="6"/>
  <c r="F94" i="11"/>
  <c r="D53" i="10"/>
  <c r="F30" i="11"/>
  <c r="F62" i="11"/>
  <c r="Z18" i="6"/>
  <c r="Z18" i="11"/>
  <c r="D19" i="6"/>
  <c r="D19" i="11"/>
  <c r="Q19" i="6"/>
  <c r="T19" i="6"/>
  <c r="L19" i="6"/>
  <c r="E19" i="6"/>
  <c r="E19" i="11"/>
  <c r="P19" i="6"/>
  <c r="S19" i="6"/>
  <c r="N19" i="6"/>
  <c r="R19" i="6"/>
  <c r="M19" i="6"/>
  <c r="O19" i="6"/>
  <c r="I20" i="6"/>
  <c r="G20" i="6"/>
  <c r="K20" i="6"/>
  <c r="H20" i="6"/>
  <c r="J20" i="6"/>
  <c r="F20" i="6"/>
  <c r="C21" i="11"/>
  <c r="T45" i="2"/>
  <c r="C20" i="6"/>
  <c r="F30" i="1"/>
  <c r="E30" i="1"/>
  <c r="D30" i="1"/>
  <c r="C30" i="1"/>
  <c r="F29" i="1"/>
  <c r="D11" i="1"/>
  <c r="AA162" i="6" l="1"/>
  <c r="Z135" i="6"/>
  <c r="D126" i="6"/>
  <c r="D414" i="6"/>
  <c r="D350" i="6"/>
  <c r="D30" i="6"/>
  <c r="D190" i="6"/>
  <c r="D158" i="6"/>
  <c r="D254" i="6"/>
  <c r="D222" i="6"/>
  <c r="D318" i="6"/>
  <c r="D286" i="6"/>
  <c r="D382" i="6"/>
  <c r="D478" i="6"/>
  <c r="D446" i="6"/>
  <c r="Z19" i="6"/>
  <c r="Z19" i="11"/>
  <c r="T20" i="6"/>
  <c r="R20" i="6"/>
  <c r="S20" i="6"/>
  <c r="E20" i="6"/>
  <c r="E20" i="11"/>
  <c r="D20" i="6"/>
  <c r="D20" i="11"/>
  <c r="O20" i="6"/>
  <c r="Q20" i="6"/>
  <c r="N20" i="6"/>
  <c r="P20" i="6"/>
  <c r="M20" i="6"/>
  <c r="L20" i="6"/>
  <c r="G21" i="6"/>
  <c r="K21" i="6"/>
  <c r="I21" i="6"/>
  <c r="F21" i="6"/>
  <c r="H21" i="6"/>
  <c r="J21" i="6"/>
  <c r="T46" i="2"/>
  <c r="C22" i="1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21" i="6"/>
  <c r="E29" i="1"/>
  <c r="D29" i="1"/>
  <c r="C29" i="1"/>
  <c r="B18" i="1"/>
  <c r="E14" i="1"/>
  <c r="E13" i="1"/>
  <c r="F10" i="1"/>
  <c r="E10" i="1"/>
  <c r="D10" i="1"/>
  <c r="AA194" i="6" l="1"/>
  <c r="Z167" i="6"/>
  <c r="E36" i="11"/>
  <c r="E4" i="11"/>
  <c r="E68" i="11"/>
  <c r="E35" i="11"/>
  <c r="E67" i="11"/>
  <c r="E3" i="11"/>
  <c r="P62" i="11"/>
  <c r="P30" i="11"/>
  <c r="G53" i="10"/>
  <c r="P94" i="11"/>
  <c r="Z20" i="11"/>
  <c r="Z20" i="6"/>
  <c r="L21" i="6"/>
  <c r="N21" i="6"/>
  <c r="M21" i="6"/>
  <c r="O21" i="6"/>
  <c r="D21" i="6"/>
  <c r="D21" i="11"/>
  <c r="T21" i="6"/>
  <c r="P21" i="6"/>
  <c r="E21" i="6"/>
  <c r="E21" i="11"/>
  <c r="R21" i="6"/>
  <c r="Q21" i="6"/>
  <c r="S21" i="6"/>
  <c r="E30" i="6"/>
  <c r="I26" i="6"/>
  <c r="G26" i="6"/>
  <c r="K26" i="6"/>
  <c r="F27" i="6"/>
  <c r="H27" i="6"/>
  <c r="T47" i="2"/>
  <c r="C45" i="6"/>
  <c r="C46" i="6" s="1"/>
  <c r="C47" i="6" s="1"/>
  <c r="C48" i="6" s="1"/>
  <c r="C49" i="6" s="1"/>
  <c r="C50" i="6" s="1"/>
  <c r="C51" i="6" s="1"/>
  <c r="C52" i="6" s="1"/>
  <c r="C53" i="6" s="1"/>
  <c r="C54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E484" i="6"/>
  <c r="E420" i="6"/>
  <c r="E356" i="6"/>
  <c r="E292" i="6"/>
  <c r="E228" i="6"/>
  <c r="E164" i="6"/>
  <c r="E100" i="6"/>
  <c r="E36" i="6"/>
  <c r="E452" i="6"/>
  <c r="E388" i="6"/>
  <c r="E324" i="6"/>
  <c r="E260" i="6"/>
  <c r="E196" i="6"/>
  <c r="E132" i="6"/>
  <c r="E68" i="6"/>
  <c r="E483" i="6"/>
  <c r="E419" i="6"/>
  <c r="E355" i="6"/>
  <c r="E291" i="6"/>
  <c r="E227" i="6"/>
  <c r="E163" i="6"/>
  <c r="E99" i="6"/>
  <c r="E35" i="6"/>
  <c r="E323" i="6"/>
  <c r="E67" i="6"/>
  <c r="E451" i="6"/>
  <c r="E387" i="6"/>
  <c r="E259" i="6"/>
  <c r="E195" i="6"/>
  <c r="E131" i="6"/>
  <c r="L414" i="6"/>
  <c r="L286" i="6"/>
  <c r="L158" i="6"/>
  <c r="L382" i="6"/>
  <c r="L254" i="6"/>
  <c r="L126" i="6"/>
  <c r="L350" i="6"/>
  <c r="L446" i="6"/>
  <c r="L190" i="6"/>
  <c r="L510" i="6"/>
  <c r="L478" i="6"/>
  <c r="L222" i="6"/>
  <c r="L318" i="6"/>
  <c r="E3" i="6"/>
  <c r="E4" i="6"/>
  <c r="AA226" i="6" l="1"/>
  <c r="Z199" i="6"/>
  <c r="H25" i="6"/>
  <c r="C237" i="6"/>
  <c r="C238" i="6" s="1"/>
  <c r="C239" i="6" s="1"/>
  <c r="C240" i="6" s="1"/>
  <c r="C241" i="6" s="1"/>
  <c r="C242" i="6" s="1"/>
  <c r="C243" i="6" s="1"/>
  <c r="C244" i="6" s="1"/>
  <c r="C245" i="6" s="1"/>
  <c r="C246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C333" i="6" s="1"/>
  <c r="C334" i="6" s="1"/>
  <c r="C335" i="6" s="1"/>
  <c r="C336" i="6" s="1"/>
  <c r="C337" i="6" s="1"/>
  <c r="C338" i="6" s="1"/>
  <c r="C339" i="6" s="1"/>
  <c r="C340" i="6" s="1"/>
  <c r="C341" i="6" s="1"/>
  <c r="C342" i="6" s="1"/>
  <c r="C365" i="6" s="1"/>
  <c r="C366" i="6" s="1"/>
  <c r="C367" i="6" s="1"/>
  <c r="C368" i="6" s="1"/>
  <c r="C369" i="6" s="1"/>
  <c r="C370" i="6" s="1"/>
  <c r="C371" i="6" s="1"/>
  <c r="C372" i="6" s="1"/>
  <c r="C373" i="6" s="1"/>
  <c r="C374" i="6" s="1"/>
  <c r="C397" i="6" s="1"/>
  <c r="C398" i="6" s="1"/>
  <c r="C399" i="6" s="1"/>
  <c r="C400" i="6" s="1"/>
  <c r="C401" i="6" s="1"/>
  <c r="C402" i="6" s="1"/>
  <c r="C403" i="6" s="1"/>
  <c r="C404" i="6" s="1"/>
  <c r="C405" i="6" s="1"/>
  <c r="C406" i="6" s="1"/>
  <c r="C429" i="6" s="1"/>
  <c r="C430" i="6" s="1"/>
  <c r="C431" i="6" s="1"/>
  <c r="C432" i="6" s="1"/>
  <c r="C433" i="6" s="1"/>
  <c r="C434" i="6" s="1"/>
  <c r="C435" i="6" s="1"/>
  <c r="C436" i="6" s="1"/>
  <c r="C437" i="6" s="1"/>
  <c r="C438" i="6" s="1"/>
  <c r="C461" i="6" s="1"/>
  <c r="C462" i="6" s="1"/>
  <c r="C463" i="6" s="1"/>
  <c r="C464" i="6" s="1"/>
  <c r="C465" i="6" s="1"/>
  <c r="C466" i="6" s="1"/>
  <c r="C467" i="6" s="1"/>
  <c r="C468" i="6" s="1"/>
  <c r="C469" i="6" s="1"/>
  <c r="C470" i="6" s="1"/>
  <c r="C493" i="6" s="1"/>
  <c r="C494" i="6" s="1"/>
  <c r="C495" i="6" s="1"/>
  <c r="C496" i="6" s="1"/>
  <c r="C497" i="6" s="1"/>
  <c r="C498" i="6" s="1"/>
  <c r="C499" i="6" s="1"/>
  <c r="C500" i="6" s="1"/>
  <c r="C501" i="6" s="1"/>
  <c r="C502" i="6" s="1"/>
  <c r="Z21" i="6"/>
  <c r="Z21" i="11"/>
  <c r="I25" i="6"/>
  <c r="K25" i="6"/>
  <c r="G45" i="6"/>
  <c r="K45" i="6"/>
  <c r="O45" i="11"/>
  <c r="S45" i="11"/>
  <c r="I45" i="6"/>
  <c r="Q45" i="11"/>
  <c r="J45" i="6"/>
  <c r="R45" i="11"/>
  <c r="T45" i="11"/>
  <c r="F45" i="6"/>
  <c r="H45" i="6"/>
  <c r="P45" i="11"/>
  <c r="K27" i="6"/>
  <c r="G25" i="6"/>
  <c r="G27" i="6"/>
  <c r="I27" i="6"/>
  <c r="H26" i="6"/>
  <c r="F26" i="6"/>
  <c r="F25" i="6"/>
  <c r="J27" i="6"/>
  <c r="J26" i="6"/>
  <c r="J25" i="6"/>
  <c r="T48" i="2"/>
  <c r="AA258" i="6" l="1"/>
  <c r="Z231" i="6"/>
  <c r="L45" i="11"/>
  <c r="L45" i="6"/>
  <c r="M45" i="11"/>
  <c r="M45" i="6"/>
  <c r="N45" i="11"/>
  <c r="N45" i="6"/>
  <c r="M27" i="6"/>
  <c r="M26" i="6"/>
  <c r="M25" i="6"/>
  <c r="Q26" i="6"/>
  <c r="Q25" i="6"/>
  <c r="Q27" i="6"/>
  <c r="L25" i="6"/>
  <c r="L27" i="6"/>
  <c r="L26" i="6"/>
  <c r="O26" i="6"/>
  <c r="O27" i="6"/>
  <c r="O25" i="6"/>
  <c r="R26" i="6"/>
  <c r="R25" i="6"/>
  <c r="R27" i="6"/>
  <c r="S27" i="6"/>
  <c r="S26" i="6"/>
  <c r="S25" i="6"/>
  <c r="N25" i="6"/>
  <c r="N26" i="6"/>
  <c r="N27" i="6"/>
  <c r="T26" i="6"/>
  <c r="T27" i="6"/>
  <c r="T25" i="6"/>
  <c r="P26" i="6"/>
  <c r="P27" i="6"/>
  <c r="P25" i="6"/>
  <c r="Z22" i="6"/>
  <c r="Z23" i="6" s="1"/>
  <c r="E45" i="6"/>
  <c r="E45" i="11"/>
  <c r="D45" i="6"/>
  <c r="D45" i="11"/>
  <c r="Z22" i="11"/>
  <c r="Z23" i="11" s="1"/>
  <c r="Q46" i="11"/>
  <c r="O46" i="11"/>
  <c r="S46" i="11"/>
  <c r="P46" i="11"/>
  <c r="R46" i="11"/>
  <c r="T46" i="11"/>
  <c r="T49" i="2"/>
  <c r="AA290" i="6" l="1"/>
  <c r="Z263" i="6"/>
  <c r="Z45" i="6"/>
  <c r="N46" i="11"/>
  <c r="N46" i="6"/>
  <c r="L46" i="11"/>
  <c r="L46" i="6"/>
  <c r="M46" i="11"/>
  <c r="M46" i="6"/>
  <c r="D46" i="6"/>
  <c r="D46" i="11"/>
  <c r="E46" i="6"/>
  <c r="E46" i="11"/>
  <c r="G47" i="6"/>
  <c r="K47" i="6"/>
  <c r="I47" i="6"/>
  <c r="F47" i="6"/>
  <c r="H47" i="6"/>
  <c r="J47" i="6"/>
  <c r="T50" i="2"/>
  <c r="AA322" i="6" l="1"/>
  <c r="Z295" i="6"/>
  <c r="N47" i="6"/>
  <c r="M47" i="6"/>
  <c r="L47" i="6"/>
  <c r="Z46" i="6"/>
  <c r="D47" i="6"/>
  <c r="D47" i="11"/>
  <c r="E47" i="6"/>
  <c r="E47" i="11"/>
  <c r="T51" i="2"/>
  <c r="AA354" i="6" l="1"/>
  <c r="Z327" i="6"/>
  <c r="Z47" i="6"/>
  <c r="L48" i="6"/>
  <c r="M48" i="6"/>
  <c r="N48" i="6"/>
  <c r="D48" i="6"/>
  <c r="D48" i="11"/>
  <c r="E48" i="6"/>
  <c r="E48" i="11"/>
  <c r="T52" i="2"/>
  <c r="AA386" i="6" l="1"/>
  <c r="Z359" i="6"/>
  <c r="M49" i="6"/>
  <c r="L49" i="6"/>
  <c r="Z48" i="6"/>
  <c r="N49" i="6"/>
  <c r="E49" i="6"/>
  <c r="E49" i="11"/>
  <c r="D49" i="6"/>
  <c r="D49" i="11"/>
  <c r="T53" i="2"/>
  <c r="AA418" i="6" l="1"/>
  <c r="Z391" i="6"/>
  <c r="Z49" i="6"/>
  <c r="L50" i="6"/>
  <c r="N50" i="6"/>
  <c r="M50" i="6"/>
  <c r="T54" i="2"/>
  <c r="AA450" i="6" l="1"/>
  <c r="Z423" i="6"/>
  <c r="Z50" i="6"/>
  <c r="T55" i="2"/>
  <c r="AA482" i="6" l="1"/>
  <c r="Z487" i="6" s="1"/>
  <c r="Z455" i="6"/>
  <c r="Z51" i="6"/>
  <c r="T56" i="2"/>
  <c r="Z52" i="6" l="1"/>
  <c r="T57" i="2"/>
  <c r="Z53" i="6" l="1"/>
  <c r="K57" i="6"/>
  <c r="K58" i="6"/>
  <c r="K59" i="6"/>
  <c r="I57" i="6"/>
  <c r="I58" i="6"/>
  <c r="I59" i="6"/>
  <c r="F59" i="6"/>
  <c r="F58" i="6"/>
  <c r="F57" i="6"/>
  <c r="G57" i="6"/>
  <c r="G59" i="6"/>
  <c r="G58" i="6"/>
  <c r="J57" i="6"/>
  <c r="J59" i="6"/>
  <c r="J58" i="6"/>
  <c r="H58" i="6"/>
  <c r="H57" i="6"/>
  <c r="H59" i="6"/>
  <c r="H77" i="6"/>
  <c r="L77" i="6"/>
  <c r="P77" i="6"/>
  <c r="T77" i="6"/>
  <c r="I77" i="6"/>
  <c r="M77" i="6"/>
  <c r="Q77" i="6"/>
  <c r="F77" i="6"/>
  <c r="N77" i="6"/>
  <c r="G77" i="6"/>
  <c r="O77" i="6"/>
  <c r="R77" i="6"/>
  <c r="J77" i="6"/>
  <c r="S77" i="6"/>
  <c r="K77" i="6"/>
  <c r="T58" i="2"/>
  <c r="L57" i="6" l="1"/>
  <c r="L59" i="6"/>
  <c r="L58" i="6"/>
  <c r="N57" i="6"/>
  <c r="N59" i="6"/>
  <c r="N58" i="6"/>
  <c r="M59" i="6"/>
  <c r="M58" i="6"/>
  <c r="M57" i="6"/>
  <c r="Z54" i="6"/>
  <c r="Z55" i="6" s="1"/>
  <c r="E77" i="6"/>
  <c r="D77" i="6"/>
  <c r="Z77" i="6"/>
  <c r="N78" i="6"/>
  <c r="R78" i="6"/>
  <c r="O78" i="6"/>
  <c r="S78" i="6"/>
  <c r="L78" i="6"/>
  <c r="T78" i="6"/>
  <c r="M78" i="6"/>
  <c r="P78" i="6"/>
  <c r="Q78" i="6"/>
  <c r="T59" i="2"/>
  <c r="Z78" i="6" l="1"/>
  <c r="L79" i="6"/>
  <c r="P79" i="6"/>
  <c r="T79" i="6"/>
  <c r="M79" i="6"/>
  <c r="Q79" i="6"/>
  <c r="R79" i="6"/>
  <c r="S79" i="6"/>
  <c r="N79" i="6"/>
  <c r="O79" i="6"/>
  <c r="T60" i="2"/>
  <c r="Z79" i="6" l="1"/>
  <c r="T61" i="2"/>
  <c r="Z80" i="6" l="1"/>
  <c r="T62" i="2"/>
  <c r="Z81" i="6" l="1"/>
  <c r="T63" i="2"/>
  <c r="Z82" i="6" l="1"/>
  <c r="T64" i="2"/>
  <c r="Z83" i="6" l="1"/>
  <c r="T65" i="2"/>
  <c r="Z84" i="6" l="1"/>
  <c r="T66" i="2"/>
  <c r="Z85" i="6" l="1"/>
  <c r="T67" i="2"/>
  <c r="I90" i="6" l="1"/>
  <c r="I89" i="6"/>
  <c r="I91" i="6"/>
  <c r="O90" i="6"/>
  <c r="O89" i="6"/>
  <c r="O91" i="6"/>
  <c r="R89" i="6"/>
  <c r="R91" i="6"/>
  <c r="R90" i="6"/>
  <c r="K89" i="6"/>
  <c r="K91" i="6"/>
  <c r="K90" i="6"/>
  <c r="T91" i="6"/>
  <c r="T90" i="6"/>
  <c r="T89" i="6"/>
  <c r="H91" i="6"/>
  <c r="H89" i="6"/>
  <c r="H90" i="6"/>
  <c r="S89" i="6"/>
  <c r="S90" i="6"/>
  <c r="S91" i="6"/>
  <c r="J89" i="6"/>
  <c r="J91" i="6"/>
  <c r="J90" i="6"/>
  <c r="Q89" i="6"/>
  <c r="Q91" i="6"/>
  <c r="Q90" i="6"/>
  <c r="P91" i="6"/>
  <c r="P89" i="6"/>
  <c r="P90" i="6"/>
  <c r="F90" i="6"/>
  <c r="F91" i="6"/>
  <c r="F89" i="6"/>
  <c r="G91" i="6"/>
  <c r="G90" i="6"/>
  <c r="G89" i="6"/>
  <c r="N89" i="6"/>
  <c r="N90" i="6"/>
  <c r="N91" i="6"/>
  <c r="L89" i="6"/>
  <c r="L90" i="6"/>
  <c r="L91" i="6"/>
  <c r="M90" i="6"/>
  <c r="M89" i="6"/>
  <c r="M91" i="6"/>
  <c r="I109" i="6"/>
  <c r="M109" i="6"/>
  <c r="Q109" i="6"/>
  <c r="J109" i="6"/>
  <c r="O109" i="6"/>
  <c r="T109" i="6"/>
  <c r="F109" i="6"/>
  <c r="K109" i="6"/>
  <c r="P109" i="6"/>
  <c r="L109" i="6"/>
  <c r="G109" i="6"/>
  <c r="R109" i="6"/>
  <c r="N109" i="6"/>
  <c r="S109" i="6"/>
  <c r="H109" i="6"/>
  <c r="Z86" i="6"/>
  <c r="Z87" i="6" s="1"/>
  <c r="T68" i="2"/>
  <c r="D109" i="6" l="1"/>
  <c r="E109" i="6"/>
  <c r="Z109" i="6"/>
  <c r="G110" i="6"/>
  <c r="K110" i="6"/>
  <c r="O110" i="6"/>
  <c r="S110" i="6"/>
  <c r="H110" i="6"/>
  <c r="M110" i="6"/>
  <c r="R110" i="6"/>
  <c r="I110" i="6"/>
  <c r="N110" i="6"/>
  <c r="T110" i="6"/>
  <c r="P110" i="6"/>
  <c r="J110" i="6"/>
  <c r="Q110" i="6"/>
  <c r="F110" i="6"/>
  <c r="L110" i="6"/>
  <c r="T69" i="2"/>
  <c r="E110" i="6" l="1"/>
  <c r="D110" i="6"/>
  <c r="Z110" i="6"/>
  <c r="I111" i="6"/>
  <c r="M111" i="6"/>
  <c r="Q111" i="6"/>
  <c r="F111" i="6"/>
  <c r="K111" i="6"/>
  <c r="P111" i="6"/>
  <c r="G111" i="6"/>
  <c r="L111" i="6"/>
  <c r="R111" i="6"/>
  <c r="H111" i="6"/>
  <c r="S111" i="6"/>
  <c r="N111" i="6"/>
  <c r="T111" i="6"/>
  <c r="J111" i="6"/>
  <c r="O111" i="6"/>
  <c r="T70" i="2"/>
  <c r="E111" i="6" l="1"/>
  <c r="Z45" i="11"/>
  <c r="D111" i="6"/>
  <c r="G112" i="6"/>
  <c r="K112" i="6"/>
  <c r="O112" i="6"/>
  <c r="S112" i="6"/>
  <c r="I112" i="6"/>
  <c r="N112" i="6"/>
  <c r="T112" i="6"/>
  <c r="J112" i="6"/>
  <c r="P112" i="6"/>
  <c r="L112" i="6"/>
  <c r="F112" i="6"/>
  <c r="Q112" i="6"/>
  <c r="M112" i="6"/>
  <c r="H112" i="6"/>
  <c r="R112" i="6"/>
  <c r="Z111" i="6"/>
  <c r="T71" i="2"/>
  <c r="Z46" i="11" l="1"/>
  <c r="E112" i="6"/>
  <c r="D112" i="6"/>
  <c r="Z112" i="6"/>
  <c r="I113" i="6"/>
  <c r="M113" i="6"/>
  <c r="Q113" i="6"/>
  <c r="G113" i="6"/>
  <c r="L113" i="6"/>
  <c r="R113" i="6"/>
  <c r="H113" i="6"/>
  <c r="N113" i="6"/>
  <c r="S113" i="6"/>
  <c r="O113" i="6"/>
  <c r="J113" i="6"/>
  <c r="T113" i="6"/>
  <c r="F113" i="6"/>
  <c r="P113" i="6"/>
  <c r="K113" i="6"/>
  <c r="T72" i="2"/>
  <c r="E113" i="6" l="1"/>
  <c r="D113" i="6"/>
  <c r="Z47" i="11"/>
  <c r="G114" i="6"/>
  <c r="K114" i="6"/>
  <c r="O114" i="6"/>
  <c r="S114" i="6"/>
  <c r="J114" i="6"/>
  <c r="P114" i="6"/>
  <c r="F114" i="6"/>
  <c r="L114" i="6"/>
  <c r="Q114" i="6"/>
  <c r="H114" i="6"/>
  <c r="R114" i="6"/>
  <c r="M114" i="6"/>
  <c r="I114" i="6"/>
  <c r="T114" i="6"/>
  <c r="N114" i="6"/>
  <c r="Z113" i="6"/>
  <c r="T73" i="2"/>
  <c r="E114" i="6" l="1"/>
  <c r="D114" i="6"/>
  <c r="Z48" i="11"/>
  <c r="I115" i="6"/>
  <c r="M115" i="6"/>
  <c r="Q115" i="6"/>
  <c r="H115" i="6"/>
  <c r="N115" i="6"/>
  <c r="S115" i="6"/>
  <c r="J115" i="6"/>
  <c r="O115" i="6"/>
  <c r="T115" i="6"/>
  <c r="K115" i="6"/>
  <c r="F115" i="6"/>
  <c r="P115" i="6"/>
  <c r="L115" i="6"/>
  <c r="R115" i="6"/>
  <c r="G115" i="6"/>
  <c r="Z114" i="6"/>
  <c r="T74" i="2"/>
  <c r="D115" i="6" l="1"/>
  <c r="E115" i="6"/>
  <c r="Z49" i="11"/>
  <c r="Z115" i="6"/>
  <c r="G116" i="6"/>
  <c r="K116" i="6"/>
  <c r="O116" i="6"/>
  <c r="S116" i="6"/>
  <c r="F116" i="6"/>
  <c r="L116" i="6"/>
  <c r="Q116" i="6"/>
  <c r="H116" i="6"/>
  <c r="M116" i="6"/>
  <c r="R116" i="6"/>
  <c r="N116" i="6"/>
  <c r="I116" i="6"/>
  <c r="T116" i="6"/>
  <c r="P116" i="6"/>
  <c r="J116" i="6"/>
  <c r="T75" i="2"/>
  <c r="D116" i="6" l="1"/>
  <c r="E116" i="6"/>
  <c r="Z50" i="11"/>
  <c r="I117" i="6"/>
  <c r="M117" i="6"/>
  <c r="Q117" i="6"/>
  <c r="J117" i="6"/>
  <c r="O117" i="6"/>
  <c r="T117" i="6"/>
  <c r="F117" i="6"/>
  <c r="K117" i="6"/>
  <c r="P117" i="6"/>
  <c r="G117" i="6"/>
  <c r="R117" i="6"/>
  <c r="L117" i="6"/>
  <c r="S117" i="6"/>
  <c r="H117" i="6"/>
  <c r="N117" i="6"/>
  <c r="Z116" i="6"/>
  <c r="T76" i="2"/>
  <c r="E117" i="6" l="1"/>
  <c r="Z51" i="11"/>
  <c r="D117" i="6"/>
  <c r="Z117" i="6"/>
  <c r="G118" i="6"/>
  <c r="K118" i="6"/>
  <c r="O118" i="6"/>
  <c r="S118" i="6"/>
  <c r="H118" i="6"/>
  <c r="M118" i="6"/>
  <c r="R118" i="6"/>
  <c r="I118" i="6"/>
  <c r="N118" i="6"/>
  <c r="T118" i="6"/>
  <c r="J118" i="6"/>
  <c r="P118" i="6"/>
  <c r="L118" i="6"/>
  <c r="F118" i="6"/>
  <c r="Q118" i="6"/>
  <c r="T77" i="2"/>
  <c r="F123" i="6" l="1"/>
  <c r="F122" i="6"/>
  <c r="F121" i="6"/>
  <c r="I123" i="6"/>
  <c r="I122" i="6"/>
  <c r="I121" i="6"/>
  <c r="H123" i="6"/>
  <c r="H121" i="6"/>
  <c r="H122" i="6"/>
  <c r="G122" i="6"/>
  <c r="G121" i="6"/>
  <c r="G123" i="6"/>
  <c r="P121" i="6"/>
  <c r="P123" i="6"/>
  <c r="P122" i="6"/>
  <c r="R122" i="6"/>
  <c r="R123" i="6"/>
  <c r="R121" i="6"/>
  <c r="Q122" i="6"/>
  <c r="Q121" i="6"/>
  <c r="Q123" i="6"/>
  <c r="K123" i="6"/>
  <c r="K122" i="6"/>
  <c r="K121" i="6"/>
  <c r="J123" i="6"/>
  <c r="J121" i="6"/>
  <c r="J122" i="6"/>
  <c r="S122" i="6"/>
  <c r="S123" i="6"/>
  <c r="S121" i="6"/>
  <c r="T122" i="6"/>
  <c r="T123" i="6"/>
  <c r="T121" i="6"/>
  <c r="O122" i="6"/>
  <c r="O123" i="6"/>
  <c r="O121" i="6"/>
  <c r="L121" i="6"/>
  <c r="L122" i="6"/>
  <c r="L123" i="6"/>
  <c r="N123" i="6"/>
  <c r="N122" i="6"/>
  <c r="N121" i="6"/>
  <c r="M121" i="6"/>
  <c r="M123" i="6"/>
  <c r="M122" i="6"/>
  <c r="Z52" i="11"/>
  <c r="E118" i="6"/>
  <c r="D118" i="6"/>
  <c r="Z118" i="6"/>
  <c r="Z119" i="6" s="1"/>
  <c r="I141" i="6"/>
  <c r="M141" i="6"/>
  <c r="Q141" i="6"/>
  <c r="F141" i="6"/>
  <c r="K141" i="6"/>
  <c r="P141" i="6"/>
  <c r="G141" i="6"/>
  <c r="L141" i="6"/>
  <c r="R141" i="6"/>
  <c r="N141" i="6"/>
  <c r="H141" i="6"/>
  <c r="S141" i="6"/>
  <c r="O141" i="6"/>
  <c r="J141" i="6"/>
  <c r="T141" i="6"/>
  <c r="T78" i="2"/>
  <c r="D141" i="6" l="1"/>
  <c r="Z53" i="11"/>
  <c r="E141" i="6"/>
  <c r="P142" i="6"/>
  <c r="T142" i="6"/>
  <c r="M142" i="6"/>
  <c r="Q142" i="6"/>
  <c r="N142" i="6"/>
  <c r="R142" i="6"/>
  <c r="O142" i="6"/>
  <c r="S142" i="6"/>
  <c r="Z141" i="6"/>
  <c r="T79" i="2"/>
  <c r="Z54" i="11" l="1"/>
  <c r="Z55" i="11" s="1"/>
  <c r="L142" i="6"/>
  <c r="Z142" i="6" s="1"/>
  <c r="E142" i="6"/>
  <c r="D142" i="6"/>
  <c r="N143" i="6"/>
  <c r="R143" i="6"/>
  <c r="O143" i="6"/>
  <c r="S143" i="6"/>
  <c r="L143" i="6"/>
  <c r="T143" i="6"/>
  <c r="P143" i="6"/>
  <c r="M143" i="6"/>
  <c r="Q143" i="6"/>
  <c r="T80" i="2"/>
  <c r="A89" i="2" l="1"/>
  <c r="E143" i="6"/>
  <c r="D143" i="6"/>
  <c r="L144" i="6"/>
  <c r="P144" i="6"/>
  <c r="T144" i="6"/>
  <c r="M144" i="6"/>
  <c r="Q144" i="6"/>
  <c r="R144" i="6"/>
  <c r="N144" i="6"/>
  <c r="S144" i="6"/>
  <c r="O144" i="6"/>
  <c r="Z143" i="6"/>
  <c r="T81" i="2"/>
  <c r="A90" i="2" l="1"/>
  <c r="E144" i="6"/>
  <c r="D144" i="6"/>
  <c r="Z144" i="6"/>
  <c r="N145" i="6"/>
  <c r="R145" i="6"/>
  <c r="O145" i="6"/>
  <c r="S145" i="6"/>
  <c r="P145" i="6"/>
  <c r="L145" i="6"/>
  <c r="T145" i="6"/>
  <c r="Q145" i="6"/>
  <c r="M145" i="6"/>
  <c r="T82" i="2"/>
  <c r="A91" i="2" l="1"/>
  <c r="E145" i="6"/>
  <c r="D145" i="6"/>
  <c r="Z145" i="6"/>
  <c r="D146" i="6"/>
  <c r="L146" i="6"/>
  <c r="P146" i="6"/>
  <c r="T146" i="6"/>
  <c r="M146" i="6"/>
  <c r="Q146" i="6"/>
  <c r="R146" i="6"/>
  <c r="O146" i="6"/>
  <c r="N146" i="6"/>
  <c r="S146" i="6"/>
  <c r="T83" i="2"/>
  <c r="A92" i="2" l="1"/>
  <c r="E146" i="6"/>
  <c r="Z146" i="6"/>
  <c r="O147" i="6"/>
  <c r="S147" i="6"/>
  <c r="M147" i="6"/>
  <c r="R147" i="6"/>
  <c r="L147" i="6"/>
  <c r="T147" i="6"/>
  <c r="P147" i="6"/>
  <c r="N147" i="6"/>
  <c r="Q147" i="6"/>
  <c r="T84" i="2"/>
  <c r="A93" i="2" l="1"/>
  <c r="E147" i="6"/>
  <c r="D147" i="6"/>
  <c r="Z147" i="6"/>
  <c r="M148" i="6"/>
  <c r="Q148" i="6"/>
  <c r="P148" i="6"/>
  <c r="O148" i="6"/>
  <c r="L148" i="6"/>
  <c r="S148" i="6"/>
  <c r="R148" i="6"/>
  <c r="N148" i="6"/>
  <c r="T148" i="6"/>
  <c r="T85" i="2"/>
  <c r="A94" i="2" l="1"/>
  <c r="D148" i="6"/>
  <c r="E148" i="6"/>
  <c r="O149" i="6"/>
  <c r="S149" i="6"/>
  <c r="N149" i="6"/>
  <c r="T149" i="6"/>
  <c r="R149" i="6"/>
  <c r="P149" i="6"/>
  <c r="M149" i="6"/>
  <c r="Q149" i="6"/>
  <c r="Z148" i="6"/>
  <c r="T86" i="2"/>
  <c r="A95" i="2" l="1"/>
  <c r="Z149" i="6"/>
  <c r="M150" i="6"/>
  <c r="Q150" i="6"/>
  <c r="R150" i="6"/>
  <c r="O150" i="6"/>
  <c r="S150" i="6"/>
  <c r="P150" i="6"/>
  <c r="T150" i="6"/>
  <c r="N150" i="6"/>
  <c r="T87" i="2"/>
  <c r="A96" i="2" l="1"/>
  <c r="K153" i="6"/>
  <c r="K155" i="6"/>
  <c r="K154" i="6"/>
  <c r="R155" i="6"/>
  <c r="R153" i="6"/>
  <c r="R154" i="6"/>
  <c r="J153" i="6"/>
  <c r="J155" i="6"/>
  <c r="J154" i="6"/>
  <c r="P155" i="6"/>
  <c r="P154" i="6"/>
  <c r="P153" i="6"/>
  <c r="O153" i="6"/>
  <c r="O155" i="6"/>
  <c r="O154" i="6"/>
  <c r="G153" i="6"/>
  <c r="G154" i="6"/>
  <c r="G155" i="6"/>
  <c r="I155" i="6"/>
  <c r="I154" i="6"/>
  <c r="I153" i="6"/>
  <c r="F154" i="6"/>
  <c r="F155" i="6"/>
  <c r="F153" i="6"/>
  <c r="S153" i="6"/>
  <c r="S155" i="6"/>
  <c r="S154" i="6"/>
  <c r="H153" i="6"/>
  <c r="H154" i="6"/>
  <c r="H155" i="6"/>
  <c r="T153" i="6"/>
  <c r="T155" i="6"/>
  <c r="T154" i="6"/>
  <c r="Q154" i="6"/>
  <c r="Q153" i="6"/>
  <c r="Q155" i="6"/>
  <c r="N153" i="6"/>
  <c r="N155" i="6"/>
  <c r="N154" i="6"/>
  <c r="L153" i="6"/>
  <c r="L154" i="6"/>
  <c r="L155" i="6"/>
  <c r="M154" i="6"/>
  <c r="M153" i="6"/>
  <c r="M155" i="6"/>
  <c r="O173" i="6"/>
  <c r="S173" i="6"/>
  <c r="P173" i="6"/>
  <c r="L173" i="6"/>
  <c r="R173" i="6"/>
  <c r="N173" i="6"/>
  <c r="M173" i="6"/>
  <c r="T173" i="6"/>
  <c r="Q173" i="6"/>
  <c r="Z150" i="6"/>
  <c r="Z151" i="6" s="1"/>
  <c r="T88" i="2"/>
  <c r="A97" i="2" l="1"/>
  <c r="D173" i="6"/>
  <c r="E173" i="6"/>
  <c r="M174" i="6"/>
  <c r="Q174" i="6"/>
  <c r="N174" i="6"/>
  <c r="S174" i="6"/>
  <c r="O174" i="6"/>
  <c r="R174" i="6"/>
  <c r="P174" i="6"/>
  <c r="L174" i="6"/>
  <c r="T174" i="6"/>
  <c r="Z173" i="6"/>
  <c r="T89" i="2"/>
  <c r="A98" i="2" l="1"/>
  <c r="D174" i="6"/>
  <c r="E174" i="6"/>
  <c r="Z174" i="6"/>
  <c r="O175" i="6"/>
  <c r="S175" i="6"/>
  <c r="L175" i="6"/>
  <c r="Q175" i="6"/>
  <c r="R175" i="6"/>
  <c r="N175" i="6"/>
  <c r="T175" i="6"/>
  <c r="M175" i="6"/>
  <c r="P175" i="6"/>
  <c r="T90" i="2"/>
  <c r="A99" i="2" l="1"/>
  <c r="D175" i="6"/>
  <c r="E175" i="6"/>
  <c r="Z175" i="6"/>
  <c r="M176" i="6"/>
  <c r="Q176" i="6"/>
  <c r="O176" i="6"/>
  <c r="T176" i="6"/>
  <c r="N176" i="6"/>
  <c r="R176" i="6"/>
  <c r="P176" i="6"/>
  <c r="S176" i="6"/>
  <c r="L176" i="6"/>
  <c r="T91" i="2"/>
  <c r="A100" i="2" l="1"/>
  <c r="D176" i="6"/>
  <c r="E176" i="6"/>
  <c r="O177" i="6"/>
  <c r="S177" i="6"/>
  <c r="M177" i="6"/>
  <c r="R177" i="6"/>
  <c r="Q177" i="6"/>
  <c r="N177" i="6"/>
  <c r="L177" i="6"/>
  <c r="T177" i="6"/>
  <c r="P177" i="6"/>
  <c r="Z176" i="6"/>
  <c r="T92" i="2"/>
  <c r="A101" i="2" l="1"/>
  <c r="E177" i="6"/>
  <c r="D177" i="6"/>
  <c r="Z177" i="6"/>
  <c r="M178" i="6"/>
  <c r="Q178" i="6"/>
  <c r="N178" i="6"/>
  <c r="S178" i="6"/>
  <c r="P178" i="6"/>
  <c r="T178" i="6"/>
  <c r="O178" i="6"/>
  <c r="L178" i="6"/>
  <c r="R178" i="6"/>
  <c r="T93" i="2"/>
  <c r="A102" i="2" l="1"/>
  <c r="D178" i="6"/>
  <c r="E178" i="6"/>
  <c r="Z178" i="6"/>
  <c r="T94" i="2"/>
  <c r="A103" i="2" l="1"/>
  <c r="Z179" i="6"/>
  <c r="T95" i="2"/>
  <c r="A104" i="2" l="1"/>
  <c r="Z180" i="6"/>
  <c r="T96" i="2"/>
  <c r="A105" i="2" l="1"/>
  <c r="Z181" i="6"/>
  <c r="T97" i="2"/>
  <c r="A106" i="2" l="1"/>
  <c r="O186" i="6"/>
  <c r="O187" i="6"/>
  <c r="O185" i="6"/>
  <c r="S185" i="6"/>
  <c r="S186" i="6"/>
  <c r="S187" i="6"/>
  <c r="K187" i="6"/>
  <c r="K185" i="6"/>
  <c r="K186" i="6"/>
  <c r="J186" i="6"/>
  <c r="J187" i="6"/>
  <c r="J185" i="6"/>
  <c r="R185" i="6"/>
  <c r="R187" i="6"/>
  <c r="R186" i="6"/>
  <c r="F186" i="6"/>
  <c r="F187" i="6"/>
  <c r="F185" i="6"/>
  <c r="I186" i="6"/>
  <c r="I187" i="6"/>
  <c r="I185" i="6"/>
  <c r="T186" i="6"/>
  <c r="T187" i="6"/>
  <c r="T185" i="6"/>
  <c r="G187" i="6"/>
  <c r="G186" i="6"/>
  <c r="G185" i="6"/>
  <c r="H186" i="6"/>
  <c r="H187" i="6"/>
  <c r="H185" i="6"/>
  <c r="P186" i="6"/>
  <c r="P187" i="6"/>
  <c r="P185" i="6"/>
  <c r="Q187" i="6"/>
  <c r="Q185" i="6"/>
  <c r="Q186" i="6"/>
  <c r="L187" i="6"/>
  <c r="L186" i="6"/>
  <c r="L185" i="6"/>
  <c r="M187" i="6"/>
  <c r="M186" i="6"/>
  <c r="M185" i="6"/>
  <c r="N186" i="6"/>
  <c r="N187" i="6"/>
  <c r="N185" i="6"/>
  <c r="H205" i="6"/>
  <c r="L205" i="6"/>
  <c r="P205" i="6"/>
  <c r="T205" i="6"/>
  <c r="F205" i="6"/>
  <c r="J205" i="6"/>
  <c r="N205" i="6"/>
  <c r="R205" i="6"/>
  <c r="M205" i="6"/>
  <c r="I205" i="6"/>
  <c r="Q205" i="6"/>
  <c r="O205" i="6"/>
  <c r="G205" i="6"/>
  <c r="S205" i="6"/>
  <c r="K205" i="6"/>
  <c r="Z182" i="6"/>
  <c r="Z183" i="6" s="1"/>
  <c r="T98" i="2"/>
  <c r="A107" i="2" l="1"/>
  <c r="E205" i="6"/>
  <c r="D205" i="6"/>
  <c r="F206" i="6"/>
  <c r="J206" i="6"/>
  <c r="N206" i="6"/>
  <c r="R206" i="6"/>
  <c r="H206" i="6"/>
  <c r="L206" i="6"/>
  <c r="P206" i="6"/>
  <c r="T206" i="6"/>
  <c r="K206" i="6"/>
  <c r="S206" i="6"/>
  <c r="G206" i="6"/>
  <c r="O206" i="6"/>
  <c r="M206" i="6"/>
  <c r="Q206" i="6"/>
  <c r="I206" i="6"/>
  <c r="Z205" i="6"/>
  <c r="T99" i="2"/>
  <c r="A108" i="2" l="1"/>
  <c r="E206" i="6"/>
  <c r="D206" i="6"/>
  <c r="Z206" i="6"/>
  <c r="H207" i="6"/>
  <c r="L207" i="6"/>
  <c r="P207" i="6"/>
  <c r="T207" i="6"/>
  <c r="F207" i="6"/>
  <c r="J207" i="6"/>
  <c r="N207" i="6"/>
  <c r="R207" i="6"/>
  <c r="I207" i="6"/>
  <c r="Q207" i="6"/>
  <c r="M207" i="6"/>
  <c r="K207" i="6"/>
  <c r="S207" i="6"/>
  <c r="O207" i="6"/>
  <c r="G207" i="6"/>
  <c r="T100" i="2"/>
  <c r="A109" i="2" l="1"/>
  <c r="D207" i="6"/>
  <c r="E207" i="6"/>
  <c r="Z207" i="6"/>
  <c r="F208" i="6"/>
  <c r="J208" i="6"/>
  <c r="N208" i="6"/>
  <c r="R208" i="6"/>
  <c r="H208" i="6"/>
  <c r="L208" i="6"/>
  <c r="P208" i="6"/>
  <c r="T208" i="6"/>
  <c r="G208" i="6"/>
  <c r="O208" i="6"/>
  <c r="K208" i="6"/>
  <c r="S208" i="6"/>
  <c r="I208" i="6"/>
  <c r="Q208" i="6"/>
  <c r="M208" i="6"/>
  <c r="T101" i="2"/>
  <c r="A110" i="2" l="1"/>
  <c r="E208" i="6"/>
  <c r="D208" i="6"/>
  <c r="H209" i="6"/>
  <c r="L209" i="6"/>
  <c r="P209" i="6"/>
  <c r="T209" i="6"/>
  <c r="F209" i="6"/>
  <c r="J209" i="6"/>
  <c r="N209" i="6"/>
  <c r="R209" i="6"/>
  <c r="M209" i="6"/>
  <c r="I209" i="6"/>
  <c r="Q209" i="6"/>
  <c r="G209" i="6"/>
  <c r="O209" i="6"/>
  <c r="K209" i="6"/>
  <c r="S209" i="6"/>
  <c r="Z208" i="6"/>
  <c r="T102" i="2"/>
  <c r="A111" i="2" l="1"/>
  <c r="E209" i="6"/>
  <c r="D209" i="6"/>
  <c r="F210" i="6"/>
  <c r="J210" i="6"/>
  <c r="N210" i="6"/>
  <c r="R210" i="6"/>
  <c r="H210" i="6"/>
  <c r="L210" i="6"/>
  <c r="P210" i="6"/>
  <c r="T210" i="6"/>
  <c r="K210" i="6"/>
  <c r="S210" i="6"/>
  <c r="G210" i="6"/>
  <c r="O210" i="6"/>
  <c r="M210" i="6"/>
  <c r="I210" i="6"/>
  <c r="Q210" i="6"/>
  <c r="Z209" i="6"/>
  <c r="T103" i="2"/>
  <c r="A112" i="2" l="1"/>
  <c r="E210" i="6"/>
  <c r="D210" i="6"/>
  <c r="H211" i="6"/>
  <c r="L211" i="6"/>
  <c r="P211" i="6"/>
  <c r="T211" i="6"/>
  <c r="F211" i="6"/>
  <c r="J211" i="6"/>
  <c r="N211" i="6"/>
  <c r="R211" i="6"/>
  <c r="I211" i="6"/>
  <c r="Q211" i="6"/>
  <c r="M211" i="6"/>
  <c r="S211" i="6"/>
  <c r="K211" i="6"/>
  <c r="G211" i="6"/>
  <c r="O211" i="6"/>
  <c r="Z210" i="6"/>
  <c r="T104" i="2"/>
  <c r="A113" i="2" l="1"/>
  <c r="E211" i="6"/>
  <c r="D211" i="6"/>
  <c r="Z211" i="6"/>
  <c r="F212" i="6"/>
  <c r="J212" i="6"/>
  <c r="N212" i="6"/>
  <c r="R212" i="6"/>
  <c r="H212" i="6"/>
  <c r="L212" i="6"/>
  <c r="P212" i="6"/>
  <c r="T212" i="6"/>
  <c r="G212" i="6"/>
  <c r="O212" i="6"/>
  <c r="K212" i="6"/>
  <c r="S212" i="6"/>
  <c r="Q212" i="6"/>
  <c r="I212" i="6"/>
  <c r="M212" i="6"/>
  <c r="T105" i="2"/>
  <c r="A114" i="2" l="1"/>
  <c r="D212" i="6"/>
  <c r="E212" i="6"/>
  <c r="H213" i="6"/>
  <c r="L213" i="6"/>
  <c r="P213" i="6"/>
  <c r="T213" i="6"/>
  <c r="F213" i="6"/>
  <c r="J213" i="6"/>
  <c r="N213" i="6"/>
  <c r="R213" i="6"/>
  <c r="M213" i="6"/>
  <c r="I213" i="6"/>
  <c r="Q213" i="6"/>
  <c r="O213" i="6"/>
  <c r="G213" i="6"/>
  <c r="S213" i="6"/>
  <c r="K213" i="6"/>
  <c r="Z212" i="6"/>
  <c r="T106" i="2"/>
  <c r="A115" i="2" l="1"/>
  <c r="E213" i="6"/>
  <c r="D213" i="6"/>
  <c r="Z213" i="6"/>
  <c r="F214" i="6"/>
  <c r="H214" i="6"/>
  <c r="L214" i="6"/>
  <c r="P214" i="6"/>
  <c r="T214" i="6"/>
  <c r="J214" i="6"/>
  <c r="O214" i="6"/>
  <c r="G214" i="6"/>
  <c r="M214" i="6"/>
  <c r="R214" i="6"/>
  <c r="K214" i="6"/>
  <c r="Q214" i="6"/>
  <c r="N214" i="6"/>
  <c r="I214" i="6"/>
  <c r="S214" i="6"/>
  <c r="T107" i="2"/>
  <c r="A116" i="2" l="1"/>
  <c r="Q218" i="6"/>
  <c r="Q219" i="6"/>
  <c r="Q217" i="6"/>
  <c r="J218" i="6"/>
  <c r="J217" i="6"/>
  <c r="J219" i="6"/>
  <c r="H217" i="6"/>
  <c r="H218" i="6"/>
  <c r="H219" i="6"/>
  <c r="S217" i="6"/>
  <c r="S219" i="6"/>
  <c r="S218" i="6"/>
  <c r="G218" i="6"/>
  <c r="G219" i="6"/>
  <c r="G217" i="6"/>
  <c r="T219" i="6"/>
  <c r="T217" i="6"/>
  <c r="T218" i="6"/>
  <c r="I218" i="6"/>
  <c r="I217" i="6"/>
  <c r="I219" i="6"/>
  <c r="K218" i="6"/>
  <c r="K217" i="6"/>
  <c r="K219" i="6"/>
  <c r="P217" i="6"/>
  <c r="P219" i="6"/>
  <c r="P218" i="6"/>
  <c r="F218" i="6"/>
  <c r="F219" i="6"/>
  <c r="F217" i="6"/>
  <c r="R219" i="6"/>
  <c r="R217" i="6"/>
  <c r="R218" i="6"/>
  <c r="O218" i="6"/>
  <c r="O217" i="6"/>
  <c r="O219" i="6"/>
  <c r="N217" i="6"/>
  <c r="N218" i="6"/>
  <c r="N219" i="6"/>
  <c r="L219" i="6"/>
  <c r="L218" i="6"/>
  <c r="L217" i="6"/>
  <c r="M219" i="6"/>
  <c r="M218" i="6"/>
  <c r="M217" i="6"/>
  <c r="E214" i="6"/>
  <c r="D214" i="6"/>
  <c r="Z214" i="6"/>
  <c r="Z215" i="6" s="1"/>
  <c r="F237" i="6"/>
  <c r="J237" i="6"/>
  <c r="N237" i="6"/>
  <c r="R237" i="6"/>
  <c r="H237" i="6"/>
  <c r="M237" i="6"/>
  <c r="S237" i="6"/>
  <c r="K237" i="6"/>
  <c r="P237" i="6"/>
  <c r="O237" i="6"/>
  <c r="I237" i="6"/>
  <c r="T237" i="6"/>
  <c r="G237" i="6"/>
  <c r="Q237" i="6"/>
  <c r="L237" i="6"/>
  <c r="T108" i="2"/>
  <c r="A117" i="2" l="1"/>
  <c r="D237" i="6"/>
  <c r="E237" i="6"/>
  <c r="Z237" i="6"/>
  <c r="H238" i="6"/>
  <c r="L238" i="6"/>
  <c r="P238" i="6"/>
  <c r="T238" i="6"/>
  <c r="F238" i="6"/>
  <c r="K238" i="6"/>
  <c r="Q238" i="6"/>
  <c r="I238" i="6"/>
  <c r="N238" i="6"/>
  <c r="S238" i="6"/>
  <c r="G238" i="6"/>
  <c r="R238" i="6"/>
  <c r="M238" i="6"/>
  <c r="J238" i="6"/>
  <c r="O238" i="6"/>
  <c r="T109" i="2"/>
  <c r="A118" i="2" l="1"/>
  <c r="E238" i="6"/>
  <c r="D238" i="6"/>
  <c r="F239" i="6"/>
  <c r="J239" i="6"/>
  <c r="N239" i="6"/>
  <c r="R239" i="6"/>
  <c r="I239" i="6"/>
  <c r="O239" i="6"/>
  <c r="T239" i="6"/>
  <c r="G239" i="6"/>
  <c r="L239" i="6"/>
  <c r="Q239" i="6"/>
  <c r="K239" i="6"/>
  <c r="P239" i="6"/>
  <c r="M239" i="6"/>
  <c r="S239" i="6"/>
  <c r="H239" i="6"/>
  <c r="Z238" i="6"/>
  <c r="T110" i="2"/>
  <c r="A119" i="2" l="1"/>
  <c r="S118" i="2"/>
  <c r="E239" i="6"/>
  <c r="D239" i="6"/>
  <c r="Z239" i="6"/>
  <c r="H240" i="6"/>
  <c r="L240" i="6"/>
  <c r="P240" i="6"/>
  <c r="T240" i="6"/>
  <c r="G240" i="6"/>
  <c r="M240" i="6"/>
  <c r="R240" i="6"/>
  <c r="J240" i="6"/>
  <c r="O240" i="6"/>
  <c r="N240" i="6"/>
  <c r="I240" i="6"/>
  <c r="S240" i="6"/>
  <c r="Q240" i="6"/>
  <c r="F240" i="6"/>
  <c r="K240" i="6"/>
  <c r="T111" i="2"/>
  <c r="A120" i="2" l="1"/>
  <c r="S119" i="2"/>
  <c r="E240" i="6"/>
  <c r="D240" i="6"/>
  <c r="F241" i="6"/>
  <c r="J241" i="6"/>
  <c r="N241" i="6"/>
  <c r="R241" i="6"/>
  <c r="K241" i="6"/>
  <c r="P241" i="6"/>
  <c r="H241" i="6"/>
  <c r="M241" i="6"/>
  <c r="S241" i="6"/>
  <c r="G241" i="6"/>
  <c r="Q241" i="6"/>
  <c r="L241" i="6"/>
  <c r="T241" i="6"/>
  <c r="I241" i="6"/>
  <c r="O241" i="6"/>
  <c r="Z240" i="6"/>
  <c r="T112" i="2"/>
  <c r="A121" i="2" l="1"/>
  <c r="S120" i="2"/>
  <c r="D241" i="6"/>
  <c r="E241" i="6"/>
  <c r="H242" i="6"/>
  <c r="L242" i="6"/>
  <c r="P242" i="6"/>
  <c r="T242" i="6"/>
  <c r="I242" i="6"/>
  <c r="N242" i="6"/>
  <c r="S242" i="6"/>
  <c r="F242" i="6"/>
  <c r="K242" i="6"/>
  <c r="Q242" i="6"/>
  <c r="J242" i="6"/>
  <c r="O242" i="6"/>
  <c r="M242" i="6"/>
  <c r="G242" i="6"/>
  <c r="R242" i="6"/>
  <c r="Z241" i="6"/>
  <c r="T113" i="2"/>
  <c r="A122" i="2" l="1"/>
  <c r="S121" i="2"/>
  <c r="E242" i="6"/>
  <c r="D242" i="6"/>
  <c r="Z242" i="6"/>
  <c r="F243" i="6"/>
  <c r="J243" i="6"/>
  <c r="N243" i="6"/>
  <c r="R243" i="6"/>
  <c r="G243" i="6"/>
  <c r="L243" i="6"/>
  <c r="Q243" i="6"/>
  <c r="I243" i="6"/>
  <c r="O243" i="6"/>
  <c r="T243" i="6"/>
  <c r="M243" i="6"/>
  <c r="H243" i="6"/>
  <c r="S243" i="6"/>
  <c r="P243" i="6"/>
  <c r="K243" i="6"/>
  <c r="T114" i="2"/>
  <c r="A123" i="2" l="1"/>
  <c r="S122" i="2"/>
  <c r="D243" i="6"/>
  <c r="E243" i="6"/>
  <c r="Z243" i="6"/>
  <c r="H244" i="6"/>
  <c r="L244" i="6"/>
  <c r="P244" i="6"/>
  <c r="T244" i="6"/>
  <c r="J244" i="6"/>
  <c r="O244" i="6"/>
  <c r="G244" i="6"/>
  <c r="M244" i="6"/>
  <c r="R244" i="6"/>
  <c r="F244" i="6"/>
  <c r="Q244" i="6"/>
  <c r="K244" i="6"/>
  <c r="I244" i="6"/>
  <c r="S244" i="6"/>
  <c r="N244" i="6"/>
  <c r="T115" i="2"/>
  <c r="A124" i="2" l="1"/>
  <c r="S123" i="2"/>
  <c r="D244" i="6"/>
  <c r="E244" i="6"/>
  <c r="Z244" i="6"/>
  <c r="F245" i="6"/>
  <c r="J245" i="6"/>
  <c r="N245" i="6"/>
  <c r="R245" i="6"/>
  <c r="H245" i="6"/>
  <c r="M245" i="6"/>
  <c r="S245" i="6"/>
  <c r="K245" i="6"/>
  <c r="P245" i="6"/>
  <c r="I245" i="6"/>
  <c r="T245" i="6"/>
  <c r="O245" i="6"/>
  <c r="L245" i="6"/>
  <c r="G245" i="6"/>
  <c r="Q245" i="6"/>
  <c r="T116" i="2"/>
  <c r="A125" i="2" l="1"/>
  <c r="S124" i="2"/>
  <c r="E245" i="6"/>
  <c r="D245" i="6"/>
  <c r="Z245" i="6"/>
  <c r="H246" i="6"/>
  <c r="L246" i="6"/>
  <c r="P246" i="6"/>
  <c r="T246" i="6"/>
  <c r="F246" i="6"/>
  <c r="K246" i="6"/>
  <c r="Q246" i="6"/>
  <c r="I246" i="6"/>
  <c r="N246" i="6"/>
  <c r="S246" i="6"/>
  <c r="M246" i="6"/>
  <c r="G246" i="6"/>
  <c r="R246" i="6"/>
  <c r="O246" i="6"/>
  <c r="J246" i="6"/>
  <c r="T117" i="2"/>
  <c r="A126" i="2" l="1"/>
  <c r="S125" i="2"/>
  <c r="K249" i="6"/>
  <c r="K251" i="6"/>
  <c r="K250" i="6"/>
  <c r="J249" i="6"/>
  <c r="J250" i="6"/>
  <c r="J251" i="6"/>
  <c r="R250" i="6"/>
  <c r="R249" i="6"/>
  <c r="R251" i="6"/>
  <c r="F249" i="6"/>
  <c r="F251" i="6"/>
  <c r="F250" i="6"/>
  <c r="H249" i="6"/>
  <c r="H251" i="6"/>
  <c r="H250" i="6"/>
  <c r="G251" i="6"/>
  <c r="G250" i="6"/>
  <c r="G249" i="6"/>
  <c r="I250" i="6"/>
  <c r="I249" i="6"/>
  <c r="I251" i="6"/>
  <c r="T249" i="6"/>
  <c r="T250" i="6"/>
  <c r="T251" i="6"/>
  <c r="S249" i="6"/>
  <c r="S250" i="6"/>
  <c r="S251" i="6"/>
  <c r="Q249" i="6"/>
  <c r="Q251" i="6"/>
  <c r="Q250" i="6"/>
  <c r="P251" i="6"/>
  <c r="P250" i="6"/>
  <c r="P249" i="6"/>
  <c r="O250" i="6"/>
  <c r="O249" i="6"/>
  <c r="O251" i="6"/>
  <c r="N249" i="6"/>
  <c r="N251" i="6"/>
  <c r="N250" i="6"/>
  <c r="M250" i="6"/>
  <c r="M249" i="6"/>
  <c r="M251" i="6"/>
  <c r="L249" i="6"/>
  <c r="L250" i="6"/>
  <c r="L251" i="6"/>
  <c r="D246" i="6"/>
  <c r="E246" i="6"/>
  <c r="D118" i="2"/>
  <c r="F269" i="6" s="1"/>
  <c r="J269" i="6"/>
  <c r="L118" i="2"/>
  <c r="N269" i="6" s="1"/>
  <c r="P118" i="2"/>
  <c r="R269" i="6" s="1"/>
  <c r="B118" i="2"/>
  <c r="G118" i="2"/>
  <c r="I269" i="6" s="1"/>
  <c r="M118" i="2"/>
  <c r="O269" i="6" s="1"/>
  <c r="R118" i="2"/>
  <c r="T269" i="6" s="1"/>
  <c r="E118" i="2"/>
  <c r="G269" i="6" s="1"/>
  <c r="J118" i="2"/>
  <c r="L269" i="6" s="1"/>
  <c r="O118" i="2"/>
  <c r="Q269" i="6" s="1"/>
  <c r="C118" i="2"/>
  <c r="N118" i="2"/>
  <c r="P269" i="6" s="1"/>
  <c r="I118" i="2"/>
  <c r="K269" i="6" s="1"/>
  <c r="Q118" i="2"/>
  <c r="S269" i="6" s="1"/>
  <c r="F118" i="2"/>
  <c r="H269" i="6" s="1"/>
  <c r="K118" i="2"/>
  <c r="M269" i="6" s="1"/>
  <c r="Z246" i="6"/>
  <c r="Z247" i="6" s="1"/>
  <c r="T118" i="2"/>
  <c r="A127" i="2" l="1"/>
  <c r="S126" i="2"/>
  <c r="D269" i="6"/>
  <c r="E269" i="6"/>
  <c r="B119" i="2"/>
  <c r="F119" i="2"/>
  <c r="H270" i="6" s="1"/>
  <c r="J119" i="2"/>
  <c r="L270" i="6" s="1"/>
  <c r="N119" i="2"/>
  <c r="P270" i="6" s="1"/>
  <c r="R119" i="2"/>
  <c r="T270" i="6" s="1"/>
  <c r="E119" i="2"/>
  <c r="G270" i="6" s="1"/>
  <c r="K119" i="2"/>
  <c r="M270" i="6" s="1"/>
  <c r="P119" i="2"/>
  <c r="R270" i="6" s="1"/>
  <c r="C119" i="2"/>
  <c r="J270" i="6"/>
  <c r="M119" i="2"/>
  <c r="O270" i="6" s="1"/>
  <c r="G119" i="2"/>
  <c r="I270" i="6" s="1"/>
  <c r="Q119" i="2"/>
  <c r="S270" i="6" s="1"/>
  <c r="L119" i="2"/>
  <c r="N270" i="6" s="1"/>
  <c r="I119" i="2"/>
  <c r="K270" i="6" s="1"/>
  <c r="D119" i="2"/>
  <c r="F270" i="6" s="1"/>
  <c r="O119" i="2"/>
  <c r="Q270" i="6" s="1"/>
  <c r="Z269" i="6"/>
  <c r="T119" i="2"/>
  <c r="A128" i="2" l="1"/>
  <c r="S127" i="2"/>
  <c r="E270" i="6"/>
  <c r="D270" i="6"/>
  <c r="D120" i="2"/>
  <c r="F271" i="6" s="1"/>
  <c r="H118" i="2"/>
  <c r="J271" i="6" s="1"/>
  <c r="L120" i="2"/>
  <c r="N271" i="6" s="1"/>
  <c r="P120" i="2"/>
  <c r="R271" i="6" s="1"/>
  <c r="C120" i="2"/>
  <c r="I120" i="2"/>
  <c r="K271" i="6" s="1"/>
  <c r="N120" i="2"/>
  <c r="P271" i="6" s="1"/>
  <c r="F120" i="2"/>
  <c r="H271" i="6" s="1"/>
  <c r="K120" i="2"/>
  <c r="M271" i="6" s="1"/>
  <c r="Q120" i="2"/>
  <c r="S271" i="6" s="1"/>
  <c r="J120" i="2"/>
  <c r="L271" i="6" s="1"/>
  <c r="E120" i="2"/>
  <c r="G271" i="6" s="1"/>
  <c r="O120" i="2"/>
  <c r="Q271" i="6" s="1"/>
  <c r="B120" i="2"/>
  <c r="M120" i="2"/>
  <c r="O271" i="6" s="1"/>
  <c r="G120" i="2"/>
  <c r="I271" i="6" s="1"/>
  <c r="R120" i="2"/>
  <c r="T271" i="6" s="1"/>
  <c r="Z270" i="6"/>
  <c r="T120" i="2"/>
  <c r="A129" i="2" l="1"/>
  <c r="S128" i="2"/>
  <c r="D271" i="6"/>
  <c r="E271" i="6"/>
  <c r="B121" i="2"/>
  <c r="F121" i="2"/>
  <c r="H272" i="6" s="1"/>
  <c r="J121" i="2"/>
  <c r="L272" i="6" s="1"/>
  <c r="N121" i="2"/>
  <c r="P272" i="6" s="1"/>
  <c r="R121" i="2"/>
  <c r="T272" i="6" s="1"/>
  <c r="D121" i="2"/>
  <c r="F272" i="6" s="1"/>
  <c r="H119" i="2"/>
  <c r="J272" i="6" s="1"/>
  <c r="L121" i="2"/>
  <c r="N272" i="6" s="1"/>
  <c r="P121" i="2"/>
  <c r="R272" i="6" s="1"/>
  <c r="C121" i="2"/>
  <c r="K121" i="2"/>
  <c r="M272" i="6" s="1"/>
  <c r="G121" i="2"/>
  <c r="I272" i="6" s="1"/>
  <c r="O121" i="2"/>
  <c r="Q272" i="6" s="1"/>
  <c r="E121" i="2"/>
  <c r="G272" i="6" s="1"/>
  <c r="M121" i="2"/>
  <c r="O272" i="6" s="1"/>
  <c r="I121" i="2"/>
  <c r="K272" i="6" s="1"/>
  <c r="Q121" i="2"/>
  <c r="S272" i="6" s="1"/>
  <c r="Z271" i="6"/>
  <c r="T121" i="2"/>
  <c r="A130" i="2" l="1"/>
  <c r="S129" i="2"/>
  <c r="E272" i="6"/>
  <c r="D272" i="6"/>
  <c r="Z272" i="6"/>
  <c r="D122" i="2"/>
  <c r="F273" i="6" s="1"/>
  <c r="H120" i="2"/>
  <c r="J273" i="6" s="1"/>
  <c r="L122" i="2"/>
  <c r="N273" i="6" s="1"/>
  <c r="P122" i="2"/>
  <c r="R273" i="6" s="1"/>
  <c r="B122" i="2"/>
  <c r="F122" i="2"/>
  <c r="H273" i="6" s="1"/>
  <c r="J122" i="2"/>
  <c r="L273" i="6" s="1"/>
  <c r="N122" i="2"/>
  <c r="P273" i="6" s="1"/>
  <c r="R122" i="2"/>
  <c r="T273" i="6" s="1"/>
  <c r="I122" i="2"/>
  <c r="K273" i="6" s="1"/>
  <c r="Q122" i="2"/>
  <c r="S273" i="6" s="1"/>
  <c r="E122" i="2"/>
  <c r="G273" i="6" s="1"/>
  <c r="M122" i="2"/>
  <c r="O273" i="6" s="1"/>
  <c r="C122" i="2"/>
  <c r="K122" i="2"/>
  <c r="M273" i="6" s="1"/>
  <c r="G122" i="2"/>
  <c r="I273" i="6" s="1"/>
  <c r="O122" i="2"/>
  <c r="Q273" i="6" s="1"/>
  <c r="T122" i="2"/>
  <c r="A131" i="2" l="1"/>
  <c r="S130" i="2"/>
  <c r="E273" i="6"/>
  <c r="D273" i="6"/>
  <c r="B123" i="2"/>
  <c r="F123" i="2"/>
  <c r="H274" i="6" s="1"/>
  <c r="J123" i="2"/>
  <c r="L274" i="6" s="1"/>
  <c r="N123" i="2"/>
  <c r="P274" i="6" s="1"/>
  <c r="R123" i="2"/>
  <c r="T274" i="6" s="1"/>
  <c r="D123" i="2"/>
  <c r="F274" i="6" s="1"/>
  <c r="H121" i="2"/>
  <c r="J274" i="6" s="1"/>
  <c r="L123" i="2"/>
  <c r="N274" i="6" s="1"/>
  <c r="P123" i="2"/>
  <c r="R274" i="6" s="1"/>
  <c r="G123" i="2"/>
  <c r="I274" i="6" s="1"/>
  <c r="O123" i="2"/>
  <c r="Q274" i="6" s="1"/>
  <c r="C123" i="2"/>
  <c r="K123" i="2"/>
  <c r="M274" i="6" s="1"/>
  <c r="Q123" i="2"/>
  <c r="S274" i="6" s="1"/>
  <c r="I123" i="2"/>
  <c r="K274" i="6" s="1"/>
  <c r="E123" i="2"/>
  <c r="G274" i="6" s="1"/>
  <c r="M123" i="2"/>
  <c r="O274" i="6" s="1"/>
  <c r="Z273" i="6"/>
  <c r="T123" i="2"/>
  <c r="A132" i="2" l="1"/>
  <c r="S131" i="2"/>
  <c r="E274" i="6"/>
  <c r="D274" i="6"/>
  <c r="Z274" i="6"/>
  <c r="D124" i="2"/>
  <c r="F275" i="6" s="1"/>
  <c r="H122" i="2"/>
  <c r="J275" i="6" s="1"/>
  <c r="L124" i="2"/>
  <c r="N275" i="6" s="1"/>
  <c r="P124" i="2"/>
  <c r="R275" i="6" s="1"/>
  <c r="B124" i="2"/>
  <c r="F124" i="2"/>
  <c r="H275" i="6" s="1"/>
  <c r="J124" i="2"/>
  <c r="L275" i="6" s="1"/>
  <c r="N124" i="2"/>
  <c r="P275" i="6" s="1"/>
  <c r="R124" i="2"/>
  <c r="T275" i="6" s="1"/>
  <c r="E124" i="2"/>
  <c r="G275" i="6" s="1"/>
  <c r="M124" i="2"/>
  <c r="O275" i="6" s="1"/>
  <c r="I124" i="2"/>
  <c r="K275" i="6" s="1"/>
  <c r="Q124" i="2"/>
  <c r="S275" i="6" s="1"/>
  <c r="O124" i="2"/>
  <c r="Q275" i="6" s="1"/>
  <c r="G124" i="2"/>
  <c r="I275" i="6" s="1"/>
  <c r="C124" i="2"/>
  <c r="K124" i="2"/>
  <c r="M275" i="6" s="1"/>
  <c r="T124" i="2"/>
  <c r="A133" i="2" l="1"/>
  <c r="S132" i="2"/>
  <c r="D275" i="6"/>
  <c r="E275" i="6"/>
  <c r="B125" i="2"/>
  <c r="F125" i="2"/>
  <c r="H276" i="6" s="1"/>
  <c r="J125" i="2"/>
  <c r="L276" i="6" s="1"/>
  <c r="N125" i="2"/>
  <c r="P276" i="6" s="1"/>
  <c r="R125" i="2"/>
  <c r="T276" i="6" s="1"/>
  <c r="D125" i="2"/>
  <c r="F276" i="6" s="1"/>
  <c r="H123" i="2"/>
  <c r="J276" i="6" s="1"/>
  <c r="L125" i="2"/>
  <c r="N276" i="6" s="1"/>
  <c r="P125" i="2"/>
  <c r="R276" i="6" s="1"/>
  <c r="C125" i="2"/>
  <c r="K125" i="2"/>
  <c r="M276" i="6" s="1"/>
  <c r="G125" i="2"/>
  <c r="I276" i="6" s="1"/>
  <c r="O125" i="2"/>
  <c r="Q276" i="6" s="1"/>
  <c r="M125" i="2"/>
  <c r="O276" i="6" s="1"/>
  <c r="E125" i="2"/>
  <c r="G276" i="6" s="1"/>
  <c r="Q125" i="2"/>
  <c r="S276" i="6" s="1"/>
  <c r="I125" i="2"/>
  <c r="K276" i="6" s="1"/>
  <c r="Z275" i="6"/>
  <c r="T125" i="2"/>
  <c r="A134" i="2" l="1"/>
  <c r="S133" i="2"/>
  <c r="E276" i="6"/>
  <c r="D276" i="6"/>
  <c r="Z276" i="6"/>
  <c r="D126" i="2"/>
  <c r="F277" i="6" s="1"/>
  <c r="H124" i="2"/>
  <c r="J277" i="6" s="1"/>
  <c r="L126" i="2"/>
  <c r="N277" i="6" s="1"/>
  <c r="P126" i="2"/>
  <c r="R277" i="6" s="1"/>
  <c r="B126" i="2"/>
  <c r="F126" i="2"/>
  <c r="H277" i="6" s="1"/>
  <c r="J126" i="2"/>
  <c r="L277" i="6" s="1"/>
  <c r="N126" i="2"/>
  <c r="P277" i="6" s="1"/>
  <c r="R126" i="2"/>
  <c r="T277" i="6" s="1"/>
  <c r="I126" i="2"/>
  <c r="K277" i="6" s="1"/>
  <c r="Q126" i="2"/>
  <c r="S277" i="6" s="1"/>
  <c r="E126" i="2"/>
  <c r="G277" i="6" s="1"/>
  <c r="M126" i="2"/>
  <c r="O277" i="6" s="1"/>
  <c r="K126" i="2"/>
  <c r="M277" i="6" s="1"/>
  <c r="C126" i="2"/>
  <c r="G126" i="2"/>
  <c r="I277" i="6" s="1"/>
  <c r="O126" i="2"/>
  <c r="Q277" i="6" s="1"/>
  <c r="T126" i="2"/>
  <c r="A135" i="2" l="1"/>
  <c r="S134" i="2"/>
  <c r="E277" i="6"/>
  <c r="D277" i="6"/>
  <c r="Z277" i="6"/>
  <c r="B127" i="2"/>
  <c r="F127" i="2"/>
  <c r="H278" i="6" s="1"/>
  <c r="J127" i="2"/>
  <c r="L278" i="6" s="1"/>
  <c r="N127" i="2"/>
  <c r="P278" i="6" s="1"/>
  <c r="R127" i="2"/>
  <c r="T278" i="6" s="1"/>
  <c r="D127" i="2"/>
  <c r="F278" i="6" s="1"/>
  <c r="H125" i="2"/>
  <c r="J278" i="6" s="1"/>
  <c r="L127" i="2"/>
  <c r="N278" i="6" s="1"/>
  <c r="P127" i="2"/>
  <c r="R278" i="6" s="1"/>
  <c r="G127" i="2"/>
  <c r="I278" i="6" s="1"/>
  <c r="O127" i="2"/>
  <c r="Q278" i="6" s="1"/>
  <c r="C127" i="2"/>
  <c r="K127" i="2"/>
  <c r="M278" i="6" s="1"/>
  <c r="I127" i="2"/>
  <c r="K278" i="6" s="1"/>
  <c r="Q127" i="2"/>
  <c r="S278" i="6" s="1"/>
  <c r="M127" i="2"/>
  <c r="O278" i="6" s="1"/>
  <c r="E127" i="2"/>
  <c r="G278" i="6" s="1"/>
  <c r="T127" i="2"/>
  <c r="A136" i="2" l="1"/>
  <c r="S135" i="2"/>
  <c r="K283" i="6"/>
  <c r="K282" i="6"/>
  <c r="K281" i="6"/>
  <c r="J281" i="6"/>
  <c r="J283" i="6"/>
  <c r="J282" i="6"/>
  <c r="G281" i="6"/>
  <c r="G282" i="6"/>
  <c r="G283" i="6"/>
  <c r="I281" i="6"/>
  <c r="I283" i="6"/>
  <c r="I282" i="6"/>
  <c r="F281" i="6"/>
  <c r="F282" i="6"/>
  <c r="F283" i="6"/>
  <c r="H283" i="6"/>
  <c r="H281" i="6"/>
  <c r="H282" i="6"/>
  <c r="R282" i="6"/>
  <c r="R281" i="6"/>
  <c r="R283" i="6"/>
  <c r="T282" i="6"/>
  <c r="T283" i="6"/>
  <c r="T281" i="6"/>
  <c r="Q282" i="6"/>
  <c r="Q281" i="6"/>
  <c r="Q283" i="6"/>
  <c r="S282" i="6"/>
  <c r="S283" i="6"/>
  <c r="S281" i="6"/>
  <c r="P283" i="6"/>
  <c r="P282" i="6"/>
  <c r="P281" i="6"/>
  <c r="O281" i="6"/>
  <c r="O283" i="6"/>
  <c r="O282" i="6"/>
  <c r="M282" i="6"/>
  <c r="M283" i="6"/>
  <c r="M281" i="6"/>
  <c r="N283" i="6"/>
  <c r="N281" i="6"/>
  <c r="N282" i="6"/>
  <c r="L282" i="6"/>
  <c r="L283" i="6"/>
  <c r="L281" i="6"/>
  <c r="D278" i="6"/>
  <c r="E278" i="6"/>
  <c r="D128" i="2"/>
  <c r="F301" i="6" s="1"/>
  <c r="H126" i="2"/>
  <c r="J301" i="6" s="1"/>
  <c r="L128" i="2"/>
  <c r="N301" i="6" s="1"/>
  <c r="P128" i="2"/>
  <c r="R301" i="6" s="1"/>
  <c r="B128" i="2"/>
  <c r="F128" i="2"/>
  <c r="H301" i="6" s="1"/>
  <c r="J128" i="2"/>
  <c r="L301" i="6" s="1"/>
  <c r="N128" i="2"/>
  <c r="P301" i="6" s="1"/>
  <c r="R128" i="2"/>
  <c r="T301" i="6" s="1"/>
  <c r="E128" i="2"/>
  <c r="G301" i="6" s="1"/>
  <c r="M128" i="2"/>
  <c r="O301" i="6" s="1"/>
  <c r="I128" i="2"/>
  <c r="K301" i="6" s="1"/>
  <c r="Q128" i="2"/>
  <c r="S301" i="6" s="1"/>
  <c r="G128" i="2"/>
  <c r="I301" i="6" s="1"/>
  <c r="O128" i="2"/>
  <c r="Q301" i="6" s="1"/>
  <c r="C128" i="2"/>
  <c r="K128" i="2"/>
  <c r="M301" i="6" s="1"/>
  <c r="Z278" i="6"/>
  <c r="Z279" i="6" s="1"/>
  <c r="T128" i="2"/>
  <c r="A137" i="2" l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S136" i="2"/>
  <c r="D301" i="6"/>
  <c r="E301" i="6"/>
  <c r="Z301" i="6"/>
  <c r="B129" i="2"/>
  <c r="F129" i="2"/>
  <c r="H302" i="6" s="1"/>
  <c r="J129" i="2"/>
  <c r="L302" i="6" s="1"/>
  <c r="N129" i="2"/>
  <c r="P302" i="6" s="1"/>
  <c r="R129" i="2"/>
  <c r="T302" i="6" s="1"/>
  <c r="D129" i="2"/>
  <c r="F302" i="6" s="1"/>
  <c r="H127" i="2"/>
  <c r="J302" i="6" s="1"/>
  <c r="L129" i="2"/>
  <c r="N302" i="6" s="1"/>
  <c r="P129" i="2"/>
  <c r="R302" i="6" s="1"/>
  <c r="C129" i="2"/>
  <c r="K129" i="2"/>
  <c r="M302" i="6" s="1"/>
  <c r="G129" i="2"/>
  <c r="I302" i="6" s="1"/>
  <c r="O129" i="2"/>
  <c r="Q302" i="6" s="1"/>
  <c r="E129" i="2"/>
  <c r="G302" i="6" s="1"/>
  <c r="M129" i="2"/>
  <c r="O302" i="6" s="1"/>
  <c r="I129" i="2"/>
  <c r="K302" i="6" s="1"/>
  <c r="Q129" i="2"/>
  <c r="S302" i="6" s="1"/>
  <c r="T129" i="2"/>
  <c r="E302" i="6" l="1"/>
  <c r="D302" i="6"/>
  <c r="Z302" i="6"/>
  <c r="D130" i="2"/>
  <c r="F303" i="6" s="1"/>
  <c r="H128" i="2"/>
  <c r="J303" i="6" s="1"/>
  <c r="L130" i="2"/>
  <c r="N303" i="6" s="1"/>
  <c r="P130" i="2"/>
  <c r="R303" i="6" s="1"/>
  <c r="B130" i="2"/>
  <c r="F130" i="2"/>
  <c r="H303" i="6" s="1"/>
  <c r="J130" i="2"/>
  <c r="L303" i="6" s="1"/>
  <c r="N130" i="2"/>
  <c r="P303" i="6" s="1"/>
  <c r="R130" i="2"/>
  <c r="T303" i="6" s="1"/>
  <c r="I130" i="2"/>
  <c r="K303" i="6" s="1"/>
  <c r="Q130" i="2"/>
  <c r="S303" i="6" s="1"/>
  <c r="E130" i="2"/>
  <c r="G303" i="6" s="1"/>
  <c r="M130" i="2"/>
  <c r="O303" i="6" s="1"/>
  <c r="C130" i="2"/>
  <c r="K130" i="2"/>
  <c r="M303" i="6" s="1"/>
  <c r="G130" i="2"/>
  <c r="I303" i="6" s="1"/>
  <c r="O130" i="2"/>
  <c r="Q303" i="6" s="1"/>
  <c r="T130" i="2"/>
  <c r="E303" i="6" l="1"/>
  <c r="D303" i="6"/>
  <c r="B131" i="2"/>
  <c r="F131" i="2"/>
  <c r="H304" i="6" s="1"/>
  <c r="J131" i="2"/>
  <c r="L304" i="6" s="1"/>
  <c r="N131" i="2"/>
  <c r="P304" i="6" s="1"/>
  <c r="R131" i="2"/>
  <c r="T304" i="6" s="1"/>
  <c r="D131" i="2"/>
  <c r="F304" i="6" s="1"/>
  <c r="H129" i="2"/>
  <c r="J304" i="6" s="1"/>
  <c r="L131" i="2"/>
  <c r="N304" i="6" s="1"/>
  <c r="P131" i="2"/>
  <c r="R304" i="6" s="1"/>
  <c r="G131" i="2"/>
  <c r="I304" i="6" s="1"/>
  <c r="O131" i="2"/>
  <c r="Q304" i="6" s="1"/>
  <c r="C131" i="2"/>
  <c r="K131" i="2"/>
  <c r="M304" i="6" s="1"/>
  <c r="Q131" i="2"/>
  <c r="S304" i="6" s="1"/>
  <c r="I131" i="2"/>
  <c r="K304" i="6" s="1"/>
  <c r="E131" i="2"/>
  <c r="G304" i="6" s="1"/>
  <c r="M131" i="2"/>
  <c r="O304" i="6" s="1"/>
  <c r="Z303" i="6"/>
  <c r="T131" i="2"/>
  <c r="E304" i="6" l="1"/>
  <c r="D304" i="6"/>
  <c r="D132" i="2"/>
  <c r="F305" i="6" s="1"/>
  <c r="H130" i="2"/>
  <c r="J305" i="6" s="1"/>
  <c r="L132" i="2"/>
  <c r="N305" i="6" s="1"/>
  <c r="P132" i="2"/>
  <c r="R305" i="6" s="1"/>
  <c r="B132" i="2"/>
  <c r="F132" i="2"/>
  <c r="H305" i="6" s="1"/>
  <c r="J132" i="2"/>
  <c r="L305" i="6" s="1"/>
  <c r="N132" i="2"/>
  <c r="P305" i="6" s="1"/>
  <c r="R132" i="2"/>
  <c r="T305" i="6" s="1"/>
  <c r="E132" i="2"/>
  <c r="G305" i="6" s="1"/>
  <c r="M132" i="2"/>
  <c r="O305" i="6" s="1"/>
  <c r="I132" i="2"/>
  <c r="K305" i="6" s="1"/>
  <c r="Q132" i="2"/>
  <c r="S305" i="6" s="1"/>
  <c r="O132" i="2"/>
  <c r="Q305" i="6" s="1"/>
  <c r="G132" i="2"/>
  <c r="I305" i="6" s="1"/>
  <c r="C132" i="2"/>
  <c r="K132" i="2"/>
  <c r="M305" i="6" s="1"/>
  <c r="Z304" i="6"/>
  <c r="T132" i="2"/>
  <c r="E305" i="6" l="1"/>
  <c r="D305" i="6"/>
  <c r="Z305" i="6"/>
  <c r="B133" i="2"/>
  <c r="F133" i="2"/>
  <c r="H306" i="6" s="1"/>
  <c r="J133" i="2"/>
  <c r="L306" i="6" s="1"/>
  <c r="N133" i="2"/>
  <c r="P306" i="6" s="1"/>
  <c r="R133" i="2"/>
  <c r="T306" i="6" s="1"/>
  <c r="D133" i="2"/>
  <c r="F306" i="6" s="1"/>
  <c r="H131" i="2"/>
  <c r="J306" i="6" s="1"/>
  <c r="L133" i="2"/>
  <c r="N306" i="6" s="1"/>
  <c r="P133" i="2"/>
  <c r="R306" i="6" s="1"/>
  <c r="C133" i="2"/>
  <c r="K133" i="2"/>
  <c r="M306" i="6" s="1"/>
  <c r="G133" i="2"/>
  <c r="I306" i="6" s="1"/>
  <c r="O133" i="2"/>
  <c r="Q306" i="6" s="1"/>
  <c r="M133" i="2"/>
  <c r="O306" i="6" s="1"/>
  <c r="E133" i="2"/>
  <c r="G306" i="6" s="1"/>
  <c r="I133" i="2"/>
  <c r="K306" i="6" s="1"/>
  <c r="Q133" i="2"/>
  <c r="S306" i="6" s="1"/>
  <c r="T133" i="2"/>
  <c r="E306" i="6" l="1"/>
  <c r="D306" i="6"/>
  <c r="Z306" i="6"/>
  <c r="D134" i="2"/>
  <c r="F307" i="6" s="1"/>
  <c r="H132" i="2"/>
  <c r="J307" i="6" s="1"/>
  <c r="L134" i="2"/>
  <c r="N307" i="6" s="1"/>
  <c r="P134" i="2"/>
  <c r="R307" i="6" s="1"/>
  <c r="B134" i="2"/>
  <c r="F134" i="2"/>
  <c r="H307" i="6" s="1"/>
  <c r="J134" i="2"/>
  <c r="L307" i="6" s="1"/>
  <c r="N134" i="2"/>
  <c r="P307" i="6" s="1"/>
  <c r="R134" i="2"/>
  <c r="T307" i="6" s="1"/>
  <c r="I134" i="2"/>
  <c r="K307" i="6" s="1"/>
  <c r="Q134" i="2"/>
  <c r="S307" i="6" s="1"/>
  <c r="E134" i="2"/>
  <c r="G307" i="6" s="1"/>
  <c r="M134" i="2"/>
  <c r="O307" i="6" s="1"/>
  <c r="K134" i="2"/>
  <c r="M307" i="6" s="1"/>
  <c r="C134" i="2"/>
  <c r="O134" i="2"/>
  <c r="Q307" i="6" s="1"/>
  <c r="G134" i="2"/>
  <c r="I307" i="6" s="1"/>
  <c r="T134" i="2"/>
  <c r="E307" i="6" l="1"/>
  <c r="D307" i="6"/>
  <c r="B135" i="2"/>
  <c r="F135" i="2"/>
  <c r="H308" i="6" s="1"/>
  <c r="J135" i="2"/>
  <c r="L308" i="6" s="1"/>
  <c r="N135" i="2"/>
  <c r="P308" i="6" s="1"/>
  <c r="R135" i="2"/>
  <c r="T308" i="6" s="1"/>
  <c r="D135" i="2"/>
  <c r="F308" i="6" s="1"/>
  <c r="H133" i="2"/>
  <c r="J308" i="6" s="1"/>
  <c r="L135" i="2"/>
  <c r="N308" i="6" s="1"/>
  <c r="P135" i="2"/>
  <c r="R308" i="6" s="1"/>
  <c r="G135" i="2"/>
  <c r="I308" i="6" s="1"/>
  <c r="O135" i="2"/>
  <c r="Q308" i="6" s="1"/>
  <c r="C135" i="2"/>
  <c r="K135" i="2"/>
  <c r="M308" i="6" s="1"/>
  <c r="I135" i="2"/>
  <c r="K308" i="6" s="1"/>
  <c r="Q135" i="2"/>
  <c r="S308" i="6" s="1"/>
  <c r="E135" i="2"/>
  <c r="G308" i="6" s="1"/>
  <c r="M135" i="2"/>
  <c r="O308" i="6" s="1"/>
  <c r="Z307" i="6"/>
  <c r="T135" i="2"/>
  <c r="E308" i="6" l="1"/>
  <c r="D308" i="6"/>
  <c r="D136" i="2"/>
  <c r="F309" i="6" s="1"/>
  <c r="H134" i="2"/>
  <c r="J309" i="6" s="1"/>
  <c r="B136" i="2"/>
  <c r="F136" i="2"/>
  <c r="H309" i="6" s="1"/>
  <c r="J136" i="2"/>
  <c r="L309" i="6" s="1"/>
  <c r="N136" i="2"/>
  <c r="P309" i="6" s="1"/>
  <c r="R136" i="2"/>
  <c r="T309" i="6" s="1"/>
  <c r="E136" i="2"/>
  <c r="G309" i="6" s="1"/>
  <c r="L136" i="2"/>
  <c r="N309" i="6" s="1"/>
  <c r="Q136" i="2"/>
  <c r="S309" i="6" s="1"/>
  <c r="I136" i="2"/>
  <c r="K309" i="6" s="1"/>
  <c r="O136" i="2"/>
  <c r="Q309" i="6" s="1"/>
  <c r="G136" i="2"/>
  <c r="I309" i="6" s="1"/>
  <c r="M136" i="2"/>
  <c r="O309" i="6" s="1"/>
  <c r="K136" i="2"/>
  <c r="M309" i="6" s="1"/>
  <c r="P136" i="2"/>
  <c r="R309" i="6" s="1"/>
  <c r="C136" i="2"/>
  <c r="Z308" i="6"/>
  <c r="T136" i="2"/>
  <c r="D309" i="6" l="1"/>
  <c r="E309" i="6"/>
  <c r="D137" i="2"/>
  <c r="F310" i="6" s="1"/>
  <c r="H135" i="2"/>
  <c r="J310" i="6" s="1"/>
  <c r="L137" i="2"/>
  <c r="N310" i="6" s="1"/>
  <c r="P137" i="2"/>
  <c r="R310" i="6" s="1"/>
  <c r="E137" i="2"/>
  <c r="G310" i="6" s="1"/>
  <c r="J137" i="2"/>
  <c r="L310" i="6" s="1"/>
  <c r="O137" i="2"/>
  <c r="Q310" i="6" s="1"/>
  <c r="B137" i="2"/>
  <c r="G137" i="2"/>
  <c r="I310" i="6" s="1"/>
  <c r="M137" i="2"/>
  <c r="O310" i="6" s="1"/>
  <c r="R137" i="2"/>
  <c r="T310" i="6" s="1"/>
  <c r="K137" i="2"/>
  <c r="M310" i="6" s="1"/>
  <c r="F137" i="2"/>
  <c r="H310" i="6" s="1"/>
  <c r="Q137" i="2"/>
  <c r="S310" i="6" s="1"/>
  <c r="N137" i="2"/>
  <c r="P310" i="6" s="1"/>
  <c r="S137" i="2"/>
  <c r="C137" i="2"/>
  <c r="I137" i="2"/>
  <c r="K310" i="6" s="1"/>
  <c r="Z309" i="6"/>
  <c r="T137" i="2"/>
  <c r="R313" i="6" l="1"/>
  <c r="R314" i="6"/>
  <c r="R315" i="6"/>
  <c r="P314" i="6"/>
  <c r="P315" i="6"/>
  <c r="P313" i="6"/>
  <c r="Q313" i="6"/>
  <c r="Q314" i="6"/>
  <c r="Q315" i="6"/>
  <c r="K313" i="6"/>
  <c r="K315" i="6"/>
  <c r="K314" i="6"/>
  <c r="J313" i="6"/>
  <c r="J314" i="6"/>
  <c r="J315" i="6"/>
  <c r="T314" i="6"/>
  <c r="T313" i="6"/>
  <c r="T315" i="6"/>
  <c r="S315" i="6"/>
  <c r="S313" i="6"/>
  <c r="S314" i="6"/>
  <c r="H315" i="6"/>
  <c r="H313" i="6"/>
  <c r="H314" i="6"/>
  <c r="I314" i="6"/>
  <c r="I315" i="6"/>
  <c r="I313" i="6"/>
  <c r="G315" i="6"/>
  <c r="G314" i="6"/>
  <c r="G313" i="6"/>
  <c r="F315" i="6"/>
  <c r="F314" i="6"/>
  <c r="F313" i="6"/>
  <c r="O315" i="6"/>
  <c r="O314" i="6"/>
  <c r="O313" i="6"/>
  <c r="N313" i="6"/>
  <c r="N314" i="6"/>
  <c r="N315" i="6"/>
  <c r="M313" i="6"/>
  <c r="M314" i="6"/>
  <c r="M315" i="6"/>
  <c r="L313" i="6"/>
  <c r="L314" i="6"/>
  <c r="L315" i="6"/>
  <c r="D310" i="6"/>
  <c r="E310" i="6"/>
  <c r="B138" i="2"/>
  <c r="F138" i="2"/>
  <c r="H333" i="6" s="1"/>
  <c r="J138" i="2"/>
  <c r="L333" i="6" s="1"/>
  <c r="N138" i="2"/>
  <c r="P333" i="6" s="1"/>
  <c r="R138" i="2"/>
  <c r="T333" i="6" s="1"/>
  <c r="C138" i="2"/>
  <c r="H136" i="2"/>
  <c r="J333" i="6" s="1"/>
  <c r="M138" i="2"/>
  <c r="O333" i="6" s="1"/>
  <c r="S138" i="2"/>
  <c r="E138" i="2"/>
  <c r="G333" i="6" s="1"/>
  <c r="K138" i="2"/>
  <c r="M333" i="6" s="1"/>
  <c r="P138" i="2"/>
  <c r="R333" i="6" s="1"/>
  <c r="D138" i="2"/>
  <c r="F333" i="6" s="1"/>
  <c r="O138" i="2"/>
  <c r="Q333" i="6" s="1"/>
  <c r="I138" i="2"/>
  <c r="K333" i="6" s="1"/>
  <c r="Q138" i="2"/>
  <c r="S333" i="6" s="1"/>
  <c r="G138" i="2"/>
  <c r="I333" i="6" s="1"/>
  <c r="L138" i="2"/>
  <c r="N333" i="6" s="1"/>
  <c r="Z310" i="6"/>
  <c r="Z311" i="6" s="1"/>
  <c r="T138" i="2"/>
  <c r="E333" i="6" l="1"/>
  <c r="D333" i="6"/>
  <c r="D139" i="2"/>
  <c r="F334" i="6" s="1"/>
  <c r="H137" i="2"/>
  <c r="J334" i="6" s="1"/>
  <c r="L139" i="2"/>
  <c r="N334" i="6" s="1"/>
  <c r="P139" i="2"/>
  <c r="R334" i="6" s="1"/>
  <c r="F139" i="2"/>
  <c r="H334" i="6" s="1"/>
  <c r="K139" i="2"/>
  <c r="M334" i="6" s="1"/>
  <c r="Q139" i="2"/>
  <c r="S334" i="6" s="1"/>
  <c r="C139" i="2"/>
  <c r="I139" i="2"/>
  <c r="K334" i="6" s="1"/>
  <c r="N139" i="2"/>
  <c r="P334" i="6" s="1"/>
  <c r="S139" i="2"/>
  <c r="G139" i="2"/>
  <c r="I334" i="6" s="1"/>
  <c r="R139" i="2"/>
  <c r="T334" i="6" s="1"/>
  <c r="B139" i="2"/>
  <c r="M139" i="2"/>
  <c r="O334" i="6" s="1"/>
  <c r="E139" i="2"/>
  <c r="G334" i="6" s="1"/>
  <c r="J139" i="2"/>
  <c r="L334" i="6" s="1"/>
  <c r="O139" i="2"/>
  <c r="Q334" i="6" s="1"/>
  <c r="Z333" i="6"/>
  <c r="T139" i="2"/>
  <c r="E334" i="6" l="1"/>
  <c r="D334" i="6"/>
  <c r="Z334" i="6"/>
  <c r="B140" i="2"/>
  <c r="F140" i="2"/>
  <c r="H335" i="6" s="1"/>
  <c r="J140" i="2"/>
  <c r="L335" i="6" s="1"/>
  <c r="N140" i="2"/>
  <c r="P335" i="6" s="1"/>
  <c r="R140" i="2"/>
  <c r="T335" i="6" s="1"/>
  <c r="D140" i="2"/>
  <c r="F335" i="6" s="1"/>
  <c r="I140" i="2"/>
  <c r="K335" i="6" s="1"/>
  <c r="O140" i="2"/>
  <c r="Q335" i="6" s="1"/>
  <c r="G140" i="2"/>
  <c r="I335" i="6" s="1"/>
  <c r="L140" i="2"/>
  <c r="N335" i="6" s="1"/>
  <c r="Q140" i="2"/>
  <c r="S335" i="6" s="1"/>
  <c r="K140" i="2"/>
  <c r="M335" i="6" s="1"/>
  <c r="E140" i="2"/>
  <c r="G335" i="6" s="1"/>
  <c r="P140" i="2"/>
  <c r="R335" i="6" s="1"/>
  <c r="C140" i="2"/>
  <c r="H138" i="2"/>
  <c r="J335" i="6" s="1"/>
  <c r="M140" i="2"/>
  <c r="O335" i="6" s="1"/>
  <c r="S140" i="2"/>
  <c r="T140" i="2"/>
  <c r="E335" i="6" l="1"/>
  <c r="D335" i="6"/>
  <c r="D141" i="2"/>
  <c r="F336" i="6" s="1"/>
  <c r="H139" i="2"/>
  <c r="J336" i="6" s="1"/>
  <c r="L141" i="2"/>
  <c r="N336" i="6" s="1"/>
  <c r="P141" i="2"/>
  <c r="R336" i="6" s="1"/>
  <c r="B141" i="2"/>
  <c r="G141" i="2"/>
  <c r="I336" i="6" s="1"/>
  <c r="M141" i="2"/>
  <c r="O336" i="6" s="1"/>
  <c r="R141" i="2"/>
  <c r="T336" i="6" s="1"/>
  <c r="E141" i="2"/>
  <c r="G336" i="6" s="1"/>
  <c r="J141" i="2"/>
  <c r="L336" i="6" s="1"/>
  <c r="O141" i="2"/>
  <c r="Q336" i="6" s="1"/>
  <c r="C141" i="2"/>
  <c r="N141" i="2"/>
  <c r="P336" i="6" s="1"/>
  <c r="I141" i="2"/>
  <c r="K336" i="6" s="1"/>
  <c r="S141" i="2"/>
  <c r="F141" i="2"/>
  <c r="H336" i="6" s="1"/>
  <c r="K141" i="2"/>
  <c r="M336" i="6" s="1"/>
  <c r="Q141" i="2"/>
  <c r="S336" i="6" s="1"/>
  <c r="Z335" i="6"/>
  <c r="T141" i="2"/>
  <c r="E336" i="6" l="1"/>
  <c r="D336" i="6"/>
  <c r="B142" i="2"/>
  <c r="F142" i="2"/>
  <c r="H337" i="6" s="1"/>
  <c r="J142" i="2"/>
  <c r="L337" i="6" s="1"/>
  <c r="N142" i="2"/>
  <c r="P337" i="6" s="1"/>
  <c r="R142" i="2"/>
  <c r="T337" i="6" s="1"/>
  <c r="E142" i="2"/>
  <c r="G337" i="6" s="1"/>
  <c r="K142" i="2"/>
  <c r="M337" i="6" s="1"/>
  <c r="P142" i="2"/>
  <c r="R337" i="6" s="1"/>
  <c r="C142" i="2"/>
  <c r="H140" i="2"/>
  <c r="J337" i="6" s="1"/>
  <c r="M142" i="2"/>
  <c r="O337" i="6" s="1"/>
  <c r="S142" i="2"/>
  <c r="G142" i="2"/>
  <c r="I337" i="6" s="1"/>
  <c r="Q142" i="2"/>
  <c r="S337" i="6" s="1"/>
  <c r="L142" i="2"/>
  <c r="N337" i="6" s="1"/>
  <c r="I142" i="2"/>
  <c r="K337" i="6" s="1"/>
  <c r="O142" i="2"/>
  <c r="Q337" i="6" s="1"/>
  <c r="D142" i="2"/>
  <c r="F337" i="6" s="1"/>
  <c r="Z336" i="6"/>
  <c r="T142" i="2"/>
  <c r="E337" i="6" l="1"/>
  <c r="D337" i="6"/>
  <c r="D143" i="2"/>
  <c r="F338" i="6" s="1"/>
  <c r="H141" i="2"/>
  <c r="J338" i="6" s="1"/>
  <c r="L143" i="2"/>
  <c r="N338" i="6" s="1"/>
  <c r="P143" i="2"/>
  <c r="R338" i="6" s="1"/>
  <c r="C143" i="2"/>
  <c r="I143" i="2"/>
  <c r="K338" i="6" s="1"/>
  <c r="N143" i="2"/>
  <c r="P338" i="6" s="1"/>
  <c r="S143" i="2"/>
  <c r="F143" i="2"/>
  <c r="H338" i="6" s="1"/>
  <c r="K143" i="2"/>
  <c r="M338" i="6" s="1"/>
  <c r="Q143" i="2"/>
  <c r="S338" i="6" s="1"/>
  <c r="J143" i="2"/>
  <c r="L338" i="6" s="1"/>
  <c r="E143" i="2"/>
  <c r="G338" i="6" s="1"/>
  <c r="O143" i="2"/>
  <c r="Q338" i="6" s="1"/>
  <c r="M143" i="2"/>
  <c r="O338" i="6" s="1"/>
  <c r="R143" i="2"/>
  <c r="T338" i="6" s="1"/>
  <c r="B143" i="2"/>
  <c r="G143" i="2"/>
  <c r="I338" i="6" s="1"/>
  <c r="Z337" i="6"/>
  <c r="T143" i="2"/>
  <c r="D338" i="6" l="1"/>
  <c r="E338" i="6"/>
  <c r="B144" i="2"/>
  <c r="F144" i="2"/>
  <c r="H339" i="6" s="1"/>
  <c r="J144" i="2"/>
  <c r="L339" i="6" s="1"/>
  <c r="N144" i="2"/>
  <c r="P339" i="6" s="1"/>
  <c r="R144" i="2"/>
  <c r="T339" i="6" s="1"/>
  <c r="G144" i="2"/>
  <c r="I339" i="6" s="1"/>
  <c r="L144" i="2"/>
  <c r="N339" i="6" s="1"/>
  <c r="Q144" i="2"/>
  <c r="S339" i="6" s="1"/>
  <c r="D144" i="2"/>
  <c r="F339" i="6" s="1"/>
  <c r="I144" i="2"/>
  <c r="K339" i="6" s="1"/>
  <c r="O144" i="2"/>
  <c r="Q339" i="6" s="1"/>
  <c r="C144" i="2"/>
  <c r="M144" i="2"/>
  <c r="O339" i="6" s="1"/>
  <c r="H142" i="2"/>
  <c r="J339" i="6" s="1"/>
  <c r="S144" i="2"/>
  <c r="P144" i="2"/>
  <c r="R339" i="6" s="1"/>
  <c r="E144" i="2"/>
  <c r="G339" i="6" s="1"/>
  <c r="K144" i="2"/>
  <c r="M339" i="6" s="1"/>
  <c r="Z338" i="6"/>
  <c r="T144" i="2"/>
  <c r="E339" i="6" l="1"/>
  <c r="D339" i="6"/>
  <c r="D145" i="2"/>
  <c r="F340" i="6" s="1"/>
  <c r="H143" i="2"/>
  <c r="J340" i="6" s="1"/>
  <c r="L145" i="2"/>
  <c r="N340" i="6" s="1"/>
  <c r="P145" i="2"/>
  <c r="R340" i="6" s="1"/>
  <c r="E145" i="2"/>
  <c r="G340" i="6" s="1"/>
  <c r="J145" i="2"/>
  <c r="L340" i="6" s="1"/>
  <c r="O145" i="2"/>
  <c r="Q340" i="6" s="1"/>
  <c r="B145" i="2"/>
  <c r="G145" i="2"/>
  <c r="I340" i="6" s="1"/>
  <c r="M145" i="2"/>
  <c r="O340" i="6" s="1"/>
  <c r="R145" i="2"/>
  <c r="T340" i="6" s="1"/>
  <c r="F145" i="2"/>
  <c r="H340" i="6" s="1"/>
  <c r="Q145" i="2"/>
  <c r="S340" i="6" s="1"/>
  <c r="K145" i="2"/>
  <c r="M340" i="6" s="1"/>
  <c r="S145" i="2"/>
  <c r="C145" i="2"/>
  <c r="I145" i="2"/>
  <c r="K340" i="6" s="1"/>
  <c r="N145" i="2"/>
  <c r="P340" i="6" s="1"/>
  <c r="Z339" i="6"/>
  <c r="T145" i="2"/>
  <c r="E340" i="6" l="1"/>
  <c r="D340" i="6"/>
  <c r="B146" i="2"/>
  <c r="F146" i="2"/>
  <c r="H341" i="6" s="1"/>
  <c r="J146" i="2"/>
  <c r="L341" i="6" s="1"/>
  <c r="N146" i="2"/>
  <c r="P341" i="6" s="1"/>
  <c r="R146" i="2"/>
  <c r="T341" i="6" s="1"/>
  <c r="C146" i="2"/>
  <c r="H144" i="2"/>
  <c r="J341" i="6" s="1"/>
  <c r="M146" i="2"/>
  <c r="O341" i="6" s="1"/>
  <c r="S146" i="2"/>
  <c r="E146" i="2"/>
  <c r="G341" i="6" s="1"/>
  <c r="K146" i="2"/>
  <c r="M341" i="6" s="1"/>
  <c r="P146" i="2"/>
  <c r="R341" i="6" s="1"/>
  <c r="I146" i="2"/>
  <c r="K341" i="6" s="1"/>
  <c r="D146" i="2"/>
  <c r="F341" i="6" s="1"/>
  <c r="O146" i="2"/>
  <c r="Q341" i="6" s="1"/>
  <c r="G146" i="2"/>
  <c r="I341" i="6" s="1"/>
  <c r="L146" i="2"/>
  <c r="N341" i="6" s="1"/>
  <c r="Q146" i="2"/>
  <c r="S341" i="6" s="1"/>
  <c r="Z340" i="6"/>
  <c r="T146" i="2"/>
  <c r="E341" i="6" l="1"/>
  <c r="D341" i="6"/>
  <c r="D147" i="2"/>
  <c r="F342" i="6" s="1"/>
  <c r="H145" i="2"/>
  <c r="J342" i="6" s="1"/>
  <c r="L147" i="2"/>
  <c r="N342" i="6" s="1"/>
  <c r="P147" i="2"/>
  <c r="R342" i="6" s="1"/>
  <c r="F147" i="2"/>
  <c r="H342" i="6" s="1"/>
  <c r="K147" i="2"/>
  <c r="M342" i="6" s="1"/>
  <c r="Q147" i="2"/>
  <c r="S342" i="6" s="1"/>
  <c r="C147" i="2"/>
  <c r="I147" i="2"/>
  <c r="K342" i="6" s="1"/>
  <c r="N147" i="2"/>
  <c r="P342" i="6" s="1"/>
  <c r="S147" i="2"/>
  <c r="B147" i="2"/>
  <c r="M147" i="2"/>
  <c r="O342" i="6" s="1"/>
  <c r="G147" i="2"/>
  <c r="I342" i="6" s="1"/>
  <c r="R147" i="2"/>
  <c r="T342" i="6" s="1"/>
  <c r="E147" i="2"/>
  <c r="G342" i="6" s="1"/>
  <c r="J147" i="2"/>
  <c r="L342" i="6" s="1"/>
  <c r="O147" i="2"/>
  <c r="Q342" i="6" s="1"/>
  <c r="Z341" i="6"/>
  <c r="T147" i="2"/>
  <c r="K347" i="6" l="1"/>
  <c r="K345" i="6"/>
  <c r="K346" i="6"/>
  <c r="H347" i="6"/>
  <c r="H345" i="6"/>
  <c r="H346" i="6"/>
  <c r="F347" i="6"/>
  <c r="F346" i="6"/>
  <c r="F345" i="6"/>
  <c r="G347" i="6"/>
  <c r="G345" i="6"/>
  <c r="G346" i="6"/>
  <c r="R346" i="6"/>
  <c r="R345" i="6"/>
  <c r="R347" i="6"/>
  <c r="T346" i="6"/>
  <c r="T347" i="6"/>
  <c r="T345" i="6"/>
  <c r="S345" i="6"/>
  <c r="S346" i="6"/>
  <c r="S347" i="6"/>
  <c r="Q346" i="6"/>
  <c r="Q345" i="6"/>
  <c r="Q347" i="6"/>
  <c r="I345" i="6"/>
  <c r="I347" i="6"/>
  <c r="I346" i="6"/>
  <c r="P347" i="6"/>
  <c r="P346" i="6"/>
  <c r="P345" i="6"/>
  <c r="J347" i="6"/>
  <c r="J346" i="6"/>
  <c r="J345" i="6"/>
  <c r="O347" i="6"/>
  <c r="O346" i="6"/>
  <c r="O345" i="6"/>
  <c r="N347" i="6"/>
  <c r="N345" i="6"/>
  <c r="N346" i="6"/>
  <c r="L345" i="6"/>
  <c r="L346" i="6"/>
  <c r="L347" i="6"/>
  <c r="M347" i="6"/>
  <c r="M345" i="6"/>
  <c r="M346" i="6"/>
  <c r="D342" i="6"/>
  <c r="E342" i="6"/>
  <c r="B148" i="2"/>
  <c r="F148" i="2"/>
  <c r="H365" i="6" s="1"/>
  <c r="J148" i="2"/>
  <c r="L365" i="6" s="1"/>
  <c r="N148" i="2"/>
  <c r="P365" i="6" s="1"/>
  <c r="R148" i="2"/>
  <c r="T365" i="6" s="1"/>
  <c r="D148" i="2"/>
  <c r="F365" i="6" s="1"/>
  <c r="I148" i="2"/>
  <c r="K365" i="6" s="1"/>
  <c r="O148" i="2"/>
  <c r="Q365" i="6" s="1"/>
  <c r="G148" i="2"/>
  <c r="I365" i="6" s="1"/>
  <c r="L148" i="2"/>
  <c r="N365" i="6" s="1"/>
  <c r="Q148" i="2"/>
  <c r="S365" i="6" s="1"/>
  <c r="E148" i="2"/>
  <c r="G365" i="6" s="1"/>
  <c r="P148" i="2"/>
  <c r="R365" i="6" s="1"/>
  <c r="K148" i="2"/>
  <c r="M365" i="6" s="1"/>
  <c r="H146" i="2"/>
  <c r="J365" i="6" s="1"/>
  <c r="M148" i="2"/>
  <c r="O365" i="6" s="1"/>
  <c r="S148" i="2"/>
  <c r="C148" i="2"/>
  <c r="Z342" i="6"/>
  <c r="Z343" i="6" s="1"/>
  <c r="T148" i="2"/>
  <c r="E365" i="6" l="1"/>
  <c r="D365" i="6"/>
  <c r="D149" i="2"/>
  <c r="F366" i="6" s="1"/>
  <c r="H147" i="2"/>
  <c r="J366" i="6" s="1"/>
  <c r="L149" i="2"/>
  <c r="N366" i="6" s="1"/>
  <c r="P149" i="2"/>
  <c r="R366" i="6" s="1"/>
  <c r="B149" i="2"/>
  <c r="G149" i="2"/>
  <c r="I366" i="6" s="1"/>
  <c r="M149" i="2"/>
  <c r="O366" i="6" s="1"/>
  <c r="R149" i="2"/>
  <c r="T366" i="6" s="1"/>
  <c r="E149" i="2"/>
  <c r="G366" i="6" s="1"/>
  <c r="J149" i="2"/>
  <c r="L366" i="6" s="1"/>
  <c r="O149" i="2"/>
  <c r="Q366" i="6" s="1"/>
  <c r="I149" i="2"/>
  <c r="K366" i="6" s="1"/>
  <c r="S149" i="2"/>
  <c r="C149" i="2"/>
  <c r="N149" i="2"/>
  <c r="P366" i="6" s="1"/>
  <c r="K149" i="2"/>
  <c r="M366" i="6" s="1"/>
  <c r="Q149" i="2"/>
  <c r="S366" i="6" s="1"/>
  <c r="F149" i="2"/>
  <c r="H366" i="6" s="1"/>
  <c r="Z365" i="6"/>
  <c r="T149" i="2"/>
  <c r="E366" i="6" l="1"/>
  <c r="D366" i="6"/>
  <c r="Z366" i="6"/>
  <c r="B150" i="2"/>
  <c r="F150" i="2"/>
  <c r="H367" i="6" s="1"/>
  <c r="J150" i="2"/>
  <c r="L367" i="6" s="1"/>
  <c r="N150" i="2"/>
  <c r="P367" i="6" s="1"/>
  <c r="R150" i="2"/>
  <c r="T367" i="6" s="1"/>
  <c r="E150" i="2"/>
  <c r="G367" i="6" s="1"/>
  <c r="K150" i="2"/>
  <c r="M367" i="6" s="1"/>
  <c r="P150" i="2"/>
  <c r="R367" i="6" s="1"/>
  <c r="C150" i="2"/>
  <c r="H148" i="2"/>
  <c r="J367" i="6" s="1"/>
  <c r="M150" i="2"/>
  <c r="O367" i="6" s="1"/>
  <c r="S150" i="2"/>
  <c r="L150" i="2"/>
  <c r="N367" i="6" s="1"/>
  <c r="G150" i="2"/>
  <c r="I367" i="6" s="1"/>
  <c r="Q150" i="2"/>
  <c r="S367" i="6" s="1"/>
  <c r="O150" i="2"/>
  <c r="Q367" i="6" s="1"/>
  <c r="D150" i="2"/>
  <c r="F367" i="6" s="1"/>
  <c r="I150" i="2"/>
  <c r="K367" i="6" s="1"/>
  <c r="T150" i="2"/>
  <c r="E367" i="6" l="1"/>
  <c r="D367" i="6"/>
  <c r="Z367" i="6"/>
  <c r="D151" i="2"/>
  <c r="F368" i="6" s="1"/>
  <c r="H149" i="2"/>
  <c r="J368" i="6" s="1"/>
  <c r="L151" i="2"/>
  <c r="N368" i="6" s="1"/>
  <c r="P151" i="2"/>
  <c r="R368" i="6" s="1"/>
  <c r="C151" i="2"/>
  <c r="I151" i="2"/>
  <c r="K368" i="6" s="1"/>
  <c r="N151" i="2"/>
  <c r="P368" i="6" s="1"/>
  <c r="S151" i="2"/>
  <c r="F151" i="2"/>
  <c r="H368" i="6" s="1"/>
  <c r="K151" i="2"/>
  <c r="M368" i="6" s="1"/>
  <c r="Q151" i="2"/>
  <c r="S368" i="6" s="1"/>
  <c r="E151" i="2"/>
  <c r="G368" i="6" s="1"/>
  <c r="O151" i="2"/>
  <c r="Q368" i="6" s="1"/>
  <c r="J151" i="2"/>
  <c r="L368" i="6" s="1"/>
  <c r="R151" i="2"/>
  <c r="T368" i="6" s="1"/>
  <c r="B151" i="2"/>
  <c r="G151" i="2"/>
  <c r="I368" i="6" s="1"/>
  <c r="M151" i="2"/>
  <c r="O368" i="6" s="1"/>
  <c r="T151" i="2"/>
  <c r="D368" i="6" l="1"/>
  <c r="E368" i="6"/>
  <c r="B152" i="2"/>
  <c r="F152" i="2"/>
  <c r="H369" i="6" s="1"/>
  <c r="G152" i="2"/>
  <c r="I369" i="6" s="1"/>
  <c r="K152" i="2"/>
  <c r="M369" i="6" s="1"/>
  <c r="O152" i="2"/>
  <c r="Q369" i="6" s="1"/>
  <c r="S152" i="2"/>
  <c r="D152" i="2"/>
  <c r="F369" i="6" s="1"/>
  <c r="I152" i="2"/>
  <c r="K369" i="6" s="1"/>
  <c r="M152" i="2"/>
  <c r="O369" i="6" s="1"/>
  <c r="Q152" i="2"/>
  <c r="S369" i="6" s="1"/>
  <c r="H150" i="2"/>
  <c r="J369" i="6" s="1"/>
  <c r="P152" i="2"/>
  <c r="R369" i="6" s="1"/>
  <c r="C152" i="2"/>
  <c r="L152" i="2"/>
  <c r="N369" i="6" s="1"/>
  <c r="R152" i="2"/>
  <c r="T369" i="6" s="1"/>
  <c r="E152" i="2"/>
  <c r="G369" i="6" s="1"/>
  <c r="J152" i="2"/>
  <c r="L369" i="6" s="1"/>
  <c r="N152" i="2"/>
  <c r="P369" i="6" s="1"/>
  <c r="Z368" i="6"/>
  <c r="T152" i="2"/>
  <c r="E369" i="6" l="1"/>
  <c r="D369" i="6"/>
  <c r="Z369" i="6"/>
  <c r="E153" i="2"/>
  <c r="G370" i="6" s="1"/>
  <c r="I153" i="2"/>
  <c r="K370" i="6" s="1"/>
  <c r="M153" i="2"/>
  <c r="O370" i="6" s="1"/>
  <c r="Q153" i="2"/>
  <c r="S370" i="6" s="1"/>
  <c r="C153" i="2"/>
  <c r="G153" i="2"/>
  <c r="I370" i="6" s="1"/>
  <c r="K153" i="2"/>
  <c r="M370" i="6" s="1"/>
  <c r="O153" i="2"/>
  <c r="Q370" i="6" s="1"/>
  <c r="S153" i="2"/>
  <c r="F153" i="2"/>
  <c r="H370" i="6" s="1"/>
  <c r="N153" i="2"/>
  <c r="P370" i="6" s="1"/>
  <c r="B153" i="2"/>
  <c r="J153" i="2"/>
  <c r="L370" i="6" s="1"/>
  <c r="R153" i="2"/>
  <c r="T370" i="6" s="1"/>
  <c r="P153" i="2"/>
  <c r="R370" i="6" s="1"/>
  <c r="D153" i="2"/>
  <c r="F370" i="6" s="1"/>
  <c r="H151" i="2"/>
  <c r="J370" i="6" s="1"/>
  <c r="L153" i="2"/>
  <c r="N370" i="6" s="1"/>
  <c r="T153" i="2"/>
  <c r="E370" i="6" l="1"/>
  <c r="D370" i="6"/>
  <c r="Z370" i="6"/>
  <c r="C154" i="2"/>
  <c r="G154" i="2"/>
  <c r="I371" i="6" s="1"/>
  <c r="K154" i="2"/>
  <c r="M371" i="6" s="1"/>
  <c r="O154" i="2"/>
  <c r="Q371" i="6" s="1"/>
  <c r="S154" i="2"/>
  <c r="E154" i="2"/>
  <c r="G371" i="6" s="1"/>
  <c r="I154" i="2"/>
  <c r="K371" i="6" s="1"/>
  <c r="M154" i="2"/>
  <c r="O371" i="6" s="1"/>
  <c r="Q154" i="2"/>
  <c r="S371" i="6" s="1"/>
  <c r="D154" i="2"/>
  <c r="F371" i="6" s="1"/>
  <c r="L154" i="2"/>
  <c r="N371" i="6" s="1"/>
  <c r="H152" i="2"/>
  <c r="J371" i="6" s="1"/>
  <c r="P154" i="2"/>
  <c r="R371" i="6" s="1"/>
  <c r="N154" i="2"/>
  <c r="P371" i="6" s="1"/>
  <c r="B154" i="2"/>
  <c r="R154" i="2"/>
  <c r="T371" i="6" s="1"/>
  <c r="F154" i="2"/>
  <c r="H371" i="6" s="1"/>
  <c r="J154" i="2"/>
  <c r="L371" i="6" s="1"/>
  <c r="T154" i="2"/>
  <c r="D371" i="6" l="1"/>
  <c r="E371" i="6"/>
  <c r="Z371" i="6"/>
  <c r="E155" i="2"/>
  <c r="G372" i="6" s="1"/>
  <c r="I155" i="2"/>
  <c r="K372" i="6" s="1"/>
  <c r="M155" i="2"/>
  <c r="O372" i="6" s="1"/>
  <c r="Q155" i="2"/>
  <c r="S372" i="6" s="1"/>
  <c r="C155" i="2"/>
  <c r="G155" i="2"/>
  <c r="I372" i="6" s="1"/>
  <c r="K155" i="2"/>
  <c r="M372" i="6" s="1"/>
  <c r="O155" i="2"/>
  <c r="Q372" i="6" s="1"/>
  <c r="S155" i="2"/>
  <c r="B155" i="2"/>
  <c r="J155" i="2"/>
  <c r="L372" i="6" s="1"/>
  <c r="R155" i="2"/>
  <c r="T372" i="6" s="1"/>
  <c r="F155" i="2"/>
  <c r="H372" i="6" s="1"/>
  <c r="N155" i="2"/>
  <c r="P372" i="6" s="1"/>
  <c r="L155" i="2"/>
  <c r="N372" i="6" s="1"/>
  <c r="P155" i="2"/>
  <c r="R372" i="6" s="1"/>
  <c r="D155" i="2"/>
  <c r="F372" i="6" s="1"/>
  <c r="H153" i="2"/>
  <c r="J372" i="6" s="1"/>
  <c r="T155" i="2"/>
  <c r="D372" i="6" l="1"/>
  <c r="E372" i="6"/>
  <c r="C156" i="2"/>
  <c r="G156" i="2"/>
  <c r="I373" i="6" s="1"/>
  <c r="K156" i="2"/>
  <c r="M373" i="6" s="1"/>
  <c r="O156" i="2"/>
  <c r="Q373" i="6" s="1"/>
  <c r="S156" i="2"/>
  <c r="E156" i="2"/>
  <c r="G373" i="6" s="1"/>
  <c r="I156" i="2"/>
  <c r="K373" i="6" s="1"/>
  <c r="M156" i="2"/>
  <c r="O373" i="6" s="1"/>
  <c r="Q156" i="2"/>
  <c r="S373" i="6" s="1"/>
  <c r="H154" i="2"/>
  <c r="J373" i="6" s="1"/>
  <c r="P156" i="2"/>
  <c r="R373" i="6" s="1"/>
  <c r="D156" i="2"/>
  <c r="F373" i="6" s="1"/>
  <c r="L156" i="2"/>
  <c r="N373" i="6" s="1"/>
  <c r="J156" i="2"/>
  <c r="L373" i="6" s="1"/>
  <c r="N156" i="2"/>
  <c r="P373" i="6" s="1"/>
  <c r="B156" i="2"/>
  <c r="R156" i="2"/>
  <c r="T373" i="6" s="1"/>
  <c r="F156" i="2"/>
  <c r="H373" i="6" s="1"/>
  <c r="Z372" i="6"/>
  <c r="T156" i="2"/>
  <c r="Z373" i="6" l="1"/>
  <c r="D373" i="6"/>
  <c r="E373" i="6"/>
  <c r="E157" i="2"/>
  <c r="G374" i="6" s="1"/>
  <c r="I157" i="2"/>
  <c r="K374" i="6" s="1"/>
  <c r="M157" i="2"/>
  <c r="O374" i="6" s="1"/>
  <c r="Q157" i="2"/>
  <c r="S374" i="6" s="1"/>
  <c r="C157" i="2"/>
  <c r="G157" i="2"/>
  <c r="I374" i="6" s="1"/>
  <c r="K157" i="2"/>
  <c r="M374" i="6" s="1"/>
  <c r="O157" i="2"/>
  <c r="Q374" i="6" s="1"/>
  <c r="S157" i="2"/>
  <c r="F157" i="2"/>
  <c r="H374" i="6" s="1"/>
  <c r="N157" i="2"/>
  <c r="P374" i="6" s="1"/>
  <c r="B157" i="2"/>
  <c r="J157" i="2"/>
  <c r="L374" i="6" s="1"/>
  <c r="R157" i="2"/>
  <c r="T374" i="6" s="1"/>
  <c r="H155" i="2"/>
  <c r="J374" i="6" s="1"/>
  <c r="L157" i="2"/>
  <c r="N374" i="6" s="1"/>
  <c r="P157" i="2"/>
  <c r="R374" i="6" s="1"/>
  <c r="D157" i="2"/>
  <c r="F374" i="6" s="1"/>
  <c r="T157" i="2"/>
  <c r="J377" i="6" l="1"/>
  <c r="J379" i="6"/>
  <c r="J378" i="6"/>
  <c r="F379" i="6"/>
  <c r="F378" i="6"/>
  <c r="F377" i="6"/>
  <c r="T377" i="6"/>
  <c r="T378" i="6"/>
  <c r="T379" i="6"/>
  <c r="H377" i="6"/>
  <c r="H378" i="6"/>
  <c r="H379" i="6"/>
  <c r="I379" i="6"/>
  <c r="I378" i="6"/>
  <c r="I377" i="6"/>
  <c r="K379" i="6"/>
  <c r="K378" i="6"/>
  <c r="K377" i="6"/>
  <c r="R378" i="6"/>
  <c r="R379" i="6"/>
  <c r="R377" i="6"/>
  <c r="G378" i="6"/>
  <c r="G377" i="6"/>
  <c r="G379" i="6"/>
  <c r="P377" i="6"/>
  <c r="P378" i="6"/>
  <c r="P379" i="6"/>
  <c r="Q378" i="6"/>
  <c r="Q379" i="6"/>
  <c r="Q377" i="6"/>
  <c r="S378" i="6"/>
  <c r="S379" i="6"/>
  <c r="S377" i="6"/>
  <c r="O377" i="6"/>
  <c r="O379" i="6"/>
  <c r="O378" i="6"/>
  <c r="N377" i="6"/>
  <c r="N378" i="6"/>
  <c r="N379" i="6"/>
  <c r="M379" i="6"/>
  <c r="M377" i="6"/>
  <c r="M378" i="6"/>
  <c r="L377" i="6"/>
  <c r="L379" i="6"/>
  <c r="L378" i="6"/>
  <c r="D374" i="6"/>
  <c r="E374" i="6"/>
  <c r="C158" i="2"/>
  <c r="G158" i="2"/>
  <c r="I397" i="6" s="1"/>
  <c r="K158" i="2"/>
  <c r="M397" i="6" s="1"/>
  <c r="O158" i="2"/>
  <c r="Q397" i="6" s="1"/>
  <c r="S158" i="2"/>
  <c r="E158" i="2"/>
  <c r="G397" i="6" s="1"/>
  <c r="I158" i="2"/>
  <c r="K397" i="6" s="1"/>
  <c r="M158" i="2"/>
  <c r="O397" i="6" s="1"/>
  <c r="Q158" i="2"/>
  <c r="S397" i="6" s="1"/>
  <c r="D158" i="2"/>
  <c r="F397" i="6" s="1"/>
  <c r="L158" i="2"/>
  <c r="N397" i="6" s="1"/>
  <c r="H156" i="2"/>
  <c r="J397" i="6" s="1"/>
  <c r="P158" i="2"/>
  <c r="R397" i="6" s="1"/>
  <c r="F158" i="2"/>
  <c r="H397" i="6" s="1"/>
  <c r="J158" i="2"/>
  <c r="L397" i="6" s="1"/>
  <c r="N158" i="2"/>
  <c r="P397" i="6" s="1"/>
  <c r="R158" i="2"/>
  <c r="T397" i="6" s="1"/>
  <c r="B158" i="2"/>
  <c r="Z374" i="6"/>
  <c r="Z375" i="6" s="1"/>
  <c r="T158" i="2"/>
  <c r="D397" i="6" l="1"/>
  <c r="E397" i="6"/>
  <c r="Z397" i="6"/>
  <c r="E159" i="2"/>
  <c r="G398" i="6" s="1"/>
  <c r="I159" i="2"/>
  <c r="K398" i="6" s="1"/>
  <c r="M159" i="2"/>
  <c r="O398" i="6" s="1"/>
  <c r="Q159" i="2"/>
  <c r="S398" i="6" s="1"/>
  <c r="C159" i="2"/>
  <c r="G159" i="2"/>
  <c r="I398" i="6" s="1"/>
  <c r="K159" i="2"/>
  <c r="M398" i="6" s="1"/>
  <c r="O159" i="2"/>
  <c r="Q398" i="6" s="1"/>
  <c r="S159" i="2"/>
  <c r="B159" i="2"/>
  <c r="J159" i="2"/>
  <c r="L398" i="6" s="1"/>
  <c r="R159" i="2"/>
  <c r="T398" i="6" s="1"/>
  <c r="F159" i="2"/>
  <c r="H398" i="6" s="1"/>
  <c r="N159" i="2"/>
  <c r="P398" i="6" s="1"/>
  <c r="D159" i="2"/>
  <c r="F398" i="6" s="1"/>
  <c r="H157" i="2"/>
  <c r="J398" i="6" s="1"/>
  <c r="L159" i="2"/>
  <c r="N398" i="6" s="1"/>
  <c r="P159" i="2"/>
  <c r="R398" i="6" s="1"/>
  <c r="T159" i="2"/>
  <c r="E398" i="6" l="1"/>
  <c r="D398" i="6"/>
  <c r="Z398" i="6"/>
  <c r="C160" i="2"/>
  <c r="G160" i="2"/>
  <c r="I399" i="6" s="1"/>
  <c r="K160" i="2"/>
  <c r="M399" i="6" s="1"/>
  <c r="O160" i="2"/>
  <c r="Q399" i="6" s="1"/>
  <c r="S160" i="2"/>
  <c r="E160" i="2"/>
  <c r="G399" i="6" s="1"/>
  <c r="I160" i="2"/>
  <c r="K399" i="6" s="1"/>
  <c r="M160" i="2"/>
  <c r="O399" i="6" s="1"/>
  <c r="Q160" i="2"/>
  <c r="S399" i="6" s="1"/>
  <c r="H158" i="2"/>
  <c r="J399" i="6" s="1"/>
  <c r="P160" i="2"/>
  <c r="R399" i="6" s="1"/>
  <c r="D160" i="2"/>
  <c r="F399" i="6" s="1"/>
  <c r="L160" i="2"/>
  <c r="N399" i="6" s="1"/>
  <c r="B160" i="2"/>
  <c r="R160" i="2"/>
  <c r="T399" i="6" s="1"/>
  <c r="F160" i="2"/>
  <c r="H399" i="6" s="1"/>
  <c r="J160" i="2"/>
  <c r="L399" i="6" s="1"/>
  <c r="N160" i="2"/>
  <c r="P399" i="6" s="1"/>
  <c r="T160" i="2"/>
  <c r="D399" i="6" l="1"/>
  <c r="E399" i="6"/>
  <c r="Z399" i="6"/>
  <c r="E161" i="2"/>
  <c r="G400" i="6" s="1"/>
  <c r="I161" i="2"/>
  <c r="K400" i="6" s="1"/>
  <c r="M161" i="2"/>
  <c r="O400" i="6" s="1"/>
  <c r="Q161" i="2"/>
  <c r="S400" i="6" s="1"/>
  <c r="C161" i="2"/>
  <c r="G161" i="2"/>
  <c r="I400" i="6" s="1"/>
  <c r="K161" i="2"/>
  <c r="M400" i="6" s="1"/>
  <c r="O161" i="2"/>
  <c r="Q400" i="6" s="1"/>
  <c r="S161" i="2"/>
  <c r="F161" i="2"/>
  <c r="H400" i="6" s="1"/>
  <c r="N161" i="2"/>
  <c r="P400" i="6" s="1"/>
  <c r="B161" i="2"/>
  <c r="J161" i="2"/>
  <c r="L400" i="6" s="1"/>
  <c r="R161" i="2"/>
  <c r="T400" i="6" s="1"/>
  <c r="P161" i="2"/>
  <c r="R400" i="6" s="1"/>
  <c r="D161" i="2"/>
  <c r="F400" i="6" s="1"/>
  <c r="H159" i="2"/>
  <c r="J400" i="6" s="1"/>
  <c r="L161" i="2"/>
  <c r="N400" i="6" s="1"/>
  <c r="T161" i="2"/>
  <c r="D400" i="6" l="1"/>
  <c r="E400" i="6"/>
  <c r="Z400" i="6"/>
  <c r="C162" i="2"/>
  <c r="G162" i="2"/>
  <c r="I401" i="6" s="1"/>
  <c r="K162" i="2"/>
  <c r="M401" i="6" s="1"/>
  <c r="O162" i="2"/>
  <c r="Q401" i="6" s="1"/>
  <c r="S162" i="2"/>
  <c r="E162" i="2"/>
  <c r="G401" i="6" s="1"/>
  <c r="I162" i="2"/>
  <c r="K401" i="6" s="1"/>
  <c r="M162" i="2"/>
  <c r="O401" i="6" s="1"/>
  <c r="Q162" i="2"/>
  <c r="S401" i="6" s="1"/>
  <c r="D162" i="2"/>
  <c r="F401" i="6" s="1"/>
  <c r="L162" i="2"/>
  <c r="N401" i="6" s="1"/>
  <c r="H160" i="2"/>
  <c r="J401" i="6" s="1"/>
  <c r="P162" i="2"/>
  <c r="R401" i="6" s="1"/>
  <c r="N162" i="2"/>
  <c r="P401" i="6" s="1"/>
  <c r="B162" i="2"/>
  <c r="R162" i="2"/>
  <c r="T401" i="6" s="1"/>
  <c r="F162" i="2"/>
  <c r="H401" i="6" s="1"/>
  <c r="J162" i="2"/>
  <c r="L401" i="6" s="1"/>
  <c r="T162" i="2"/>
  <c r="D401" i="6" l="1"/>
  <c r="E401" i="6"/>
  <c r="E163" i="2"/>
  <c r="G402" i="6" s="1"/>
  <c r="I163" i="2"/>
  <c r="K402" i="6" s="1"/>
  <c r="M163" i="2"/>
  <c r="O402" i="6" s="1"/>
  <c r="Q163" i="2"/>
  <c r="S402" i="6" s="1"/>
  <c r="C163" i="2"/>
  <c r="G163" i="2"/>
  <c r="I402" i="6" s="1"/>
  <c r="K163" i="2"/>
  <c r="M402" i="6" s="1"/>
  <c r="O163" i="2"/>
  <c r="Q402" i="6" s="1"/>
  <c r="S163" i="2"/>
  <c r="B163" i="2"/>
  <c r="J163" i="2"/>
  <c r="L402" i="6" s="1"/>
  <c r="R163" i="2"/>
  <c r="T402" i="6" s="1"/>
  <c r="F163" i="2"/>
  <c r="H402" i="6" s="1"/>
  <c r="N163" i="2"/>
  <c r="P402" i="6" s="1"/>
  <c r="L163" i="2"/>
  <c r="N402" i="6" s="1"/>
  <c r="P163" i="2"/>
  <c r="R402" i="6" s="1"/>
  <c r="D163" i="2"/>
  <c r="F402" i="6" s="1"/>
  <c r="H161" i="2"/>
  <c r="J402" i="6" s="1"/>
  <c r="Z401" i="6"/>
  <c r="T163" i="2"/>
  <c r="D402" i="6" l="1"/>
  <c r="E402" i="6"/>
  <c r="Z402" i="6"/>
  <c r="C164" i="2"/>
  <c r="G164" i="2"/>
  <c r="I403" i="6" s="1"/>
  <c r="K164" i="2"/>
  <c r="M403" i="6" s="1"/>
  <c r="O164" i="2"/>
  <c r="Q403" i="6" s="1"/>
  <c r="S164" i="2"/>
  <c r="E164" i="2"/>
  <c r="G403" i="6" s="1"/>
  <c r="I164" i="2"/>
  <c r="K403" i="6" s="1"/>
  <c r="M164" i="2"/>
  <c r="O403" i="6" s="1"/>
  <c r="Q164" i="2"/>
  <c r="S403" i="6" s="1"/>
  <c r="H162" i="2"/>
  <c r="J403" i="6" s="1"/>
  <c r="P164" i="2"/>
  <c r="R403" i="6" s="1"/>
  <c r="D164" i="2"/>
  <c r="F403" i="6" s="1"/>
  <c r="L164" i="2"/>
  <c r="N403" i="6" s="1"/>
  <c r="J164" i="2"/>
  <c r="L403" i="6" s="1"/>
  <c r="N164" i="2"/>
  <c r="P403" i="6" s="1"/>
  <c r="B164" i="2"/>
  <c r="R164" i="2"/>
  <c r="T403" i="6" s="1"/>
  <c r="F164" i="2"/>
  <c r="H403" i="6" s="1"/>
  <c r="T164" i="2"/>
  <c r="D403" i="6" l="1"/>
  <c r="E403" i="6"/>
  <c r="Z403" i="6"/>
  <c r="E165" i="2"/>
  <c r="G404" i="6" s="1"/>
  <c r="I165" i="2"/>
  <c r="K404" i="6" s="1"/>
  <c r="M165" i="2"/>
  <c r="O404" i="6" s="1"/>
  <c r="Q165" i="2"/>
  <c r="S404" i="6" s="1"/>
  <c r="C165" i="2"/>
  <c r="G165" i="2"/>
  <c r="I404" i="6" s="1"/>
  <c r="K165" i="2"/>
  <c r="M404" i="6" s="1"/>
  <c r="O165" i="2"/>
  <c r="Q404" i="6" s="1"/>
  <c r="S165" i="2"/>
  <c r="F165" i="2"/>
  <c r="H404" i="6" s="1"/>
  <c r="N165" i="2"/>
  <c r="P404" i="6" s="1"/>
  <c r="B165" i="2"/>
  <c r="J165" i="2"/>
  <c r="L404" i="6" s="1"/>
  <c r="R165" i="2"/>
  <c r="T404" i="6" s="1"/>
  <c r="H163" i="2"/>
  <c r="J404" i="6" s="1"/>
  <c r="L165" i="2"/>
  <c r="N404" i="6" s="1"/>
  <c r="P165" i="2"/>
  <c r="R404" i="6" s="1"/>
  <c r="D165" i="2"/>
  <c r="F404" i="6" s="1"/>
  <c r="T165" i="2"/>
  <c r="D404" i="6" l="1"/>
  <c r="E404" i="6"/>
  <c r="Z404" i="6"/>
  <c r="C166" i="2"/>
  <c r="G166" i="2"/>
  <c r="I405" i="6" s="1"/>
  <c r="K166" i="2"/>
  <c r="M405" i="6" s="1"/>
  <c r="O166" i="2"/>
  <c r="Q405" i="6" s="1"/>
  <c r="S166" i="2"/>
  <c r="E166" i="2"/>
  <c r="G405" i="6" s="1"/>
  <c r="I166" i="2"/>
  <c r="K405" i="6" s="1"/>
  <c r="M166" i="2"/>
  <c r="O405" i="6" s="1"/>
  <c r="Q166" i="2"/>
  <c r="S405" i="6" s="1"/>
  <c r="D166" i="2"/>
  <c r="F405" i="6" s="1"/>
  <c r="L166" i="2"/>
  <c r="N405" i="6" s="1"/>
  <c r="H164" i="2"/>
  <c r="J405" i="6" s="1"/>
  <c r="P166" i="2"/>
  <c r="R405" i="6" s="1"/>
  <c r="F166" i="2"/>
  <c r="H405" i="6" s="1"/>
  <c r="J166" i="2"/>
  <c r="L405" i="6" s="1"/>
  <c r="N166" i="2"/>
  <c r="P405" i="6" s="1"/>
  <c r="B166" i="2"/>
  <c r="R166" i="2"/>
  <c r="T405" i="6" s="1"/>
  <c r="T166" i="2"/>
  <c r="D405" i="6" l="1"/>
  <c r="E405" i="6"/>
  <c r="E167" i="2"/>
  <c r="G406" i="6" s="1"/>
  <c r="I167" i="2"/>
  <c r="K406" i="6" s="1"/>
  <c r="M167" i="2"/>
  <c r="O406" i="6" s="1"/>
  <c r="Q167" i="2"/>
  <c r="S406" i="6" s="1"/>
  <c r="C167" i="2"/>
  <c r="G167" i="2"/>
  <c r="I406" i="6" s="1"/>
  <c r="K167" i="2"/>
  <c r="M406" i="6" s="1"/>
  <c r="O167" i="2"/>
  <c r="Q406" i="6" s="1"/>
  <c r="S167" i="2"/>
  <c r="B167" i="2"/>
  <c r="J167" i="2"/>
  <c r="L406" i="6" s="1"/>
  <c r="R167" i="2"/>
  <c r="T406" i="6" s="1"/>
  <c r="F167" i="2"/>
  <c r="H406" i="6" s="1"/>
  <c r="N167" i="2"/>
  <c r="P406" i="6" s="1"/>
  <c r="D167" i="2"/>
  <c r="F406" i="6" s="1"/>
  <c r="H165" i="2"/>
  <c r="J406" i="6" s="1"/>
  <c r="L167" i="2"/>
  <c r="N406" i="6" s="1"/>
  <c r="P167" i="2"/>
  <c r="R406" i="6" s="1"/>
  <c r="Z405" i="6"/>
  <c r="T167" i="2"/>
  <c r="P411" i="6" l="1"/>
  <c r="P409" i="6"/>
  <c r="P410" i="6"/>
  <c r="I410" i="6"/>
  <c r="I411" i="6"/>
  <c r="I409" i="6"/>
  <c r="J409" i="6"/>
  <c r="J411" i="6"/>
  <c r="J410" i="6"/>
  <c r="T410" i="6"/>
  <c r="T411" i="6"/>
  <c r="T409" i="6"/>
  <c r="Q411" i="6"/>
  <c r="Q409" i="6"/>
  <c r="Q410" i="6"/>
  <c r="S410" i="6"/>
  <c r="S409" i="6"/>
  <c r="S411" i="6"/>
  <c r="F410" i="6"/>
  <c r="F409" i="6"/>
  <c r="F411" i="6"/>
  <c r="R410" i="6"/>
  <c r="R411" i="6"/>
  <c r="R409" i="6"/>
  <c r="K409" i="6"/>
  <c r="K411" i="6"/>
  <c r="K410" i="6"/>
  <c r="H410" i="6"/>
  <c r="H411" i="6"/>
  <c r="H409" i="6"/>
  <c r="G409" i="6"/>
  <c r="G411" i="6"/>
  <c r="G410" i="6"/>
  <c r="O411" i="6"/>
  <c r="O410" i="6"/>
  <c r="O409" i="6"/>
  <c r="L411" i="6"/>
  <c r="L410" i="6"/>
  <c r="L409" i="6"/>
  <c r="M409" i="6"/>
  <c r="M410" i="6"/>
  <c r="M411" i="6"/>
  <c r="N409" i="6"/>
  <c r="N411" i="6"/>
  <c r="N410" i="6"/>
  <c r="D406" i="6"/>
  <c r="E406" i="6"/>
  <c r="Z406" i="6"/>
  <c r="Z407" i="6" s="1"/>
  <c r="C168" i="2"/>
  <c r="G168" i="2"/>
  <c r="I429" i="6" s="1"/>
  <c r="K168" i="2"/>
  <c r="M429" i="6" s="1"/>
  <c r="O168" i="2"/>
  <c r="Q429" i="6" s="1"/>
  <c r="S168" i="2"/>
  <c r="E168" i="2"/>
  <c r="G429" i="6" s="1"/>
  <c r="I168" i="2"/>
  <c r="K429" i="6" s="1"/>
  <c r="M168" i="2"/>
  <c r="O429" i="6" s="1"/>
  <c r="Q168" i="2"/>
  <c r="S429" i="6" s="1"/>
  <c r="H166" i="2"/>
  <c r="J429" i="6" s="1"/>
  <c r="P168" i="2"/>
  <c r="R429" i="6" s="1"/>
  <c r="D168" i="2"/>
  <c r="F429" i="6" s="1"/>
  <c r="L168" i="2"/>
  <c r="N429" i="6" s="1"/>
  <c r="B168" i="2"/>
  <c r="R168" i="2"/>
  <c r="T429" i="6" s="1"/>
  <c r="F168" i="2"/>
  <c r="H429" i="6" s="1"/>
  <c r="J168" i="2"/>
  <c r="L429" i="6" s="1"/>
  <c r="N168" i="2"/>
  <c r="P429" i="6" s="1"/>
  <c r="T168" i="2"/>
  <c r="D429" i="6" l="1"/>
  <c r="E429" i="6"/>
  <c r="Z429" i="6"/>
  <c r="E169" i="2"/>
  <c r="G430" i="6" s="1"/>
  <c r="I169" i="2"/>
  <c r="K430" i="6" s="1"/>
  <c r="M169" i="2"/>
  <c r="O430" i="6" s="1"/>
  <c r="Q169" i="2"/>
  <c r="S430" i="6" s="1"/>
  <c r="C169" i="2"/>
  <c r="G169" i="2"/>
  <c r="I430" i="6" s="1"/>
  <c r="K169" i="2"/>
  <c r="M430" i="6" s="1"/>
  <c r="O169" i="2"/>
  <c r="Q430" i="6" s="1"/>
  <c r="S169" i="2"/>
  <c r="F169" i="2"/>
  <c r="H430" i="6" s="1"/>
  <c r="N169" i="2"/>
  <c r="P430" i="6" s="1"/>
  <c r="B169" i="2"/>
  <c r="J169" i="2"/>
  <c r="L430" i="6" s="1"/>
  <c r="R169" i="2"/>
  <c r="T430" i="6" s="1"/>
  <c r="P169" i="2"/>
  <c r="R430" i="6" s="1"/>
  <c r="D169" i="2"/>
  <c r="F430" i="6" s="1"/>
  <c r="H167" i="2"/>
  <c r="J430" i="6" s="1"/>
  <c r="L169" i="2"/>
  <c r="N430" i="6" s="1"/>
  <c r="T169" i="2"/>
  <c r="E430" i="6" l="1"/>
  <c r="D430" i="6"/>
  <c r="C170" i="2"/>
  <c r="G170" i="2"/>
  <c r="I431" i="6" s="1"/>
  <c r="K170" i="2"/>
  <c r="M431" i="6" s="1"/>
  <c r="O170" i="2"/>
  <c r="Q431" i="6" s="1"/>
  <c r="S170" i="2"/>
  <c r="E170" i="2"/>
  <c r="G431" i="6" s="1"/>
  <c r="I170" i="2"/>
  <c r="K431" i="6" s="1"/>
  <c r="M170" i="2"/>
  <c r="O431" i="6" s="1"/>
  <c r="Q170" i="2"/>
  <c r="S431" i="6" s="1"/>
  <c r="D170" i="2"/>
  <c r="F431" i="6" s="1"/>
  <c r="L170" i="2"/>
  <c r="N431" i="6" s="1"/>
  <c r="H168" i="2"/>
  <c r="J431" i="6" s="1"/>
  <c r="P170" i="2"/>
  <c r="R431" i="6" s="1"/>
  <c r="N170" i="2"/>
  <c r="P431" i="6" s="1"/>
  <c r="B170" i="2"/>
  <c r="R170" i="2"/>
  <c r="T431" i="6" s="1"/>
  <c r="F170" i="2"/>
  <c r="H431" i="6" s="1"/>
  <c r="J170" i="2"/>
  <c r="L431" i="6" s="1"/>
  <c r="Z430" i="6"/>
  <c r="T170" i="2"/>
  <c r="D431" i="6" l="1"/>
  <c r="E431" i="6"/>
  <c r="Z431" i="6"/>
  <c r="E171" i="2"/>
  <c r="G432" i="6" s="1"/>
  <c r="I171" i="2"/>
  <c r="K432" i="6" s="1"/>
  <c r="M171" i="2"/>
  <c r="O432" i="6" s="1"/>
  <c r="Q171" i="2"/>
  <c r="S432" i="6" s="1"/>
  <c r="C171" i="2"/>
  <c r="G171" i="2"/>
  <c r="I432" i="6" s="1"/>
  <c r="K171" i="2"/>
  <c r="M432" i="6" s="1"/>
  <c r="O171" i="2"/>
  <c r="Q432" i="6" s="1"/>
  <c r="S171" i="2"/>
  <c r="B171" i="2"/>
  <c r="J171" i="2"/>
  <c r="L432" i="6" s="1"/>
  <c r="R171" i="2"/>
  <c r="T432" i="6" s="1"/>
  <c r="F171" i="2"/>
  <c r="H432" i="6" s="1"/>
  <c r="N171" i="2"/>
  <c r="P432" i="6" s="1"/>
  <c r="L171" i="2"/>
  <c r="N432" i="6" s="1"/>
  <c r="P171" i="2"/>
  <c r="R432" i="6" s="1"/>
  <c r="D171" i="2"/>
  <c r="F432" i="6" s="1"/>
  <c r="H169" i="2"/>
  <c r="J432" i="6" s="1"/>
  <c r="T171" i="2"/>
  <c r="E432" i="6" l="1"/>
  <c r="D432" i="6"/>
  <c r="C172" i="2"/>
  <c r="G172" i="2"/>
  <c r="I433" i="6" s="1"/>
  <c r="K172" i="2"/>
  <c r="M433" i="6" s="1"/>
  <c r="O172" i="2"/>
  <c r="Q433" i="6" s="1"/>
  <c r="S172" i="2"/>
  <c r="E172" i="2"/>
  <c r="G433" i="6" s="1"/>
  <c r="I172" i="2"/>
  <c r="K433" i="6" s="1"/>
  <c r="M172" i="2"/>
  <c r="O433" i="6" s="1"/>
  <c r="Q172" i="2"/>
  <c r="S433" i="6" s="1"/>
  <c r="H170" i="2"/>
  <c r="J433" i="6" s="1"/>
  <c r="P172" i="2"/>
  <c r="R433" i="6" s="1"/>
  <c r="D172" i="2"/>
  <c r="F433" i="6" s="1"/>
  <c r="L172" i="2"/>
  <c r="N433" i="6" s="1"/>
  <c r="J172" i="2"/>
  <c r="L433" i="6" s="1"/>
  <c r="N172" i="2"/>
  <c r="P433" i="6" s="1"/>
  <c r="B172" i="2"/>
  <c r="R172" i="2"/>
  <c r="T433" i="6" s="1"/>
  <c r="F172" i="2"/>
  <c r="H433" i="6" s="1"/>
  <c r="Z432" i="6"/>
  <c r="T172" i="2"/>
  <c r="D433" i="6" l="1"/>
  <c r="E433" i="6"/>
  <c r="E173" i="2"/>
  <c r="G434" i="6" s="1"/>
  <c r="I173" i="2"/>
  <c r="K434" i="6" s="1"/>
  <c r="M173" i="2"/>
  <c r="O434" i="6" s="1"/>
  <c r="Q173" i="2"/>
  <c r="S434" i="6" s="1"/>
  <c r="C173" i="2"/>
  <c r="G173" i="2"/>
  <c r="I434" i="6" s="1"/>
  <c r="K173" i="2"/>
  <c r="M434" i="6" s="1"/>
  <c r="O173" i="2"/>
  <c r="Q434" i="6" s="1"/>
  <c r="S173" i="2"/>
  <c r="F173" i="2"/>
  <c r="H434" i="6" s="1"/>
  <c r="N173" i="2"/>
  <c r="P434" i="6" s="1"/>
  <c r="B173" i="2"/>
  <c r="J173" i="2"/>
  <c r="L434" i="6" s="1"/>
  <c r="R173" i="2"/>
  <c r="T434" i="6" s="1"/>
  <c r="H171" i="2"/>
  <c r="J434" i="6" s="1"/>
  <c r="L173" i="2"/>
  <c r="N434" i="6" s="1"/>
  <c r="P173" i="2"/>
  <c r="R434" i="6" s="1"/>
  <c r="D173" i="2"/>
  <c r="F434" i="6" s="1"/>
  <c r="Z433" i="6"/>
  <c r="T173" i="2"/>
  <c r="D434" i="6" l="1"/>
  <c r="E434" i="6"/>
  <c r="Z434" i="6"/>
  <c r="C174" i="2"/>
  <c r="G174" i="2"/>
  <c r="I435" i="6" s="1"/>
  <c r="K174" i="2"/>
  <c r="M435" i="6" s="1"/>
  <c r="O174" i="2"/>
  <c r="Q435" i="6" s="1"/>
  <c r="S174" i="2"/>
  <c r="E174" i="2"/>
  <c r="G435" i="6" s="1"/>
  <c r="I174" i="2"/>
  <c r="K435" i="6" s="1"/>
  <c r="M174" i="2"/>
  <c r="O435" i="6" s="1"/>
  <c r="Q174" i="2"/>
  <c r="S435" i="6" s="1"/>
  <c r="D174" i="2"/>
  <c r="F435" i="6" s="1"/>
  <c r="L174" i="2"/>
  <c r="N435" i="6" s="1"/>
  <c r="H172" i="2"/>
  <c r="J435" i="6" s="1"/>
  <c r="P174" i="2"/>
  <c r="R435" i="6" s="1"/>
  <c r="F174" i="2"/>
  <c r="H435" i="6" s="1"/>
  <c r="J174" i="2"/>
  <c r="L435" i="6" s="1"/>
  <c r="N174" i="2"/>
  <c r="P435" i="6" s="1"/>
  <c r="R174" i="2"/>
  <c r="T435" i="6" s="1"/>
  <c r="B174" i="2"/>
  <c r="T174" i="2"/>
  <c r="E435" i="6" l="1"/>
  <c r="D435" i="6"/>
  <c r="E175" i="2"/>
  <c r="G436" i="6" s="1"/>
  <c r="I175" i="2"/>
  <c r="K436" i="6" s="1"/>
  <c r="M175" i="2"/>
  <c r="O436" i="6" s="1"/>
  <c r="Q175" i="2"/>
  <c r="S436" i="6" s="1"/>
  <c r="C175" i="2"/>
  <c r="G175" i="2"/>
  <c r="I436" i="6" s="1"/>
  <c r="K175" i="2"/>
  <c r="M436" i="6" s="1"/>
  <c r="O175" i="2"/>
  <c r="Q436" i="6" s="1"/>
  <c r="S175" i="2"/>
  <c r="B175" i="2"/>
  <c r="J175" i="2"/>
  <c r="L436" i="6" s="1"/>
  <c r="R175" i="2"/>
  <c r="T436" i="6" s="1"/>
  <c r="F175" i="2"/>
  <c r="H436" i="6" s="1"/>
  <c r="N175" i="2"/>
  <c r="P436" i="6" s="1"/>
  <c r="D175" i="2"/>
  <c r="F436" i="6" s="1"/>
  <c r="H173" i="2"/>
  <c r="J436" i="6" s="1"/>
  <c r="L175" i="2"/>
  <c r="N436" i="6" s="1"/>
  <c r="P175" i="2"/>
  <c r="R436" i="6" s="1"/>
  <c r="Z435" i="6"/>
  <c r="T175" i="2"/>
  <c r="D436" i="6" l="1"/>
  <c r="E436" i="6"/>
  <c r="Z436" i="6"/>
  <c r="C176" i="2"/>
  <c r="G176" i="2"/>
  <c r="I437" i="6" s="1"/>
  <c r="K176" i="2"/>
  <c r="M437" i="6" s="1"/>
  <c r="O176" i="2"/>
  <c r="Q437" i="6" s="1"/>
  <c r="S176" i="2"/>
  <c r="E176" i="2"/>
  <c r="G437" i="6" s="1"/>
  <c r="I176" i="2"/>
  <c r="K437" i="6" s="1"/>
  <c r="M176" i="2"/>
  <c r="O437" i="6" s="1"/>
  <c r="Q176" i="2"/>
  <c r="S437" i="6" s="1"/>
  <c r="H174" i="2"/>
  <c r="J437" i="6" s="1"/>
  <c r="P176" i="2"/>
  <c r="R437" i="6" s="1"/>
  <c r="D176" i="2"/>
  <c r="F437" i="6" s="1"/>
  <c r="L176" i="2"/>
  <c r="N437" i="6" s="1"/>
  <c r="B176" i="2"/>
  <c r="R176" i="2"/>
  <c r="T437" i="6" s="1"/>
  <c r="F176" i="2"/>
  <c r="H437" i="6" s="1"/>
  <c r="J176" i="2"/>
  <c r="L437" i="6" s="1"/>
  <c r="N176" i="2"/>
  <c r="P437" i="6" s="1"/>
  <c r="T176" i="2"/>
  <c r="E437" i="6" l="1"/>
  <c r="D437" i="6"/>
  <c r="Z437" i="6"/>
  <c r="E177" i="2"/>
  <c r="G438" i="6" s="1"/>
  <c r="I177" i="2"/>
  <c r="K438" i="6" s="1"/>
  <c r="M177" i="2"/>
  <c r="O438" i="6" s="1"/>
  <c r="Q177" i="2"/>
  <c r="S438" i="6" s="1"/>
  <c r="C177" i="2"/>
  <c r="G177" i="2"/>
  <c r="I438" i="6" s="1"/>
  <c r="K177" i="2"/>
  <c r="M438" i="6" s="1"/>
  <c r="O177" i="2"/>
  <c r="Q438" i="6" s="1"/>
  <c r="S177" i="2"/>
  <c r="F177" i="2"/>
  <c r="H438" i="6" s="1"/>
  <c r="N177" i="2"/>
  <c r="P438" i="6" s="1"/>
  <c r="B177" i="2"/>
  <c r="J177" i="2"/>
  <c r="L438" i="6" s="1"/>
  <c r="R177" i="2"/>
  <c r="T438" i="6" s="1"/>
  <c r="P177" i="2"/>
  <c r="R438" i="6" s="1"/>
  <c r="D177" i="2"/>
  <c r="F438" i="6" s="1"/>
  <c r="H175" i="2"/>
  <c r="J438" i="6" s="1"/>
  <c r="L177" i="2"/>
  <c r="N438" i="6" s="1"/>
  <c r="T177" i="2"/>
  <c r="T441" i="6" l="1"/>
  <c r="T442" i="6"/>
  <c r="T443" i="6"/>
  <c r="H443" i="6"/>
  <c r="H442" i="6"/>
  <c r="H441" i="6"/>
  <c r="K441" i="6"/>
  <c r="K442" i="6"/>
  <c r="K443" i="6"/>
  <c r="J441" i="6"/>
  <c r="J443" i="6"/>
  <c r="J442" i="6"/>
  <c r="G441" i="6"/>
  <c r="G443" i="6"/>
  <c r="G442" i="6"/>
  <c r="F442" i="6"/>
  <c r="F441" i="6"/>
  <c r="F443" i="6"/>
  <c r="Q442" i="6"/>
  <c r="Q441" i="6"/>
  <c r="Q443" i="6"/>
  <c r="S441" i="6"/>
  <c r="S442" i="6"/>
  <c r="S443" i="6"/>
  <c r="R441" i="6"/>
  <c r="R443" i="6"/>
  <c r="R442" i="6"/>
  <c r="P441" i="6"/>
  <c r="P442" i="6"/>
  <c r="P443" i="6"/>
  <c r="I443" i="6"/>
  <c r="I442" i="6"/>
  <c r="I441" i="6"/>
  <c r="O443" i="6"/>
  <c r="O441" i="6"/>
  <c r="O442" i="6"/>
  <c r="M441" i="6"/>
  <c r="M442" i="6"/>
  <c r="M443" i="6"/>
  <c r="N441" i="6"/>
  <c r="N443" i="6"/>
  <c r="N442" i="6"/>
  <c r="L441" i="6"/>
  <c r="L442" i="6"/>
  <c r="L443" i="6"/>
  <c r="E438" i="6"/>
  <c r="D438" i="6"/>
  <c r="Z438" i="6"/>
  <c r="Z439" i="6" s="1"/>
  <c r="C178" i="2"/>
  <c r="G178" i="2"/>
  <c r="I461" i="6" s="1"/>
  <c r="K178" i="2"/>
  <c r="M461" i="6" s="1"/>
  <c r="O178" i="2"/>
  <c r="Q461" i="6" s="1"/>
  <c r="S178" i="2"/>
  <c r="E178" i="2"/>
  <c r="G461" i="6" s="1"/>
  <c r="I178" i="2"/>
  <c r="K461" i="6" s="1"/>
  <c r="M178" i="2"/>
  <c r="O461" i="6" s="1"/>
  <c r="Q178" i="2"/>
  <c r="S461" i="6" s="1"/>
  <c r="D178" i="2"/>
  <c r="F461" i="6" s="1"/>
  <c r="L178" i="2"/>
  <c r="N461" i="6" s="1"/>
  <c r="H176" i="2"/>
  <c r="J461" i="6" s="1"/>
  <c r="P178" i="2"/>
  <c r="R461" i="6" s="1"/>
  <c r="N178" i="2"/>
  <c r="P461" i="6" s="1"/>
  <c r="B178" i="2"/>
  <c r="R178" i="2"/>
  <c r="T461" i="6" s="1"/>
  <c r="F178" i="2"/>
  <c r="H461" i="6" s="1"/>
  <c r="J178" i="2"/>
  <c r="L461" i="6" s="1"/>
  <c r="T178" i="2"/>
  <c r="E461" i="6" l="1"/>
  <c r="D461" i="6"/>
  <c r="E179" i="2"/>
  <c r="G462" i="6" s="1"/>
  <c r="I179" i="2"/>
  <c r="K462" i="6" s="1"/>
  <c r="M179" i="2"/>
  <c r="O462" i="6" s="1"/>
  <c r="Q179" i="2"/>
  <c r="S462" i="6" s="1"/>
  <c r="C179" i="2"/>
  <c r="G179" i="2"/>
  <c r="I462" i="6" s="1"/>
  <c r="K179" i="2"/>
  <c r="M462" i="6" s="1"/>
  <c r="O179" i="2"/>
  <c r="Q462" i="6" s="1"/>
  <c r="S179" i="2"/>
  <c r="B179" i="2"/>
  <c r="J179" i="2"/>
  <c r="L462" i="6" s="1"/>
  <c r="R179" i="2"/>
  <c r="T462" i="6" s="1"/>
  <c r="F179" i="2"/>
  <c r="H462" i="6" s="1"/>
  <c r="N179" i="2"/>
  <c r="P462" i="6" s="1"/>
  <c r="L179" i="2"/>
  <c r="N462" i="6" s="1"/>
  <c r="P179" i="2"/>
  <c r="R462" i="6" s="1"/>
  <c r="D179" i="2"/>
  <c r="F462" i="6" s="1"/>
  <c r="H177" i="2"/>
  <c r="J462" i="6" s="1"/>
  <c r="Z461" i="6"/>
  <c r="T179" i="2"/>
  <c r="D462" i="6" l="1"/>
  <c r="E462" i="6"/>
  <c r="C180" i="2"/>
  <c r="G180" i="2"/>
  <c r="I463" i="6" s="1"/>
  <c r="K180" i="2"/>
  <c r="M463" i="6" s="1"/>
  <c r="O180" i="2"/>
  <c r="Q463" i="6" s="1"/>
  <c r="S180" i="2"/>
  <c r="E180" i="2"/>
  <c r="G463" i="6" s="1"/>
  <c r="I180" i="2"/>
  <c r="K463" i="6" s="1"/>
  <c r="M180" i="2"/>
  <c r="O463" i="6" s="1"/>
  <c r="Q180" i="2"/>
  <c r="S463" i="6" s="1"/>
  <c r="H178" i="2"/>
  <c r="J463" i="6" s="1"/>
  <c r="P180" i="2"/>
  <c r="R463" i="6" s="1"/>
  <c r="D180" i="2"/>
  <c r="F463" i="6" s="1"/>
  <c r="L180" i="2"/>
  <c r="N463" i="6" s="1"/>
  <c r="J180" i="2"/>
  <c r="L463" i="6" s="1"/>
  <c r="N180" i="2"/>
  <c r="P463" i="6" s="1"/>
  <c r="B180" i="2"/>
  <c r="R180" i="2"/>
  <c r="T463" i="6" s="1"/>
  <c r="F180" i="2"/>
  <c r="H463" i="6" s="1"/>
  <c r="Z462" i="6"/>
  <c r="T180" i="2"/>
  <c r="D463" i="6" l="1"/>
  <c r="E463" i="6"/>
  <c r="E181" i="2"/>
  <c r="G464" i="6" s="1"/>
  <c r="I181" i="2"/>
  <c r="K464" i="6" s="1"/>
  <c r="M181" i="2"/>
  <c r="O464" i="6" s="1"/>
  <c r="Q181" i="2"/>
  <c r="S464" i="6" s="1"/>
  <c r="C181" i="2"/>
  <c r="G181" i="2"/>
  <c r="I464" i="6" s="1"/>
  <c r="K181" i="2"/>
  <c r="M464" i="6" s="1"/>
  <c r="O181" i="2"/>
  <c r="Q464" i="6" s="1"/>
  <c r="S181" i="2"/>
  <c r="F181" i="2"/>
  <c r="H464" i="6" s="1"/>
  <c r="N181" i="2"/>
  <c r="P464" i="6" s="1"/>
  <c r="B181" i="2"/>
  <c r="J181" i="2"/>
  <c r="L464" i="6" s="1"/>
  <c r="R181" i="2"/>
  <c r="T464" i="6" s="1"/>
  <c r="H179" i="2"/>
  <c r="J464" i="6" s="1"/>
  <c r="L181" i="2"/>
  <c r="N464" i="6" s="1"/>
  <c r="P181" i="2"/>
  <c r="R464" i="6" s="1"/>
  <c r="D181" i="2"/>
  <c r="F464" i="6" s="1"/>
  <c r="Z463" i="6"/>
  <c r="T181" i="2"/>
  <c r="D464" i="6" l="1"/>
  <c r="E464" i="6"/>
  <c r="C182" i="2"/>
  <c r="G182" i="2"/>
  <c r="I465" i="6" s="1"/>
  <c r="K182" i="2"/>
  <c r="M465" i="6" s="1"/>
  <c r="E182" i="2"/>
  <c r="G465" i="6" s="1"/>
  <c r="I182" i="2"/>
  <c r="K465" i="6" s="1"/>
  <c r="M182" i="2"/>
  <c r="O465" i="6" s="1"/>
  <c r="Q182" i="2"/>
  <c r="S465" i="6" s="1"/>
  <c r="D182" i="2"/>
  <c r="F465" i="6" s="1"/>
  <c r="L182" i="2"/>
  <c r="N465" i="6" s="1"/>
  <c r="R182" i="2"/>
  <c r="T465" i="6" s="1"/>
  <c r="H180" i="2"/>
  <c r="J465" i="6" s="1"/>
  <c r="O182" i="2"/>
  <c r="Q465" i="6" s="1"/>
  <c r="F182" i="2"/>
  <c r="H465" i="6" s="1"/>
  <c r="S182" i="2"/>
  <c r="J182" i="2"/>
  <c r="L465" i="6" s="1"/>
  <c r="N182" i="2"/>
  <c r="P465" i="6" s="1"/>
  <c r="B182" i="2"/>
  <c r="P182" i="2"/>
  <c r="R465" i="6" s="1"/>
  <c r="Z464" i="6"/>
  <c r="T182" i="2"/>
  <c r="D465" i="6" l="1"/>
  <c r="E465" i="6"/>
  <c r="Z465" i="6"/>
  <c r="C183" i="2"/>
  <c r="G183" i="2"/>
  <c r="I466" i="6" s="1"/>
  <c r="K183" i="2"/>
  <c r="M466" i="6" s="1"/>
  <c r="O183" i="2"/>
  <c r="Q466" i="6" s="1"/>
  <c r="S183" i="2"/>
  <c r="E183" i="2"/>
  <c r="G466" i="6" s="1"/>
  <c r="J183" i="2"/>
  <c r="L466" i="6" s="1"/>
  <c r="P183" i="2"/>
  <c r="R466" i="6" s="1"/>
  <c r="B183" i="2"/>
  <c r="H181" i="2"/>
  <c r="J466" i="6" s="1"/>
  <c r="M183" i="2"/>
  <c r="O466" i="6" s="1"/>
  <c r="R183" i="2"/>
  <c r="T466" i="6" s="1"/>
  <c r="L183" i="2"/>
  <c r="N466" i="6" s="1"/>
  <c r="D183" i="2"/>
  <c r="F466" i="6" s="1"/>
  <c r="N183" i="2"/>
  <c r="P466" i="6" s="1"/>
  <c r="F183" i="2"/>
  <c r="H466" i="6" s="1"/>
  <c r="Q183" i="2"/>
  <c r="S466" i="6" s="1"/>
  <c r="I183" i="2"/>
  <c r="K466" i="6" s="1"/>
  <c r="T183" i="2"/>
  <c r="D466" i="6" l="1"/>
  <c r="E466" i="6"/>
  <c r="Z466" i="6"/>
  <c r="E184" i="2"/>
  <c r="G467" i="6" s="1"/>
  <c r="I184" i="2"/>
  <c r="K467" i="6" s="1"/>
  <c r="M184" i="2"/>
  <c r="O467" i="6" s="1"/>
  <c r="Q184" i="2"/>
  <c r="S467" i="6" s="1"/>
  <c r="C184" i="2"/>
  <c r="H182" i="2"/>
  <c r="J467" i="6" s="1"/>
  <c r="N184" i="2"/>
  <c r="P467" i="6" s="1"/>
  <c r="S184" i="2"/>
  <c r="F184" i="2"/>
  <c r="H467" i="6" s="1"/>
  <c r="K184" i="2"/>
  <c r="M467" i="6" s="1"/>
  <c r="P184" i="2"/>
  <c r="R467" i="6" s="1"/>
  <c r="D184" i="2"/>
  <c r="F467" i="6" s="1"/>
  <c r="O184" i="2"/>
  <c r="Q467" i="6" s="1"/>
  <c r="G184" i="2"/>
  <c r="I467" i="6" s="1"/>
  <c r="R184" i="2"/>
  <c r="T467" i="6" s="1"/>
  <c r="J184" i="2"/>
  <c r="L467" i="6" s="1"/>
  <c r="B184" i="2"/>
  <c r="L184" i="2"/>
  <c r="N467" i="6" s="1"/>
  <c r="T184" i="2"/>
  <c r="D467" i="6" l="1"/>
  <c r="E467" i="6"/>
  <c r="Z467" i="6"/>
  <c r="C185" i="2"/>
  <c r="G185" i="2"/>
  <c r="I468" i="6" s="1"/>
  <c r="K185" i="2"/>
  <c r="M468" i="6" s="1"/>
  <c r="O185" i="2"/>
  <c r="Q468" i="6" s="1"/>
  <c r="S185" i="2"/>
  <c r="F185" i="2"/>
  <c r="H468" i="6" s="1"/>
  <c r="L185" i="2"/>
  <c r="N468" i="6" s="1"/>
  <c r="Q185" i="2"/>
  <c r="S468" i="6" s="1"/>
  <c r="D185" i="2"/>
  <c r="F468" i="6" s="1"/>
  <c r="I185" i="2"/>
  <c r="K468" i="6" s="1"/>
  <c r="N185" i="2"/>
  <c r="P468" i="6" s="1"/>
  <c r="H183" i="2"/>
  <c r="J468" i="6" s="1"/>
  <c r="R185" i="2"/>
  <c r="T468" i="6" s="1"/>
  <c r="J185" i="2"/>
  <c r="L468" i="6" s="1"/>
  <c r="B185" i="2"/>
  <c r="M185" i="2"/>
  <c r="O468" i="6" s="1"/>
  <c r="P185" i="2"/>
  <c r="R468" i="6" s="1"/>
  <c r="E185" i="2"/>
  <c r="G468" i="6" s="1"/>
  <c r="T185" i="2"/>
  <c r="E468" i="6" l="1"/>
  <c r="D468" i="6"/>
  <c r="E186" i="2"/>
  <c r="G469" i="6" s="1"/>
  <c r="I186" i="2"/>
  <c r="K469" i="6" s="1"/>
  <c r="M186" i="2"/>
  <c r="O469" i="6" s="1"/>
  <c r="Q186" i="2"/>
  <c r="S469" i="6" s="1"/>
  <c r="D186" i="2"/>
  <c r="F469" i="6" s="1"/>
  <c r="J186" i="2"/>
  <c r="L469" i="6" s="1"/>
  <c r="O186" i="2"/>
  <c r="Q469" i="6" s="1"/>
  <c r="B186" i="2"/>
  <c r="G186" i="2"/>
  <c r="I469" i="6" s="1"/>
  <c r="L186" i="2"/>
  <c r="N469" i="6" s="1"/>
  <c r="R186" i="2"/>
  <c r="T469" i="6" s="1"/>
  <c r="K186" i="2"/>
  <c r="M469" i="6" s="1"/>
  <c r="C186" i="2"/>
  <c r="N186" i="2"/>
  <c r="P469" i="6" s="1"/>
  <c r="F186" i="2"/>
  <c r="H469" i="6" s="1"/>
  <c r="P186" i="2"/>
  <c r="R469" i="6" s="1"/>
  <c r="S186" i="2"/>
  <c r="H184" i="2"/>
  <c r="J469" i="6" s="1"/>
  <c r="Z468" i="6"/>
  <c r="T186" i="2"/>
  <c r="D469" i="6" l="1"/>
  <c r="E469" i="6"/>
  <c r="C187" i="2"/>
  <c r="G187" i="2"/>
  <c r="I470" i="6" s="1"/>
  <c r="K187" i="2"/>
  <c r="M470" i="6" s="1"/>
  <c r="O187" i="2"/>
  <c r="Q470" i="6" s="1"/>
  <c r="S187" i="2"/>
  <c r="B187" i="2"/>
  <c r="H185" i="2"/>
  <c r="J470" i="6" s="1"/>
  <c r="M187" i="2"/>
  <c r="O470" i="6" s="1"/>
  <c r="R187" i="2"/>
  <c r="T470" i="6" s="1"/>
  <c r="E187" i="2"/>
  <c r="G470" i="6" s="1"/>
  <c r="J187" i="2"/>
  <c r="L470" i="6" s="1"/>
  <c r="P187" i="2"/>
  <c r="R470" i="6" s="1"/>
  <c r="D187" i="2"/>
  <c r="F470" i="6" s="1"/>
  <c r="N187" i="2"/>
  <c r="P470" i="6" s="1"/>
  <c r="F187" i="2"/>
  <c r="H470" i="6" s="1"/>
  <c r="Q187" i="2"/>
  <c r="S470" i="6" s="1"/>
  <c r="I187" i="2"/>
  <c r="K470" i="6" s="1"/>
  <c r="L187" i="2"/>
  <c r="N470" i="6" s="1"/>
  <c r="Z469" i="6"/>
  <c r="T187" i="2"/>
  <c r="P473" i="6" l="1"/>
  <c r="P474" i="6"/>
  <c r="P475" i="6"/>
  <c r="S474" i="6"/>
  <c r="S475" i="6"/>
  <c r="S473" i="6"/>
  <c r="R474" i="6"/>
  <c r="R475" i="6"/>
  <c r="R473" i="6"/>
  <c r="Q475" i="6"/>
  <c r="Q474" i="6"/>
  <c r="Q473" i="6"/>
  <c r="T474" i="6"/>
  <c r="T475" i="6"/>
  <c r="T473" i="6"/>
  <c r="O474" i="6"/>
  <c r="O473" i="6"/>
  <c r="O475" i="6"/>
  <c r="L473" i="6"/>
  <c r="L475" i="6"/>
  <c r="L474" i="6"/>
  <c r="N473" i="6"/>
  <c r="N475" i="6"/>
  <c r="N474" i="6"/>
  <c r="M473" i="6"/>
  <c r="M474" i="6"/>
  <c r="M475" i="6"/>
  <c r="D470" i="6"/>
  <c r="E470" i="6"/>
  <c r="H475" i="6"/>
  <c r="H473" i="6"/>
  <c r="H474" i="6"/>
  <c r="J474" i="6"/>
  <c r="J475" i="6"/>
  <c r="J473" i="6"/>
  <c r="E188" i="2"/>
  <c r="G493" i="6" s="1"/>
  <c r="I188" i="2"/>
  <c r="K493" i="6" s="1"/>
  <c r="M188" i="2"/>
  <c r="O493" i="6" s="1"/>
  <c r="Q188" i="2"/>
  <c r="S493" i="6" s="1"/>
  <c r="F188" i="2"/>
  <c r="H493" i="6" s="1"/>
  <c r="K188" i="2"/>
  <c r="M493" i="6" s="1"/>
  <c r="P188" i="2"/>
  <c r="R493" i="6" s="1"/>
  <c r="C188" i="2"/>
  <c r="H186" i="2"/>
  <c r="J493" i="6" s="1"/>
  <c r="N188" i="2"/>
  <c r="P493" i="6" s="1"/>
  <c r="S188" i="2"/>
  <c r="G188" i="2"/>
  <c r="I493" i="6" s="1"/>
  <c r="R188" i="2"/>
  <c r="T493" i="6" s="1"/>
  <c r="J188" i="2"/>
  <c r="L493" i="6" s="1"/>
  <c r="B188" i="2"/>
  <c r="L188" i="2"/>
  <c r="N493" i="6" s="1"/>
  <c r="D188" i="2"/>
  <c r="F493" i="6" s="1"/>
  <c r="O188" i="2"/>
  <c r="Q493" i="6" s="1"/>
  <c r="G475" i="6"/>
  <c r="G473" i="6"/>
  <c r="G474" i="6"/>
  <c r="I475" i="6"/>
  <c r="I474" i="6"/>
  <c r="I473" i="6"/>
  <c r="K474" i="6"/>
  <c r="K475" i="6"/>
  <c r="K473" i="6"/>
  <c r="Z470" i="6"/>
  <c r="Z471" i="6" s="1"/>
  <c r="F475" i="6"/>
  <c r="F473" i="6"/>
  <c r="F474" i="6"/>
  <c r="T188" i="2"/>
  <c r="E493" i="6" l="1"/>
  <c r="D493" i="6"/>
  <c r="C189" i="2"/>
  <c r="G189" i="2"/>
  <c r="I494" i="6" s="1"/>
  <c r="K189" i="2"/>
  <c r="M494" i="6" s="1"/>
  <c r="O189" i="2"/>
  <c r="Q494" i="6" s="1"/>
  <c r="S189" i="2"/>
  <c r="D189" i="2"/>
  <c r="F494" i="6" s="1"/>
  <c r="I189" i="2"/>
  <c r="K494" i="6" s="1"/>
  <c r="N189" i="2"/>
  <c r="P494" i="6" s="1"/>
  <c r="F189" i="2"/>
  <c r="H494" i="6" s="1"/>
  <c r="L189" i="2"/>
  <c r="N494" i="6" s="1"/>
  <c r="Q189" i="2"/>
  <c r="S494" i="6" s="1"/>
  <c r="J189" i="2"/>
  <c r="L494" i="6" s="1"/>
  <c r="B189" i="2"/>
  <c r="M189" i="2"/>
  <c r="O494" i="6" s="1"/>
  <c r="E189" i="2"/>
  <c r="G494" i="6" s="1"/>
  <c r="P189" i="2"/>
  <c r="R494" i="6" s="1"/>
  <c r="H187" i="2"/>
  <c r="J494" i="6" s="1"/>
  <c r="R189" i="2"/>
  <c r="T494" i="6" s="1"/>
  <c r="Z493" i="6"/>
  <c r="T189" i="2"/>
  <c r="D494" i="6" l="1"/>
  <c r="E494" i="6"/>
  <c r="Z494" i="6"/>
  <c r="E190" i="2"/>
  <c r="G495" i="6" s="1"/>
  <c r="I190" i="2"/>
  <c r="K495" i="6" s="1"/>
  <c r="M190" i="2"/>
  <c r="O495" i="6" s="1"/>
  <c r="Q190" i="2"/>
  <c r="S495" i="6" s="1"/>
  <c r="B190" i="2"/>
  <c r="G190" i="2"/>
  <c r="I495" i="6" s="1"/>
  <c r="L190" i="2"/>
  <c r="N495" i="6" s="1"/>
  <c r="R190" i="2"/>
  <c r="T495" i="6" s="1"/>
  <c r="D190" i="2"/>
  <c r="F495" i="6" s="1"/>
  <c r="J190" i="2"/>
  <c r="L495" i="6" s="1"/>
  <c r="O190" i="2"/>
  <c r="Q495" i="6" s="1"/>
  <c r="C190" i="2"/>
  <c r="N190" i="2"/>
  <c r="P495" i="6" s="1"/>
  <c r="F190" i="2"/>
  <c r="H495" i="6" s="1"/>
  <c r="P190" i="2"/>
  <c r="R495" i="6" s="1"/>
  <c r="H188" i="2"/>
  <c r="J495" i="6" s="1"/>
  <c r="S190" i="2"/>
  <c r="K190" i="2"/>
  <c r="M495" i="6" s="1"/>
  <c r="T190" i="2"/>
  <c r="E495" i="6" l="1"/>
  <c r="D495" i="6"/>
  <c r="C191" i="2"/>
  <c r="G191" i="2"/>
  <c r="I496" i="6" s="1"/>
  <c r="K191" i="2"/>
  <c r="M496" i="6" s="1"/>
  <c r="O191" i="2"/>
  <c r="Q496" i="6" s="1"/>
  <c r="S191" i="2"/>
  <c r="E191" i="2"/>
  <c r="G496" i="6" s="1"/>
  <c r="J191" i="2"/>
  <c r="L496" i="6" s="1"/>
  <c r="P191" i="2"/>
  <c r="R496" i="6" s="1"/>
  <c r="B191" i="2"/>
  <c r="H189" i="2"/>
  <c r="J496" i="6" s="1"/>
  <c r="M191" i="2"/>
  <c r="O496" i="6" s="1"/>
  <c r="R191" i="2"/>
  <c r="T496" i="6" s="1"/>
  <c r="F191" i="2"/>
  <c r="H496" i="6" s="1"/>
  <c r="Q191" i="2"/>
  <c r="S496" i="6" s="1"/>
  <c r="I191" i="2"/>
  <c r="K496" i="6" s="1"/>
  <c r="L191" i="2"/>
  <c r="N496" i="6" s="1"/>
  <c r="N191" i="2"/>
  <c r="P496" i="6" s="1"/>
  <c r="D191" i="2"/>
  <c r="F496" i="6" s="1"/>
  <c r="Z495" i="6"/>
  <c r="T191" i="2"/>
  <c r="D496" i="6" l="1"/>
  <c r="E496" i="6"/>
  <c r="Z496" i="6"/>
  <c r="E192" i="2"/>
  <c r="G497" i="6" s="1"/>
  <c r="I192" i="2"/>
  <c r="K497" i="6" s="1"/>
  <c r="M192" i="2"/>
  <c r="O497" i="6" s="1"/>
  <c r="Q192" i="2"/>
  <c r="S497" i="6" s="1"/>
  <c r="C192" i="2"/>
  <c r="H190" i="2"/>
  <c r="J497" i="6" s="1"/>
  <c r="N192" i="2"/>
  <c r="P497" i="6" s="1"/>
  <c r="S192" i="2"/>
  <c r="F192" i="2"/>
  <c r="H497" i="6" s="1"/>
  <c r="K192" i="2"/>
  <c r="M497" i="6" s="1"/>
  <c r="P192" i="2"/>
  <c r="R497" i="6" s="1"/>
  <c r="J192" i="2"/>
  <c r="L497" i="6" s="1"/>
  <c r="B192" i="2"/>
  <c r="L192" i="2"/>
  <c r="N497" i="6" s="1"/>
  <c r="D192" i="2"/>
  <c r="F497" i="6" s="1"/>
  <c r="O192" i="2"/>
  <c r="Q497" i="6" s="1"/>
  <c r="R192" i="2"/>
  <c r="T497" i="6" s="1"/>
  <c r="G192" i="2"/>
  <c r="I497" i="6" s="1"/>
  <c r="T192" i="2"/>
  <c r="D497" i="6" l="1"/>
  <c r="E497" i="6"/>
  <c r="C193" i="2"/>
  <c r="G193" i="2"/>
  <c r="I498" i="6" s="1"/>
  <c r="K193" i="2"/>
  <c r="M498" i="6" s="1"/>
  <c r="O193" i="2"/>
  <c r="Q498" i="6" s="1"/>
  <c r="S193" i="2"/>
  <c r="F193" i="2"/>
  <c r="H498" i="6" s="1"/>
  <c r="L193" i="2"/>
  <c r="N498" i="6" s="1"/>
  <c r="Q193" i="2"/>
  <c r="S498" i="6" s="1"/>
  <c r="D193" i="2"/>
  <c r="F498" i="6" s="1"/>
  <c r="I193" i="2"/>
  <c r="K498" i="6" s="1"/>
  <c r="N193" i="2"/>
  <c r="P498" i="6" s="1"/>
  <c r="B193" i="2"/>
  <c r="M193" i="2"/>
  <c r="O498" i="6" s="1"/>
  <c r="E193" i="2"/>
  <c r="G498" i="6" s="1"/>
  <c r="P193" i="2"/>
  <c r="R498" i="6" s="1"/>
  <c r="H191" i="2"/>
  <c r="J498" i="6" s="1"/>
  <c r="R193" i="2"/>
  <c r="T498" i="6" s="1"/>
  <c r="J193" i="2"/>
  <c r="L498" i="6" s="1"/>
  <c r="Z497" i="6"/>
  <c r="T193" i="2"/>
  <c r="D498" i="6" l="1"/>
  <c r="E498" i="6"/>
  <c r="Z498" i="6"/>
  <c r="E194" i="2"/>
  <c r="G499" i="6" s="1"/>
  <c r="I194" i="2"/>
  <c r="K499" i="6" s="1"/>
  <c r="M194" i="2"/>
  <c r="O499" i="6" s="1"/>
  <c r="Q194" i="2"/>
  <c r="S499" i="6" s="1"/>
  <c r="D194" i="2"/>
  <c r="F499" i="6" s="1"/>
  <c r="J194" i="2"/>
  <c r="L499" i="6" s="1"/>
  <c r="O194" i="2"/>
  <c r="Q499" i="6" s="1"/>
  <c r="B194" i="2"/>
  <c r="G194" i="2"/>
  <c r="I499" i="6" s="1"/>
  <c r="L194" i="2"/>
  <c r="N499" i="6" s="1"/>
  <c r="R194" i="2"/>
  <c r="T499" i="6" s="1"/>
  <c r="F194" i="2"/>
  <c r="H499" i="6" s="1"/>
  <c r="P194" i="2"/>
  <c r="R499" i="6" s="1"/>
  <c r="H192" i="2"/>
  <c r="J499" i="6" s="1"/>
  <c r="S194" i="2"/>
  <c r="K194" i="2"/>
  <c r="M499" i="6" s="1"/>
  <c r="C194" i="2"/>
  <c r="N194" i="2"/>
  <c r="P499" i="6" s="1"/>
  <c r="T194" i="2"/>
  <c r="E499" i="6" l="1"/>
  <c r="D499" i="6"/>
  <c r="Z499" i="6"/>
  <c r="C195" i="2"/>
  <c r="G195" i="2"/>
  <c r="I500" i="6" s="1"/>
  <c r="K195" i="2"/>
  <c r="M500" i="6" s="1"/>
  <c r="O195" i="2"/>
  <c r="Q500" i="6" s="1"/>
  <c r="S195" i="2"/>
  <c r="B195" i="2"/>
  <c r="H193" i="2"/>
  <c r="J500" i="6" s="1"/>
  <c r="M195" i="2"/>
  <c r="O500" i="6" s="1"/>
  <c r="R195" i="2"/>
  <c r="T500" i="6" s="1"/>
  <c r="E195" i="2"/>
  <c r="G500" i="6" s="1"/>
  <c r="J195" i="2"/>
  <c r="L500" i="6" s="1"/>
  <c r="P195" i="2"/>
  <c r="R500" i="6" s="1"/>
  <c r="I195" i="2"/>
  <c r="K500" i="6" s="1"/>
  <c r="L195" i="2"/>
  <c r="N500" i="6" s="1"/>
  <c r="D195" i="2"/>
  <c r="F500" i="6" s="1"/>
  <c r="N195" i="2"/>
  <c r="P500" i="6" s="1"/>
  <c r="F195" i="2"/>
  <c r="H500" i="6" s="1"/>
  <c r="Q195" i="2"/>
  <c r="S500" i="6" s="1"/>
  <c r="T195" i="2"/>
  <c r="E500" i="6" l="1"/>
  <c r="D500" i="6"/>
  <c r="E196" i="2"/>
  <c r="G501" i="6" s="1"/>
  <c r="I196" i="2"/>
  <c r="K501" i="6" s="1"/>
  <c r="M196" i="2"/>
  <c r="O501" i="6" s="1"/>
  <c r="Q196" i="2"/>
  <c r="S501" i="6" s="1"/>
  <c r="F196" i="2"/>
  <c r="H501" i="6" s="1"/>
  <c r="K196" i="2"/>
  <c r="M501" i="6" s="1"/>
  <c r="P196" i="2"/>
  <c r="R501" i="6" s="1"/>
  <c r="C196" i="2"/>
  <c r="H194" i="2"/>
  <c r="J501" i="6" s="1"/>
  <c r="N196" i="2"/>
  <c r="P501" i="6" s="1"/>
  <c r="S196" i="2"/>
  <c r="B196" i="2"/>
  <c r="L196" i="2"/>
  <c r="N501" i="6" s="1"/>
  <c r="D196" i="2"/>
  <c r="F501" i="6" s="1"/>
  <c r="O196" i="2"/>
  <c r="Q501" i="6" s="1"/>
  <c r="G196" i="2"/>
  <c r="I501" i="6" s="1"/>
  <c r="R196" i="2"/>
  <c r="T501" i="6" s="1"/>
  <c r="J196" i="2"/>
  <c r="L501" i="6" s="1"/>
  <c r="Z500" i="6"/>
  <c r="T196" i="2"/>
  <c r="D501" i="6" l="1"/>
  <c r="E501" i="6"/>
  <c r="Z501" i="6"/>
  <c r="T197" i="2"/>
  <c r="C197" i="2"/>
  <c r="G197" i="2"/>
  <c r="I502" i="6" s="1"/>
  <c r="D197" i="2"/>
  <c r="F502" i="6" s="1"/>
  <c r="I197" i="2"/>
  <c r="K502" i="6" s="1"/>
  <c r="M197" i="2"/>
  <c r="O502" i="6" s="1"/>
  <c r="Q197" i="2"/>
  <c r="S502" i="6" s="1"/>
  <c r="F197" i="2"/>
  <c r="H502" i="6" s="1"/>
  <c r="K197" i="2"/>
  <c r="M502" i="6" s="1"/>
  <c r="O197" i="2"/>
  <c r="Q502" i="6" s="1"/>
  <c r="S197" i="2"/>
  <c r="E197" i="2"/>
  <c r="G502" i="6" s="1"/>
  <c r="N197" i="2"/>
  <c r="P502" i="6" s="1"/>
  <c r="H195" i="2"/>
  <c r="J502" i="6" s="1"/>
  <c r="P197" i="2"/>
  <c r="R502" i="6" s="1"/>
  <c r="J197" i="2"/>
  <c r="L502" i="6" s="1"/>
  <c r="R197" i="2"/>
  <c r="T502" i="6" s="1"/>
  <c r="L197" i="2"/>
  <c r="N502" i="6" s="1"/>
  <c r="B197" i="2"/>
  <c r="P507" i="6" l="1"/>
  <c r="P505" i="6"/>
  <c r="P506" i="6"/>
  <c r="R505" i="6"/>
  <c r="R506" i="6"/>
  <c r="R507" i="6"/>
  <c r="S505" i="6"/>
  <c r="S507" i="6"/>
  <c r="S506" i="6"/>
  <c r="Q506" i="6"/>
  <c r="Q507" i="6"/>
  <c r="Q505" i="6"/>
  <c r="T505" i="6"/>
  <c r="T506" i="6"/>
  <c r="T507" i="6"/>
  <c r="O505" i="6"/>
  <c r="O507" i="6"/>
  <c r="O506" i="6"/>
  <c r="L507" i="6"/>
  <c r="L505" i="6"/>
  <c r="L506" i="6"/>
  <c r="N506" i="6"/>
  <c r="N507" i="6"/>
  <c r="N505" i="6"/>
  <c r="M505" i="6"/>
  <c r="M507" i="6"/>
  <c r="M506" i="6"/>
  <c r="D502" i="6"/>
  <c r="E502" i="6"/>
  <c r="H506" i="6"/>
  <c r="H507" i="6"/>
  <c r="H505" i="6"/>
  <c r="Z502" i="6"/>
  <c r="Z503" i="6" s="1"/>
  <c r="F507" i="6"/>
  <c r="F506" i="6"/>
  <c r="F505" i="6"/>
  <c r="I505" i="6"/>
  <c r="I507" i="6"/>
  <c r="I506" i="6"/>
  <c r="J506" i="6"/>
  <c r="J505" i="6"/>
  <c r="J507" i="6"/>
  <c r="K507" i="6"/>
  <c r="K506" i="6"/>
  <c r="K505" i="6"/>
  <c r="G505" i="6"/>
  <c r="G506" i="6"/>
  <c r="G507" i="6"/>
  <c r="B47" i="13" l="1"/>
  <c r="B7" i="12"/>
</calcChain>
</file>

<file path=xl/sharedStrings.xml><?xml version="1.0" encoding="utf-8"?>
<sst xmlns="http://schemas.openxmlformats.org/spreadsheetml/2006/main" count="6135" uniqueCount="767">
  <si>
    <t xml:space="preserve">Date of Pre - Assessment </t>
  </si>
  <si>
    <t>YEAR</t>
  </si>
  <si>
    <t>MONTH</t>
  </si>
  <si>
    <t>Occupation</t>
  </si>
  <si>
    <t>Qualification Codes</t>
  </si>
  <si>
    <t xml:space="preserve">Name &amp; Address of the Training Institute   </t>
  </si>
  <si>
    <t>NUMBER OF CANDIDATES</t>
  </si>
  <si>
    <t>Suitable for Assessment :</t>
  </si>
  <si>
    <t xml:space="preserve">Present for Pre-Assessment </t>
  </si>
  <si>
    <t xml:space="preserve">Not yet suitable for Assessment  </t>
  </si>
  <si>
    <t xml:space="preserve">1. Information on candidates </t>
  </si>
  <si>
    <t>If the answer is “No”, Please list the items you request from the Head of the training Institute to be made available for the assessment</t>
  </si>
  <si>
    <t>……………………………………………………………..……….………………………………………..………..………………</t>
  </si>
  <si>
    <t>Assessor 1</t>
  </si>
  <si>
    <t>Assessor 2</t>
  </si>
  <si>
    <t>Assessor 3</t>
  </si>
  <si>
    <t xml:space="preserve">Name </t>
  </si>
  <si>
    <t>Signature</t>
  </si>
  <si>
    <t xml:space="preserve">Designation  </t>
  </si>
  <si>
    <t>Reg. No./Licence No</t>
  </si>
  <si>
    <t>Agency</t>
  </si>
  <si>
    <t>Date</t>
  </si>
  <si>
    <t xml:space="preserve">3.      Assessment </t>
  </si>
  <si>
    <t>5.       This should be signed by the Head of the Training centre or an officer designated by him :</t>
  </si>
  <si>
    <t>Date/s fixed for the final Assessment:- Arrangements made to inform the candidates of the date/s for the final assessment:</t>
  </si>
  <si>
    <t xml:space="preserve">Name of the Training Institute   </t>
  </si>
  <si>
    <t xml:space="preserve">Address of the Training Institute   </t>
  </si>
  <si>
    <t>Summoned for PreAssessment</t>
  </si>
  <si>
    <t>DATA SHEET</t>
  </si>
  <si>
    <t>Year</t>
  </si>
  <si>
    <t>Month</t>
  </si>
  <si>
    <t>Computer Applications Assistant</t>
  </si>
  <si>
    <t>DATE</t>
  </si>
  <si>
    <t>Instructor</t>
  </si>
  <si>
    <t>Inspector</t>
  </si>
  <si>
    <t>Insructor</t>
  </si>
  <si>
    <t>CBA/0677/2008</t>
  </si>
  <si>
    <t>CBA/0702/2009</t>
  </si>
  <si>
    <t>CBA/0737/2009</t>
  </si>
  <si>
    <t>CBA/0785/2009</t>
  </si>
  <si>
    <t>CBA/0853/2010</t>
  </si>
  <si>
    <t>S. SIRAJ AHAMAD</t>
  </si>
  <si>
    <t>CBA/0855/2010</t>
  </si>
  <si>
    <t>CBA/0926/2010</t>
  </si>
  <si>
    <t>NO</t>
  </si>
  <si>
    <r>
      <t xml:space="preserve">1 </t>
    </r>
    <r>
      <rPr>
        <b/>
        <vertAlign val="superscript"/>
        <sz val="12"/>
        <color theme="0"/>
        <rFont val="Calibri"/>
        <family val="2"/>
        <scheme val="minor"/>
      </rPr>
      <t>ST</t>
    </r>
    <r>
      <rPr>
        <b/>
        <sz val="11"/>
        <color theme="0"/>
        <rFont val="Calibri"/>
        <family val="2"/>
        <scheme val="minor"/>
      </rPr>
      <t xml:space="preserve"> ASSESSOR NAME</t>
    </r>
  </si>
  <si>
    <t>Lecture</t>
  </si>
  <si>
    <t>Training officer</t>
  </si>
  <si>
    <t>Deputy Director</t>
  </si>
  <si>
    <t>CBA/0017/2005</t>
  </si>
  <si>
    <t>CBA/0018/2005</t>
  </si>
  <si>
    <t>CBA/0029/2005</t>
  </si>
  <si>
    <t>CBA/0032/2005</t>
  </si>
  <si>
    <t>CBA/0098/2005</t>
  </si>
  <si>
    <t>CBA/0101/2005</t>
  </si>
  <si>
    <t>CBA/0103/2005</t>
  </si>
  <si>
    <t>CBA/0121/2005</t>
  </si>
  <si>
    <t>CBA/0123/2005</t>
  </si>
  <si>
    <t>CBA/0144/2005</t>
  </si>
  <si>
    <t>CBA/0211/2006</t>
  </si>
  <si>
    <t>CBA/0212/2006</t>
  </si>
  <si>
    <t>CBA/0526/2006</t>
  </si>
  <si>
    <t>CBA/0781/2009</t>
  </si>
  <si>
    <t>CBA/0928/2010</t>
  </si>
  <si>
    <t>F. H. SUNIL SILVA</t>
  </si>
  <si>
    <t>D. B. JAGODA</t>
  </si>
  <si>
    <t>D. P. PERERA</t>
  </si>
  <si>
    <t>I. B. S. PERERA</t>
  </si>
  <si>
    <t>B. W. AMARASINGHE</t>
  </si>
  <si>
    <t>P. A. KAMALSIRI</t>
  </si>
  <si>
    <t>W. M. S. A. SHANTHA</t>
  </si>
  <si>
    <t>S. LIYANAGE</t>
  </si>
  <si>
    <t>P. K. SUNIL</t>
  </si>
  <si>
    <t>U. D. WIJEDORU</t>
  </si>
  <si>
    <t>M. WICKRAMARATHNA</t>
  </si>
  <si>
    <t>J. SENARATH</t>
  </si>
  <si>
    <t>I. L. M. IBRAHIM</t>
  </si>
  <si>
    <t>M. A. C. NATHEER</t>
  </si>
  <si>
    <t>G. M. KULATHUNGA</t>
  </si>
  <si>
    <t>M. M. UTHUMALEBBE</t>
  </si>
  <si>
    <t>M. W. WAZEEM</t>
  </si>
  <si>
    <t>A. M. J. C. K. AMARAKOON</t>
  </si>
  <si>
    <t>B. V. T. GAYATHREE</t>
  </si>
  <si>
    <t>K. K. REGGIE ROBERT</t>
  </si>
  <si>
    <t>VTA</t>
  </si>
  <si>
    <t>JOHN PAUL 2 INSTITUTE OF HIGHER EDUCATION</t>
  </si>
  <si>
    <t>CBA NO</t>
  </si>
  <si>
    <t>NAME</t>
  </si>
  <si>
    <t>POST</t>
  </si>
  <si>
    <t>TR EGENCY</t>
  </si>
  <si>
    <t xml:space="preserve">Occupation       </t>
  </si>
  <si>
    <t xml:space="preserve">Skill Standard Code  </t>
  </si>
  <si>
    <t>Name</t>
  </si>
  <si>
    <t>Identification Number</t>
  </si>
  <si>
    <t>Total</t>
  </si>
  <si>
    <t>X</t>
  </si>
  <si>
    <t>-</t>
  </si>
  <si>
    <t>TOTAL</t>
  </si>
  <si>
    <t xml:space="preserve">Summary </t>
  </si>
  <si>
    <t>BATCH</t>
  </si>
  <si>
    <t>……………………………………………………………………….</t>
  </si>
  <si>
    <t xml:space="preserve">Name of the Training Centre  </t>
  </si>
  <si>
    <t xml:space="preserve">Address of the Training Centre  </t>
  </si>
  <si>
    <t>BATCH NO</t>
  </si>
  <si>
    <t>STUDENT LIST</t>
  </si>
  <si>
    <t>NIC NO</t>
  </si>
  <si>
    <t>ADDRESS</t>
  </si>
  <si>
    <t>Total No. of candidates ready for Assessment ("X")</t>
  </si>
  <si>
    <t>No. of candidates not yet ready for Assessment ("N")</t>
  </si>
  <si>
    <t>No. of candidates Absent ("A")</t>
  </si>
  <si>
    <t>UNITS</t>
  </si>
  <si>
    <t>PAGE</t>
  </si>
  <si>
    <t xml:space="preserve">PA- 01    FORM </t>
  </si>
  <si>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Calibri"/>
        <family val="2"/>
      </rPr>
      <t>Please enter the names and identification No. of candidates present for Pre- Assessment in appropriate column</t>
    </r>
  </si>
  <si>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Calibri"/>
        <family val="2"/>
      </rPr>
      <t>For each candidate found suitable for assessment, mark with “x” the respective unit/s in which he/she will be assessed</t>
    </r>
  </si>
  <si>
    <r>
      <rPr>
        <b/>
        <sz val="14"/>
        <color theme="1"/>
        <rFont val="Times New Roman"/>
        <family val="1"/>
      </rPr>
      <t xml:space="preserve">  </t>
    </r>
    <r>
      <rPr>
        <b/>
        <sz val="14"/>
        <color theme="1"/>
        <rFont val="Calibri"/>
        <family val="2"/>
      </rPr>
      <t>For each candidate not yet ready for assessment, draw a horizontal line in front of his/her name, across the National Skill Standard Unit Numbers.</t>
    </r>
  </si>
  <si>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Calibri"/>
        <family val="2"/>
      </rPr>
      <t>Please enter the names and identification No. of candidates present for Pre- Assessment in appropriate column</t>
    </r>
  </si>
  <si>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Calibri"/>
        <family val="2"/>
      </rPr>
      <t>For each candidate found suitable for assessment, mark with “x” the respective unit/s in which he/she will be assessed</t>
    </r>
  </si>
  <si>
    <r>
      <rPr>
        <b/>
        <sz val="16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For each candidate not yet ready for assessment, draw a horizontal line in front of his/her name, across the National Skill Standard Unit Numbers.</t>
    </r>
  </si>
  <si>
    <t>Qualification Code/s</t>
  </si>
  <si>
    <t>Computer Graphic designer</t>
  </si>
  <si>
    <t>Basic Competencies to Work</t>
  </si>
  <si>
    <t>Computer Hardware Technician</t>
  </si>
  <si>
    <t>D22S002Q1L4</t>
  </si>
  <si>
    <t>K72S001QIL3</t>
  </si>
  <si>
    <t>K72S001Q2L4</t>
  </si>
  <si>
    <t>I.  N. N. B. RATHNAYAKE</t>
  </si>
  <si>
    <t>Technical College</t>
  </si>
  <si>
    <t>**BCS01Q1L1</t>
  </si>
  <si>
    <t xml:space="preserve">Name &amp;  Signature of the Assessor </t>
  </si>
  <si>
    <r>
      <rPr>
        <b/>
        <sz val="12"/>
        <color theme="0"/>
        <rFont val="Calibri"/>
        <family val="2"/>
        <scheme val="minor"/>
      </rPr>
      <t>2</t>
    </r>
    <r>
      <rPr>
        <b/>
        <vertAlign val="superscript"/>
        <sz val="12"/>
        <color theme="0"/>
        <rFont val="Calibri"/>
        <family val="2"/>
        <scheme val="minor"/>
      </rPr>
      <t xml:space="preserve"> ND</t>
    </r>
    <r>
      <rPr>
        <b/>
        <sz val="11"/>
        <color theme="0"/>
        <rFont val="Calibri"/>
        <family val="2"/>
        <scheme val="minor"/>
      </rPr>
      <t xml:space="preserve"> ASSESSOR NAME</t>
    </r>
  </si>
  <si>
    <t>Designation</t>
  </si>
  <si>
    <t>Office Telephone</t>
  </si>
  <si>
    <t>CBA/0001/2005</t>
  </si>
  <si>
    <t>Assistant Director</t>
  </si>
  <si>
    <t>CBA/0002/2005</t>
  </si>
  <si>
    <t>Technical Officer</t>
  </si>
  <si>
    <t>CBA/0004/2005</t>
  </si>
  <si>
    <t>CBA/0006/2005</t>
  </si>
  <si>
    <t>Director Training</t>
  </si>
  <si>
    <t>CBA/0007/2005</t>
  </si>
  <si>
    <t>Training Officer</t>
  </si>
  <si>
    <t>Computer Operator</t>
  </si>
  <si>
    <t>CBA/0009/2005</t>
  </si>
  <si>
    <t>CBA/0128/2005</t>
  </si>
  <si>
    <t>Lecturer</t>
  </si>
  <si>
    <t>Project Assistant</t>
  </si>
  <si>
    <t>CBA/0188/2006</t>
  </si>
  <si>
    <t>Instructor - NYSC</t>
  </si>
  <si>
    <t>CBA/0195/2006</t>
  </si>
  <si>
    <t>CBA/0197/2006</t>
  </si>
  <si>
    <t>Training Assistant</t>
  </si>
  <si>
    <t>CBA/0536/2006</t>
  </si>
  <si>
    <t>Academic Assistant</t>
  </si>
  <si>
    <t>CBA/0539/2007</t>
  </si>
  <si>
    <t>_</t>
  </si>
  <si>
    <t>CBA/0600/2007</t>
  </si>
  <si>
    <t>CBA/0601/2007</t>
  </si>
  <si>
    <t>Assistant Manager</t>
  </si>
  <si>
    <t>CBA/0614/2008</t>
  </si>
  <si>
    <t>Senior Lecturer</t>
  </si>
  <si>
    <t>Instructor (Computer Technology)</t>
  </si>
  <si>
    <t>CBA/0658/2008</t>
  </si>
  <si>
    <t>CBA/0662/2008</t>
  </si>
  <si>
    <t>CBA/0670/2008</t>
  </si>
  <si>
    <t>CBA/0675/2008</t>
  </si>
  <si>
    <t>Instructor (Computer)</t>
  </si>
  <si>
    <t>CBA/0705/2009</t>
  </si>
  <si>
    <t>Instructor (Computer</t>
  </si>
  <si>
    <t>CBA/0763/2009</t>
  </si>
  <si>
    <t>IT Instructor</t>
  </si>
  <si>
    <t>CBA/0767/2009</t>
  </si>
  <si>
    <t>Instructor in Computer Science</t>
  </si>
  <si>
    <t>Training Assistant Academic</t>
  </si>
  <si>
    <t>IT Instructor - VTA</t>
  </si>
  <si>
    <t>Instructor (IT)</t>
  </si>
  <si>
    <t>Instructior</t>
  </si>
  <si>
    <t>CBA/0813/2009</t>
  </si>
  <si>
    <t>ICTT Instructor</t>
  </si>
  <si>
    <t>Instructor -VTA</t>
  </si>
  <si>
    <t>CBA/0864/2010</t>
  </si>
  <si>
    <t>CBA/0870/2010</t>
  </si>
  <si>
    <t>Teaching Assistant</t>
  </si>
  <si>
    <t>Special Instructor</t>
  </si>
  <si>
    <t>CBA/0881/2010</t>
  </si>
  <si>
    <t>CBA/0882/2010</t>
  </si>
  <si>
    <t>CBA/0884/2010</t>
  </si>
  <si>
    <t>Receptionist</t>
  </si>
  <si>
    <t>Managing Director</t>
  </si>
  <si>
    <t>CBA/0934/2010</t>
  </si>
  <si>
    <t>CBA/0937/2010</t>
  </si>
  <si>
    <t>CBA/0938/2010</t>
  </si>
  <si>
    <t>I.T. Instructor-NAITA</t>
  </si>
  <si>
    <t>CBA/0941/2010</t>
  </si>
  <si>
    <t>CBA/0943/2010</t>
  </si>
  <si>
    <t>Training Assistant-DTET</t>
  </si>
  <si>
    <t>CBA/0980/2010</t>
  </si>
  <si>
    <t>Instructor-DTET</t>
  </si>
  <si>
    <t>Instructor (ICTT)-VTC, Pottuvil</t>
  </si>
  <si>
    <t>CBA/0991/2011</t>
  </si>
  <si>
    <t>Director</t>
  </si>
  <si>
    <t>CBA/1010/2011</t>
  </si>
  <si>
    <t>Computer Laboratory Assistant</t>
  </si>
  <si>
    <t>Instructress-V T C</t>
  </si>
  <si>
    <t>CBA/1017/2011</t>
  </si>
  <si>
    <t>Instructor-D V T Centre</t>
  </si>
  <si>
    <t>Computer System Analyst</t>
  </si>
  <si>
    <t>Computer Instructor-VTA</t>
  </si>
  <si>
    <t>Managing Director- NKI Computer Training Centre</t>
  </si>
  <si>
    <t>Training Officer-VTA</t>
  </si>
  <si>
    <t>CBA/1052/2011</t>
  </si>
  <si>
    <t>CBA/1061/2011</t>
  </si>
  <si>
    <t>Manager-Micro Com institute of Technology</t>
  </si>
  <si>
    <t>Director of Studies-Micro Com institute of Technology</t>
  </si>
  <si>
    <t>CBA/1072/2011</t>
  </si>
  <si>
    <t>CBA/1089/2011</t>
  </si>
  <si>
    <t>Development Officer</t>
  </si>
  <si>
    <t>CBA/1100/2011</t>
  </si>
  <si>
    <t>CBA/1119/2011</t>
  </si>
  <si>
    <t>Lecturer (ICT)</t>
  </si>
  <si>
    <t>CBA/1125/2011</t>
  </si>
  <si>
    <t>CBA/1149/2012</t>
  </si>
  <si>
    <t>CBA/1161/2012</t>
  </si>
  <si>
    <t>CBA/1162/2012</t>
  </si>
  <si>
    <t>Center Manager</t>
  </si>
  <si>
    <t>CBA/1380/2013</t>
  </si>
  <si>
    <t>CBA/1382/2013</t>
  </si>
  <si>
    <t>CRC.Instructor</t>
  </si>
  <si>
    <t>CBA/1480/2013</t>
  </si>
  <si>
    <t>CBA/1481/2013</t>
  </si>
  <si>
    <t>CBA/1493/2013</t>
  </si>
  <si>
    <t>CBA/1504/2013</t>
  </si>
  <si>
    <t>INSTRUCTOR</t>
  </si>
  <si>
    <t>CBA/0003/2005</t>
  </si>
  <si>
    <t>CBA/0008/2005</t>
  </si>
  <si>
    <t>CBA/0012/2005</t>
  </si>
  <si>
    <t>CBA/0014/2005</t>
  </si>
  <si>
    <t>CBA/0146/2005</t>
  </si>
  <si>
    <t>CBA/0182/2006</t>
  </si>
  <si>
    <t>CBA/0189/2006</t>
  </si>
  <si>
    <t>CBA/0194/2006</t>
  </si>
  <si>
    <t>CBA/0198/2006</t>
  </si>
  <si>
    <t>CBA/0488/2006</t>
  </si>
  <si>
    <t>CBA/0491/2006</t>
  </si>
  <si>
    <t>CBA/0540/2007</t>
  </si>
  <si>
    <t>CBA/0541/2007</t>
  </si>
  <si>
    <t>CBA/0604/2007</t>
  </si>
  <si>
    <t>CBA/0621/2008</t>
  </si>
  <si>
    <t>CBA/0632/2008</t>
  </si>
  <si>
    <t>CBA/0657/2008</t>
  </si>
  <si>
    <t>CBA/0663/2008</t>
  </si>
  <si>
    <t>CBA/0668/2008</t>
  </si>
  <si>
    <t>CBA/0673/2008</t>
  </si>
  <si>
    <t>CBA/0703/2009</t>
  </si>
  <si>
    <t>CBA/0704/2009</t>
  </si>
  <si>
    <t>CBA/0736/2009</t>
  </si>
  <si>
    <t>CBA/0754/2009</t>
  </si>
  <si>
    <t>CBA/0758/2009</t>
  </si>
  <si>
    <t>CBA/0770/2009</t>
  </si>
  <si>
    <t>CBA/0786/2009</t>
  </si>
  <si>
    <t>CBA/0787/2009</t>
  </si>
  <si>
    <t>CBA/0788/2009</t>
  </si>
  <si>
    <t>CBA/0789/2009</t>
  </si>
  <si>
    <t>CBA/0801/2009</t>
  </si>
  <si>
    <t>CBA/0802/2009</t>
  </si>
  <si>
    <t>CBA/0810/2009</t>
  </si>
  <si>
    <t>CBA/0811/2009</t>
  </si>
  <si>
    <t>CBA/0817/2009</t>
  </si>
  <si>
    <t>CBA/0819/2009</t>
  </si>
  <si>
    <t>CBA/0826/2009</t>
  </si>
  <si>
    <t>CBA/0827/2009</t>
  </si>
  <si>
    <t>CBA/0836/2009</t>
  </si>
  <si>
    <t>CBA/0841/2009</t>
  </si>
  <si>
    <t>CBA/0852/2010</t>
  </si>
  <si>
    <t>CBA/0854/2010</t>
  </si>
  <si>
    <t>CBA/0858/2010</t>
  </si>
  <si>
    <t>CBA/0859/2010</t>
  </si>
  <si>
    <t>CBA/0860/2010</t>
  </si>
  <si>
    <t>CBA/0865/2010</t>
  </si>
  <si>
    <t>CBA/0876/2010</t>
  </si>
  <si>
    <t>CBA/0931/2010</t>
  </si>
  <si>
    <t>CBA/0935/2010</t>
  </si>
  <si>
    <t>CBA/0942/2010</t>
  </si>
  <si>
    <t>CBA/0948/2010</t>
  </si>
  <si>
    <t>CBA/0988/2011</t>
  </si>
  <si>
    <t>CBA/0989/2011</t>
  </si>
  <si>
    <t>CBA/0992/2011</t>
  </si>
  <si>
    <t>CBA/1013/2011</t>
  </si>
  <si>
    <t>CBA/1015/2011</t>
  </si>
  <si>
    <t>CBA/1035/2011</t>
  </si>
  <si>
    <t>CBA/1042/2011</t>
  </si>
  <si>
    <t>CBA/1045/2011</t>
  </si>
  <si>
    <t>CBA/1050/2011</t>
  </si>
  <si>
    <t>CBA/1051/2011</t>
  </si>
  <si>
    <t>CBA/1062/2011</t>
  </si>
  <si>
    <t>CBA/1076/2011</t>
  </si>
  <si>
    <t>CBA/1077/2011</t>
  </si>
  <si>
    <t>CBA/1083/2011</t>
  </si>
  <si>
    <t>CBA/1087/2011</t>
  </si>
  <si>
    <t>CBA/1104/2011</t>
  </si>
  <si>
    <t>CBA/1112/2011</t>
  </si>
  <si>
    <t>CBA/1113/2011</t>
  </si>
  <si>
    <t>CBA/1114/2011</t>
  </si>
  <si>
    <t>CBA/1131/2012</t>
  </si>
  <si>
    <t>CBA/1142/2012</t>
  </si>
  <si>
    <t>CBA/1143/2012</t>
  </si>
  <si>
    <t>CBA/1160/2012</t>
  </si>
  <si>
    <t>CBA/1371/2013</t>
  </si>
  <si>
    <t>CBA/1372/2013</t>
  </si>
  <si>
    <t>CBA/1373/2013</t>
  </si>
  <si>
    <t>CBA/1374/2013</t>
  </si>
  <si>
    <t>CBA/1375/2013</t>
  </si>
  <si>
    <t>CBA/1376/2013</t>
  </si>
  <si>
    <t>CBA/1377/2013</t>
  </si>
  <si>
    <t>CBA/1378/2013</t>
  </si>
  <si>
    <t>CBA/1379/2013</t>
  </si>
  <si>
    <t>CBA/1381/2013</t>
  </si>
  <si>
    <t>CBA/1383/2013</t>
  </si>
  <si>
    <t>CBA/1384/2013</t>
  </si>
  <si>
    <t>CBA/1385/2013</t>
  </si>
  <si>
    <t>CBA/1386/2013</t>
  </si>
  <si>
    <t>CBA/1387/2013</t>
  </si>
  <si>
    <t>CBA/1388/2013</t>
  </si>
  <si>
    <t>CBA/1389/2013</t>
  </si>
  <si>
    <t>CBA/1390/2013</t>
  </si>
  <si>
    <t>CBA/1391/2013</t>
  </si>
  <si>
    <t>CBA/1446/2013</t>
  </si>
  <si>
    <t>CBA/1492/2013</t>
  </si>
  <si>
    <t>CBA/1505/2013</t>
  </si>
  <si>
    <t>CBA/1523/2014</t>
  </si>
  <si>
    <t>CBA/1527/2014</t>
  </si>
  <si>
    <t>CBA/1535/2014</t>
  </si>
  <si>
    <t>CBA/1676/2014</t>
  </si>
  <si>
    <t>ASSESSOR ID</t>
  </si>
  <si>
    <t>M. R. C. FERNANDO</t>
  </si>
  <si>
    <t>D. D. A. K. GUNASEKARA</t>
  </si>
  <si>
    <t>N. K. ILLESINGHE</t>
  </si>
  <si>
    <t>M. S. D. GAMAGE</t>
  </si>
  <si>
    <t>H. G. D. S. P. JAYAWARDENA</t>
  </si>
  <si>
    <t>M. N. P. APONSU</t>
  </si>
  <si>
    <t>J. C. K. BASNAYAKE</t>
  </si>
  <si>
    <t>A. N. SAMARASEKERA</t>
  </si>
  <si>
    <t>A. A. SUMINDA S. PERERA</t>
  </si>
  <si>
    <t>A. Y. PUSHPAKUMARA</t>
  </si>
  <si>
    <t>S. M. THAMBAWITA</t>
  </si>
  <si>
    <t>A. M. D. DHARMASENA</t>
  </si>
  <si>
    <t>T. P. L. GURUGE</t>
  </si>
  <si>
    <t>P. H. S. S. WIJAYARATNE</t>
  </si>
  <si>
    <t>A.M.C.T. PUSHPAKUMAR</t>
  </si>
  <si>
    <t>V. A. KODITUWAKKU</t>
  </si>
  <si>
    <t>D. M. K. P. M. DISSANAYA</t>
  </si>
  <si>
    <t>H. C. M. AMARATUNGE</t>
  </si>
  <si>
    <t>W. K. K. K. WANNIARACHC</t>
  </si>
  <si>
    <t>R. B. GURUGE</t>
  </si>
  <si>
    <t>T. N. KAPUGAMA</t>
  </si>
  <si>
    <t>G. D. DAHANAYAKA</t>
  </si>
  <si>
    <t>W. M. R. L. BANDARA</t>
  </si>
  <si>
    <t>P. URUTHIRAN</t>
  </si>
  <si>
    <t>M. I. FATH</t>
  </si>
  <si>
    <t>V. SUTHAN</t>
  </si>
  <si>
    <t>K. SUTHARSAN</t>
  </si>
  <si>
    <t>G. M. S. PERERA</t>
  </si>
  <si>
    <t>S. R. G. C. DINESH</t>
  </si>
  <si>
    <t>A. R. EGODAGE</t>
  </si>
  <si>
    <t>T. K. MALWATTE</t>
  </si>
  <si>
    <t>M. NIRESHKUMAR</t>
  </si>
  <si>
    <t>S. LANKESWARAN</t>
  </si>
  <si>
    <t>N. P. SENANAYAKE</t>
  </si>
  <si>
    <t>B. A. N. I. BAMUNUARACHC</t>
  </si>
  <si>
    <t>H. S. H. LIYANAGE</t>
  </si>
  <si>
    <t>M. R. B. GAMAGE</t>
  </si>
  <si>
    <t>S. S. GAMAGE</t>
  </si>
  <si>
    <t>R. P. I. D. WIMALADA</t>
  </si>
  <si>
    <t>S. J. WITHANACHCHI</t>
  </si>
  <si>
    <t>B. A. SHANTHA</t>
  </si>
  <si>
    <t>I. N. N. B. RATHNAYA</t>
  </si>
  <si>
    <t>J. JUNOOS</t>
  </si>
  <si>
    <t>L. C. WICKRAMASINGHE</t>
  </si>
  <si>
    <t>M. S. M. UNDUGODA</t>
  </si>
  <si>
    <t xml:space="preserve"> N. A. D. T. ABEWARDANA</t>
  </si>
  <si>
    <t>D. SAMARANAYAKE</t>
  </si>
  <si>
    <t>B. D. P. NANDASIRI</t>
  </si>
  <si>
    <t>N. M. N. PATHMASIRI</t>
  </si>
  <si>
    <t>W. L. P. GUNATHILAKA</t>
  </si>
  <si>
    <t>S. Y. P. M. P. YAPA</t>
  </si>
  <si>
    <t>M. H. M. HASHEER</t>
  </si>
  <si>
    <t>M. M. M. SUKRY</t>
  </si>
  <si>
    <t>M. ARULKUMARAN</t>
  </si>
  <si>
    <t>S. A. M. M. I. MOULANA</t>
  </si>
  <si>
    <t>V. MAHIMAN</t>
  </si>
  <si>
    <t>A. KAMALANATHASARMA</t>
  </si>
  <si>
    <t>I. SUTHARSAN</t>
  </si>
  <si>
    <t>J. T. ROJAN</t>
  </si>
  <si>
    <t>M. MAHIMSAN</t>
  </si>
  <si>
    <t>J. A. N. SOMALTHA</t>
  </si>
  <si>
    <t>S. R. A. C. M. SAMARATHU</t>
  </si>
  <si>
    <t>J. V. K. P. FERNANDO</t>
  </si>
  <si>
    <t>N. A. J. NETHTHA SINGHA</t>
  </si>
  <si>
    <t>M. C.WIJESINGHE</t>
  </si>
  <si>
    <t>K. A. C. UPUL KUMARA</t>
  </si>
  <si>
    <t>F. M. ANSAF</t>
  </si>
  <si>
    <t>S. A. KAMSABESHAN</t>
  </si>
  <si>
    <t>L. S. ANJU KUMARI</t>
  </si>
  <si>
    <t>B. M. P. C. BASNAYAKE</t>
  </si>
  <si>
    <t>N. HEWAPATHIRANA</t>
  </si>
  <si>
    <t>M. M. SOMARATHNE</t>
  </si>
  <si>
    <t>P. T. DAMMAGE</t>
  </si>
  <si>
    <t>T. G. S. RUWAN</t>
  </si>
  <si>
    <t>Y. P. S. UDAYAKANTHI</t>
  </si>
  <si>
    <t>P. M. C. P. GUNATHILAKE</t>
  </si>
  <si>
    <t>C. K. M. SIRIWARDHANA</t>
  </si>
  <si>
    <t xml:space="preserve"> B. V. T. GAYATHREE</t>
  </si>
  <si>
    <t>O. P. C. S. WIJERATHNE</t>
  </si>
  <si>
    <t xml:space="preserve"> C. WICKRAMARATHNE</t>
  </si>
  <si>
    <t xml:space="preserve"> Y. M. L. CHAMPIKA</t>
  </si>
  <si>
    <t>H. M. S. B. SOMAVIJAYA</t>
  </si>
  <si>
    <t>D. A. N. POTHUPITIYA</t>
  </si>
  <si>
    <t xml:space="preserve"> M. P. DARSHINI</t>
  </si>
  <si>
    <t>W. G. D. DE SILVA</t>
  </si>
  <si>
    <t>G. W. UNESH KRISHANTHA</t>
  </si>
  <si>
    <t>C. D. SAMARANAYAKE</t>
  </si>
  <si>
    <t xml:space="preserve"> J. U. H. WARIYAPOLA</t>
  </si>
  <si>
    <t>A. M. MOHOMED MANZOO</t>
  </si>
  <si>
    <t>K. A. A. DUSHYANTHI</t>
  </si>
  <si>
    <t>P. WETTASINGHE</t>
  </si>
  <si>
    <t>CHANDRANI PANDITHA</t>
  </si>
  <si>
    <t>W. A. CHANDIMA DESHA</t>
  </si>
  <si>
    <t>N. C. WALPITAGAMA</t>
  </si>
  <si>
    <t>S. R. WEERAKOON</t>
  </si>
  <si>
    <t>K. DENAGAMA</t>
  </si>
  <si>
    <t>R. A. D. W. HARSHANA</t>
  </si>
  <si>
    <t>S. A. WANNIARACHCHI</t>
  </si>
  <si>
    <t>A. M. D. R. S. PERER</t>
  </si>
  <si>
    <t>K. W. JAYASEKARA</t>
  </si>
  <si>
    <t>R. D. PRADEEPIKA</t>
  </si>
  <si>
    <t>W. C. R. PADMAL</t>
  </si>
  <si>
    <t>K. A. NAYANA NANDANA</t>
  </si>
  <si>
    <t>R. A. DARSHANI RANA</t>
  </si>
  <si>
    <t>J. D. L. CHANDIMAL</t>
  </si>
  <si>
    <t>H. G. CHANDIMALI</t>
  </si>
  <si>
    <t>D. K. KALYANI RAMYAL</t>
  </si>
  <si>
    <t>K. T. C. D. DE SILVA</t>
  </si>
  <si>
    <t>S. H. K. PRIYANTHA</t>
  </si>
  <si>
    <t>U. A. PRIYANTHA DHAR</t>
  </si>
  <si>
    <t>S. M. MUHFEETH</t>
  </si>
  <si>
    <t>M. A. M. SIYAM</t>
  </si>
  <si>
    <t>N. I. WICKRAMASUREN</t>
  </si>
  <si>
    <t>U. G. P. K. NISHANTH</t>
  </si>
  <si>
    <t>M. J. S. R. WALASMUL</t>
  </si>
  <si>
    <t>K. T. R. M. INDRASENA</t>
  </si>
  <si>
    <t>A. ATHEEM</t>
  </si>
  <si>
    <t>E. M. U. B. DISSANAYAKE</t>
  </si>
  <si>
    <t>K. PIRASANNA</t>
  </si>
  <si>
    <t>D. K. BHANU PRABHATH</t>
  </si>
  <si>
    <t>T. KURUPARAN</t>
  </si>
  <si>
    <t>R. G. C. MILANI</t>
  </si>
  <si>
    <t>M. K. G. PERERA</t>
  </si>
  <si>
    <t>L. I. SAMARAWEERA</t>
  </si>
  <si>
    <t>L. G. CHANDANA JAYAWEER</t>
  </si>
  <si>
    <t>B. PALITHA SIRINANDA</t>
  </si>
  <si>
    <t>R. V. S. P. RAJAPAKSHA</t>
  </si>
  <si>
    <t>M. R. JAYANTHA KUMARA</t>
  </si>
  <si>
    <t>R. B. D. RAJAPAKSHE</t>
  </si>
  <si>
    <t>T. M. S. BANDARA</t>
  </si>
  <si>
    <t>D. A. A. I. DOLEWATTA</t>
  </si>
  <si>
    <t>P. SIRILANI FONSEKA</t>
  </si>
  <si>
    <t>G. ANTON SILVA</t>
  </si>
  <si>
    <t>P. A. K. A. K. PANDITHAR</t>
  </si>
  <si>
    <t>T. A. S. K. FERNANDO</t>
  </si>
  <si>
    <t>S. D. D. WIJEWICRAMA</t>
  </si>
  <si>
    <t>U. P. DAHANAYAKE</t>
  </si>
  <si>
    <t>S. HUSAIN</t>
  </si>
  <si>
    <t>T. SUTHARSAN</t>
  </si>
  <si>
    <t>B. BALAMAKINDAN</t>
  </si>
  <si>
    <t>S. NAGARATNAM</t>
  </si>
  <si>
    <t>A. MADUTHEEN</t>
  </si>
  <si>
    <t>S. HEMANAND</t>
  </si>
  <si>
    <t>S. PARAMESWARAN</t>
  </si>
  <si>
    <t>A. M. VAZEER</t>
  </si>
  <si>
    <t>G. A. M. U. GANEPOLA</t>
  </si>
  <si>
    <t>D. J. H. KALYANI</t>
  </si>
  <si>
    <t>R. M. S. A. RATHNAYAKE</t>
  </si>
  <si>
    <t>A. MERCY ARULINI</t>
  </si>
  <si>
    <t>A. D. S. RENUKA</t>
  </si>
  <si>
    <t>S. W. K. K. A. S. WIJAYAWICKRAMA</t>
  </si>
  <si>
    <t xml:space="preserve">D. M. SHANIKA AVANTHI </t>
  </si>
  <si>
    <t>S. PUSHPANAYAGAM</t>
  </si>
  <si>
    <t>K. G. D. PRIYADARSHANI</t>
  </si>
  <si>
    <t>P. I. S. PERERA</t>
  </si>
  <si>
    <t>VTA/NYSC/DTTI/NAITA/_____</t>
  </si>
  <si>
    <t>S. R. A. C. M. SAMARATHUNGA</t>
  </si>
  <si>
    <t>M. C. WIJESINGHE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</si>
  <si>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Total number of candidates summoned for the assessment: 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</si>
  <si>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Number of candidates assessed : </t>
    </r>
  </si>
  <si>
    <t>REPORT ON ASSESSMENT</t>
  </si>
  <si>
    <t xml:space="preserve">Name of the Training Institute:-  </t>
  </si>
  <si>
    <t xml:space="preserve">Address of the Training Institute:-  </t>
  </si>
  <si>
    <t>Dates of Assessment</t>
  </si>
  <si>
    <t>No. of candidates Assessed</t>
  </si>
  <si>
    <r>
      <t>1</t>
    </r>
    <r>
      <rPr>
        <vertAlign val="superscript"/>
        <sz val="11"/>
        <color theme="1"/>
        <rFont val="Times New Roman"/>
        <family val="1"/>
      </rPr>
      <t xml:space="preserve">st </t>
    </r>
    <r>
      <rPr>
        <sz val="11"/>
        <color theme="1"/>
        <rFont val="Times New Roman"/>
        <family val="1"/>
      </rPr>
      <t>Day</t>
    </r>
  </si>
  <si>
    <r>
      <t>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day</t>
    </r>
  </si>
  <si>
    <r>
      <t>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day</t>
    </r>
  </si>
  <si>
    <r>
      <t>5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day</t>
    </r>
  </si>
  <si>
    <r>
      <t>3</t>
    </r>
    <r>
      <rPr>
        <vertAlign val="superscript"/>
        <sz val="11"/>
        <color theme="1"/>
        <rFont val="Times New Roman"/>
        <family val="1"/>
      </rPr>
      <t>rd</t>
    </r>
    <r>
      <rPr>
        <sz val="11"/>
        <color theme="1"/>
        <rFont val="Times New Roman"/>
        <family val="1"/>
      </rPr>
      <t xml:space="preserve"> day</t>
    </r>
  </si>
  <si>
    <r>
      <t>6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day </t>
    </r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</si>
  <si>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………………………………………………………………………………………………..</t>
  </si>
  <si>
    <t>I certify that the assessments of the candidates were carried out by the Assessor at this Training centre/at the place/s given in item 3 above.</t>
  </si>
  <si>
    <t>I have checked and accepted from the Assessor the competency Based Assessment Record Books and other evidences of the candidates who were assessed and entered on page 2 of this form.</t>
  </si>
  <si>
    <t xml:space="preserve">           Date             </t>
  </si>
  <si>
    <t xml:space="preserve">  Signature     </t>
  </si>
  <si>
    <t xml:space="preserve">  Designation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</si>
  <si>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Name and address of place/s of assessment (if not at the Training Centre given above)</t>
    </r>
  </si>
  <si>
    <t>4.      This should be signed by the Head of the Training Institute or an designated by him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</si>
  <si>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Comments of the Assessor (if any)</t>
    </r>
  </si>
  <si>
    <t>I certify that the information furnished in this report are true and correct.</t>
  </si>
  <si>
    <t xml:space="preserve">Name                                </t>
  </si>
  <si>
    <t xml:space="preserve">Signature of the Assessor </t>
  </si>
  <si>
    <t xml:space="preserve">Reg. No/Licence No.            </t>
  </si>
  <si>
    <t>Date/s</t>
  </si>
  <si>
    <t>DETAILS OF PRE ASSESSMENT CARRIED OUT</t>
  </si>
  <si>
    <t xml:space="preserve"> (Please enter the results of assessment in respect of each unit assessed in front of the candidates name using the key given below)</t>
  </si>
  <si>
    <t>DETAILS OF ASSESSMENT CARRIED OUT</t>
  </si>
  <si>
    <t xml:space="preserve">AS- 01    FORM </t>
  </si>
  <si>
    <t>CANDIDATE</t>
  </si>
  <si>
    <t>National Skill Standards Unit Number</t>
  </si>
  <si>
    <t>Total No. of Candidates competent in unit ("C")</t>
  </si>
  <si>
    <t xml:space="preserve">              Key: C- Competent                    N- Not yet Competent               A- Absent </t>
  </si>
  <si>
    <t xml:space="preserve"> Ref. No.</t>
  </si>
  <si>
    <t>Names &amp; Signatures of the Assessors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</si>
  <si>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 st </t>
    </r>
    <r>
      <rPr>
        <b/>
        <sz val="11"/>
        <color theme="1"/>
        <rFont val="Calibri"/>
        <family val="2"/>
        <scheme val="minor"/>
      </rPr>
      <t>DATE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</si>
  <si>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 xml:space="preserve">nd </t>
    </r>
    <r>
      <rPr>
        <b/>
        <sz val="11"/>
        <color theme="1"/>
        <rFont val="Calibri"/>
        <family val="2"/>
        <scheme val="minor"/>
      </rPr>
      <t>DATE</t>
    </r>
  </si>
  <si>
    <t>COT - KURUNEGALA</t>
  </si>
  <si>
    <t>Technical College - HASALAKA</t>
  </si>
  <si>
    <t>2014 - I</t>
  </si>
  <si>
    <t>…………………………………………………..</t>
  </si>
  <si>
    <t>Reg. Number</t>
  </si>
  <si>
    <t>NAME WITH INITIAL</t>
  </si>
  <si>
    <t xml:space="preserve">ADDRESSES </t>
  </si>
  <si>
    <t>SIGNATURE</t>
  </si>
  <si>
    <t xml:space="preserve">Name &amp; Signature of Assessor                            </t>
  </si>
  <si>
    <t>National Vacational Qualifiacation Level 03</t>
  </si>
  <si>
    <t>CBA/1119/2011/L0165</t>
  </si>
  <si>
    <t>Technical College - Rathnapura</t>
  </si>
  <si>
    <t>CBA/0198/2006/L0047</t>
  </si>
  <si>
    <t>CBA/0003/2005/L0056</t>
  </si>
  <si>
    <t>NYSC - MAHARAGAMA</t>
  </si>
  <si>
    <t xml:space="preserve">PARTICIPANTS ATTENDANCE OF FINAL ASSESSMENT </t>
  </si>
  <si>
    <t>NAME IN FULL</t>
  </si>
  <si>
    <t>N.I.C. NO.</t>
  </si>
  <si>
    <t>√</t>
  </si>
  <si>
    <t>Occupation:</t>
  </si>
  <si>
    <t>Awarded Qualifications:</t>
  </si>
  <si>
    <r>
      <t>Training/ Assessment Agency:</t>
    </r>
    <r>
      <rPr>
        <b/>
        <sz val="14"/>
        <color theme="0"/>
        <rFont val="Times New Roman"/>
        <family val="1"/>
      </rPr>
      <t xml:space="preserve"> </t>
    </r>
  </si>
  <si>
    <t>National Competency Code</t>
  </si>
  <si>
    <t/>
  </si>
  <si>
    <t>Qualification Code</t>
  </si>
  <si>
    <t>Name &amp; Location of the Training Centre</t>
  </si>
  <si>
    <t>Date/s of Assessment:</t>
  </si>
  <si>
    <t>Assessment Centre</t>
  </si>
  <si>
    <t>Assessor Details:</t>
  </si>
  <si>
    <t>Name of the Assessor</t>
  </si>
  <si>
    <t>Assessor Registration Number</t>
  </si>
  <si>
    <t>CBA - 02</t>
  </si>
  <si>
    <t>Competency Based Final Assessment Record Book – NVQ 1-4</t>
  </si>
  <si>
    <t xml:space="preserve">National Competency </t>
  </si>
  <si>
    <t>Standard Code:</t>
  </si>
  <si>
    <t>Candidates</t>
  </si>
  <si>
    <t>Name with Initials:</t>
  </si>
  <si>
    <t xml:space="preserve">Address:  </t>
  </si>
  <si>
    <t>Gender :</t>
  </si>
  <si>
    <t>Female</t>
  </si>
  <si>
    <t>Candidate's NIC Number:</t>
  </si>
  <si>
    <t>Male</t>
  </si>
  <si>
    <r>
      <t>Training/ Assessment Agency:</t>
    </r>
    <r>
      <rPr>
        <b/>
        <sz val="20"/>
        <color theme="1"/>
        <rFont val="Times New Roman"/>
        <family val="1"/>
      </rPr>
      <t xml:space="preserve"> </t>
    </r>
  </si>
  <si>
    <t>Name &amp; Location of the</t>
  </si>
  <si>
    <r>
      <t>(</t>
    </r>
    <r>
      <rPr>
        <b/>
        <i/>
        <sz val="18"/>
        <color theme="1"/>
        <rFont val="Times New Roman"/>
        <family val="1"/>
      </rPr>
      <t>If note the Training Centre given below)</t>
    </r>
  </si>
  <si>
    <t>Y</t>
  </si>
  <si>
    <t>M</t>
  </si>
  <si>
    <t>D</t>
  </si>
  <si>
    <t>Specimen Signature</t>
  </si>
  <si>
    <t>Short Signature</t>
  </si>
  <si>
    <t>Assessor's Signature in Full</t>
  </si>
  <si>
    <t>Assessor's Seal</t>
  </si>
  <si>
    <t>(This Record Book shall be kept with Training Institute/ Industry Establishment, who facilitated the Assessment)</t>
  </si>
  <si>
    <r>
      <t>Training Centre</t>
    </r>
    <r>
      <rPr>
        <i/>
        <sz val="20"/>
        <color rgb="FF000000"/>
        <rFont val="Times New Roman"/>
        <family val="1"/>
      </rPr>
      <t xml:space="preserve">  (State 'RPL' for RPL Candidates)</t>
    </r>
  </si>
  <si>
    <t>Assessment Record Sheet</t>
  </si>
  <si>
    <t>NCS Code …………………………………</t>
  </si>
  <si>
    <t>Elements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</si>
  <si>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</si>
  <si>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</si>
  <si>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</si>
  <si>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</si>
  <si>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</si>
  <si>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</si>
  <si>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</si>
  <si>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</si>
  <si>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</si>
  <si>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</si>
  <si>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</si>
  <si>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</si>
  <si>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Whether the candidate has achieved the competency, C or N or A</t>
  </si>
  <si>
    <t>Element 17</t>
  </si>
  <si>
    <t>Element 18</t>
  </si>
  <si>
    <t>Element 19</t>
  </si>
  <si>
    <t>Element 20</t>
  </si>
  <si>
    <t>Element 21</t>
  </si>
  <si>
    <t>Element 22</t>
  </si>
  <si>
    <t>Element 23</t>
  </si>
  <si>
    <t>Element 24</t>
  </si>
  <si>
    <t>Element 25</t>
  </si>
  <si>
    <t>Critical Aspects</t>
  </si>
  <si>
    <t>Underpinning Knowledge</t>
  </si>
  <si>
    <t>Evidence From</t>
  </si>
  <si>
    <t xml:space="preserve">PT / OQ </t>
  </si>
  <si>
    <t>Unit Result</t>
  </si>
  <si>
    <t>Assessor's Short Signature</t>
  </si>
  <si>
    <t>C- Competent</t>
  </si>
  <si>
    <t>N- Not yet Competent</t>
  </si>
  <si>
    <t>A - Absent</t>
  </si>
  <si>
    <t>Evidence may be collected using one or more of the following.</t>
  </si>
  <si>
    <t>WT- Written Test, PT = Practical Test,  OW = Obsercation at work  Place, OQ = Oral Questioning, TR/LB = Trainee's Record/ Log Book, TR = Trainer Report     S= Supervisor/team  leader report, C=Certificates, T=Testimonies VD=Video,, P=Photographs, PP=Product Produced, S=Simulations, FB=Feed Back from Fellow Members, CS=Case Studies, RP=Role Play</t>
  </si>
  <si>
    <t>Element 1</t>
  </si>
  <si>
    <t>Element 2</t>
  </si>
  <si>
    <t>Element 3</t>
  </si>
  <si>
    <t>Element 4</t>
  </si>
  <si>
    <t>Element 5</t>
  </si>
  <si>
    <t>Element 6</t>
  </si>
  <si>
    <t>Element 7</t>
  </si>
  <si>
    <t>Element 8</t>
  </si>
  <si>
    <t>Element 9</t>
  </si>
  <si>
    <t>Element 10</t>
  </si>
  <si>
    <t>Element 11</t>
  </si>
  <si>
    <t>Element 12</t>
  </si>
  <si>
    <t>Element 13</t>
  </si>
  <si>
    <t>Element 14</t>
  </si>
  <si>
    <t>Element 15</t>
  </si>
  <si>
    <t>Element 16</t>
  </si>
  <si>
    <t>List of Document Attached to Support Gathered Evidence</t>
  </si>
  <si>
    <t>S/N</t>
  </si>
  <si>
    <t>Unit No.</t>
  </si>
  <si>
    <t>Type of Document</t>
  </si>
  <si>
    <t>Description</t>
  </si>
  <si>
    <t>Photo copy</t>
  </si>
  <si>
    <t>National Identity Card Copy</t>
  </si>
  <si>
    <t>Feed back to candidate on overall performance:</t>
  </si>
  <si>
    <t>Competent / Not Yet Competent</t>
  </si>
  <si>
    <t>Achievement of Unit of Competence</t>
  </si>
  <si>
    <t>U-01</t>
  </si>
  <si>
    <t>U-02</t>
  </si>
  <si>
    <t>U-03</t>
  </si>
  <si>
    <t>U-04</t>
  </si>
  <si>
    <t>U-05</t>
  </si>
  <si>
    <t>U-06</t>
  </si>
  <si>
    <t>Date of Achievement</t>
  </si>
  <si>
    <t>Candidate</t>
  </si>
  <si>
    <t>Assessors</t>
  </si>
  <si>
    <t>Full Signature</t>
  </si>
  <si>
    <t>Date:</t>
  </si>
  <si>
    <t>….....................................................................................................................................................……………………………………………………………………………………………………</t>
  </si>
  <si>
    <t>For Institute use only</t>
  </si>
  <si>
    <t xml:space="preserve">ICT Centre:  </t>
  </si>
  <si>
    <t xml:space="preserve">Batch: </t>
  </si>
  <si>
    <t>Course Instructor:</t>
  </si>
  <si>
    <t>Signature: …………………………</t>
  </si>
  <si>
    <t xml:space="preserve"> </t>
  </si>
  <si>
    <t>REPEET</t>
  </si>
  <si>
    <t>C</t>
  </si>
  <si>
    <t>A</t>
  </si>
  <si>
    <t>TIK</t>
  </si>
  <si>
    <t>PT / OQ /WT</t>
  </si>
  <si>
    <t>PT/OQ /WT</t>
  </si>
  <si>
    <t>Address</t>
  </si>
  <si>
    <t>ID No</t>
  </si>
  <si>
    <t>975730417V</t>
  </si>
  <si>
    <t>980801306V</t>
  </si>
  <si>
    <t>981262603V</t>
  </si>
  <si>
    <t>987981687V</t>
  </si>
  <si>
    <t>986613072V</t>
  </si>
  <si>
    <t>908290623V</t>
  </si>
  <si>
    <t>973092847V</t>
  </si>
  <si>
    <t>986540261V</t>
  </si>
  <si>
    <t>956612268V</t>
  </si>
  <si>
    <t>K D RUMESH MADUSHAN</t>
  </si>
  <si>
    <t>K D  RAMESH DESHAN</t>
  </si>
  <si>
    <t>B M AMALI NISANSALA</t>
  </si>
  <si>
    <t>R K PRASHAN NAWODA</t>
  </si>
  <si>
    <t>W PABADU MALISHA</t>
  </si>
  <si>
    <t>K M LAKSHAN BANDARA</t>
  </si>
  <si>
    <t>G A YANITH NISHITHA</t>
  </si>
  <si>
    <t>S N M U G HISHAN DULANGA</t>
  </si>
  <si>
    <t>W P HARSHA PATHUM</t>
  </si>
  <si>
    <t>P S M DILINI SITHARA</t>
  </si>
  <si>
    <t>J IRESHA PRIYADARSHANI</t>
  </si>
  <si>
    <t>R P BIMAL THISARA</t>
  </si>
  <si>
    <t>S P LAKSHANI</t>
  </si>
  <si>
    <t>M A SUPUN SANDARUWAN</t>
  </si>
  <si>
    <t>B G SHIRAN RANATUNGA</t>
  </si>
  <si>
    <t>G TASLILA MADINI</t>
  </si>
  <si>
    <t>I M NIPUNI HANSIKA</t>
  </si>
  <si>
    <t>M P NIMALKA PERERA</t>
  </si>
  <si>
    <t>NO 100/A/1 IHALAGAMA GAMPAHA</t>
  </si>
  <si>
    <t>NO 27/37 BANGALAWATHTHA MARAPOLA VEYANGODA</t>
  </si>
  <si>
    <t>NO 175/2 MALKOONA PETIYAGODA GAMPAHA</t>
  </si>
  <si>
    <t>NO 139 MAGALAGODA VEYANGODA</t>
  </si>
  <si>
    <t>NO 58/4 ORUTHOTA GAMPAHA</t>
  </si>
  <si>
    <t>NO 73/B DEVAMOTTAWA ANDIAMBALAMA</t>
  </si>
  <si>
    <t>NO 283 KIRIDIWELA ROAD RADAWANA</t>
  </si>
  <si>
    <t>NO 17/A PUGODA PALLEWELA</t>
  </si>
  <si>
    <t>NO 108/C DICKMOND ROAD ASGIRIYA GAMPAHA</t>
  </si>
  <si>
    <t>NO 302 THOTILLAGAHAWATTA KATUWELLEGAMA</t>
  </si>
  <si>
    <t>NO 410/A KUMBALLOLUWA VEYANGODA</t>
  </si>
  <si>
    <t>NO 155/C WEGOWWA MINUWANGODA</t>
  </si>
  <si>
    <t>NO 13 ARACHCHIWATHTHA NADAGAMUWA KOTUGODA</t>
  </si>
  <si>
    <t>NO 163/3 THALATUOYA ROAD PUSSATANNA</t>
  </si>
  <si>
    <t>NO 122/3 SIYABALAPITIYA MAKEWITA</t>
  </si>
  <si>
    <t>NO 165/1/2 KORASAGODA UDATHUTHTHIRIPITIYA</t>
  </si>
  <si>
    <t>NO 130 MILLA ROAD UDUGAMPOLA</t>
  </si>
  <si>
    <t>TERTIARY VOCATIONAL EDUCATION COMMISSION (TVEC)</t>
  </si>
  <si>
    <t>Details of Final Assessment</t>
  </si>
  <si>
    <t>III/15/06/01</t>
  </si>
  <si>
    <t>This form should be filled on completion of a Final Assessment, signed by the Assessor/s and submitted to the Director in charge for the assessment of  Training Institute</t>
  </si>
  <si>
    <t>Occupation / Sector</t>
  </si>
  <si>
    <t>National Competency Standard Code</t>
  </si>
  <si>
    <t>TVEC Reg . No.</t>
  </si>
  <si>
    <t>K72S003.1</t>
  </si>
  <si>
    <t>TERTIARY AND VOCATIONAL EDUCATION COMMISSION (TVEC)</t>
  </si>
  <si>
    <t>III/15/04/01</t>
  </si>
  <si>
    <t>TVEC REGISTRATION NUMBER</t>
  </si>
  <si>
    <t>NATIONAL COMPETENCY STANDARD CODE</t>
  </si>
  <si>
    <t>Occupation/Sector</t>
  </si>
  <si>
    <t>Suitable for Final Assessment</t>
  </si>
  <si>
    <t>Not yet suitable for Final Assessment</t>
  </si>
  <si>
    <t>Name &amp; Designtion</t>
  </si>
  <si>
    <t>...........................................................</t>
  </si>
  <si>
    <t>Assessor Reg. No./ Licence No</t>
  </si>
  <si>
    <t>K72S003Q1L2</t>
  </si>
  <si>
    <t>K72S003Q2L3</t>
  </si>
  <si>
    <t>TELEPHONE NUMBER</t>
  </si>
  <si>
    <t>2019-07-28</t>
  </si>
  <si>
    <t>2019-1</t>
  </si>
  <si>
    <t>INSTITUTE REG NO.</t>
  </si>
  <si>
    <t>DATE/S</t>
  </si>
  <si>
    <t>`1</t>
  </si>
  <si>
    <t>If the answer is “No” indicate the arrangements made/to be made       :    ………………………………………….………</t>
  </si>
  <si>
    <r>
      <t>4.</t>
    </r>
    <r>
      <rPr>
        <b/>
        <sz val="7"/>
        <color rgb="FF091525"/>
        <rFont val="Times New Roman"/>
        <family val="1"/>
      </rPr>
      <t xml:space="preserve">      </t>
    </r>
    <r>
      <rPr>
        <b/>
        <sz val="11"/>
        <color rgb="FF091525"/>
        <rFont val="Times New Roman"/>
        <family val="1"/>
      </rPr>
      <t>Comments of the Assessors (if any)</t>
    </r>
  </si>
  <si>
    <r>
      <rPr>
        <b/>
        <sz val="16"/>
        <color rgb="FF07101B"/>
        <rFont val="Times New Roman"/>
        <family val="1"/>
      </rPr>
      <t xml:space="preserve"> </t>
    </r>
    <r>
      <rPr>
        <b/>
        <sz val="16"/>
        <color rgb="FF07101B"/>
        <rFont val="Calibri"/>
        <family val="2"/>
      </rPr>
      <t>Please enter the names and identification No. of candidates present for Pre- Assessment in appropriate column</t>
    </r>
  </si>
  <si>
    <r>
      <rPr>
        <b/>
        <sz val="16"/>
        <color rgb="FF07101B"/>
        <rFont val="Times New Roman"/>
        <family val="1"/>
      </rPr>
      <t xml:space="preserve"> </t>
    </r>
    <r>
      <rPr>
        <b/>
        <sz val="16"/>
        <color rgb="FF07101B"/>
        <rFont val="Calibri"/>
        <family val="2"/>
      </rPr>
      <t>For each candidate found suitable for assessment, mark with “x” the respective unit/s in which he/she will be assessed</t>
    </r>
  </si>
  <si>
    <r>
      <rPr>
        <b/>
        <sz val="16"/>
        <color rgb="FF07101B"/>
        <rFont val="Times New Roman"/>
        <family val="1"/>
      </rPr>
      <t xml:space="preserve">  </t>
    </r>
    <r>
      <rPr>
        <b/>
        <sz val="16"/>
        <color rgb="FF07101B"/>
        <rFont val="Calibri"/>
        <family val="2"/>
      </rPr>
      <t>For each candidate not yet ready for assessment, draw a horizontal line in front of his/her name, across the National Skill Standard Unit Numbers.</t>
    </r>
  </si>
  <si>
    <r>
      <t xml:space="preserve">Are adequate facilities available at the centre to conduct assessment   :                             Yes/ </t>
    </r>
    <r>
      <rPr>
        <b/>
        <strike/>
        <sz val="14"/>
        <color rgb="FF07101B"/>
        <rFont val="Times New Roman"/>
        <family val="1"/>
      </rPr>
      <t>No</t>
    </r>
  </si>
  <si>
    <r>
      <t xml:space="preserve">Are tools, equipment and material required for the assessments available    :                     Yes/ </t>
    </r>
    <r>
      <rPr>
        <b/>
        <strike/>
        <sz val="14"/>
        <color rgb="FF07101B"/>
        <rFont val="Times New Roman"/>
        <family val="1"/>
      </rPr>
      <t>No</t>
    </r>
  </si>
  <si>
    <t>G M P ASELA BANDARA</t>
  </si>
  <si>
    <t>956622923V</t>
  </si>
  <si>
    <t>NO 22/5B Kandy</t>
  </si>
  <si>
    <t>TRAINING INSTITUTE</t>
  </si>
  <si>
    <t>No 05, Gampaha</t>
  </si>
  <si>
    <t>P10/0285</t>
  </si>
  <si>
    <t xml:space="preserve"> NIHAL</t>
  </si>
  <si>
    <t>CBA/2555/2015</t>
  </si>
  <si>
    <t>TECHNICAL COLLEGE</t>
  </si>
  <si>
    <t>Perera</t>
  </si>
  <si>
    <t>KANDY</t>
  </si>
  <si>
    <t xml:space="preserve">Details of Pre-Assessment </t>
  </si>
  <si>
    <t xml:space="preserve">This form should be filled on completion of an Pre-Assessment , signed by the Assessor/s and submitted to Director in charge for the assessment of the institutes. </t>
  </si>
  <si>
    <t xml:space="preserve">Date of Pre-Assessment </t>
  </si>
  <si>
    <t xml:space="preserve">Summoned for Pre-Assessment </t>
  </si>
  <si>
    <t xml:space="preserve">I certify that the Pre-Assessment  for the candidates were carried out by the Assessors at this Training   centrents required for the final assessments are noted for necessary action. </t>
  </si>
  <si>
    <t xml:space="preserve">PARTICIPANTS ATTENDANCE OF Pre-Assessment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</si>
</sst>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."/>
    <numFmt numFmtId="165" formatCode="[$-409]mmmm\ d\,\ yyyy;@"/>
    <numFmt numFmtId="166" formatCode="yyyy/mmmm/dd"/>
    <numFmt numFmtId="167" formatCode="yyyy\ /\ mm\ /\ dd"/>
  </numFmts>
  <fonts count="15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sz val="9"/>
      <color theme="1"/>
      <name val="Verdana"/>
      <family val="2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9"/>
      <color rgb="FF000000"/>
      <name val="Verdana"/>
      <family val="2"/>
    </font>
    <font>
      <b/>
      <i/>
      <sz val="9"/>
      <color theme="0"/>
      <name val="Arial"/>
      <family val="2"/>
    </font>
    <font>
      <sz val="16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4"/>
      <color theme="1"/>
      <name val="Times New Roman"/>
      <family val="1"/>
    </font>
    <font>
      <b/>
      <sz val="16"/>
      <color theme="1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Times New Roman"/>
      <family val="1"/>
    </font>
    <font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0"/>
      <color rgb="FFFFFF00"/>
      <name val="Calibri"/>
      <family val="2"/>
      <scheme val="minor"/>
    </font>
    <font>
      <sz val="22"/>
      <color rgb="FFFFFF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3"/>
      <color theme="1"/>
      <name val="Times New Roman"/>
      <family val="1"/>
    </font>
    <font>
      <b/>
      <sz val="18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20"/>
      <color theme="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Arial"/>
      <family val="2"/>
    </font>
    <font>
      <sz val="10"/>
      <color rgb="FF000000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9"/>
      <color theme="1"/>
      <name val="Arial Black"/>
      <family val="2"/>
    </font>
    <font>
      <sz val="20"/>
      <color rgb="FF000000"/>
      <name val="Arial Black"/>
      <family val="2"/>
    </font>
    <font>
      <b/>
      <i/>
      <sz val="24"/>
      <color theme="1"/>
      <name val="Calibri"/>
      <family val="2"/>
      <scheme val="minor"/>
    </font>
    <font>
      <sz val="12"/>
      <color rgb="FF000000"/>
      <name val="Arial Black"/>
      <family val="2"/>
    </font>
    <font>
      <b/>
      <sz val="24"/>
      <color rgb="FF000000"/>
      <name val="Calibri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22"/>
      <color rgb="FF000000"/>
      <name val="Arial Black"/>
      <family val="2"/>
    </font>
    <font>
      <i/>
      <sz val="20"/>
      <color rgb="FF000000"/>
      <name val="Times New Roman"/>
      <family val="1"/>
    </font>
    <font>
      <b/>
      <i/>
      <sz val="18"/>
      <color theme="1"/>
      <name val="Times New Roman"/>
      <family val="1"/>
    </font>
    <font>
      <sz val="24"/>
      <color theme="1"/>
      <name val="Arial Black"/>
      <family val="2"/>
    </font>
    <font>
      <sz val="22"/>
      <color theme="1"/>
      <name val="Arial Black"/>
      <family val="2"/>
    </font>
    <font>
      <sz val="28"/>
      <color theme="0" tint="-0.249977111117893"/>
      <name val="Calibri"/>
      <family val="2"/>
      <scheme val="minor"/>
    </font>
    <font>
      <b/>
      <i/>
      <sz val="2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48"/>
      <color theme="1"/>
      <name val="Times New Roman"/>
      <family val="1"/>
    </font>
    <font>
      <b/>
      <i/>
      <sz val="3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7"/>
      <color rgb="FFBFBFBF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24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sz val="14"/>
      <color rgb="FF000000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rgb="FF091525"/>
      <name val="Calibri"/>
      <family val="2"/>
      <scheme val="minor"/>
    </font>
    <font>
      <b/>
      <sz val="18"/>
      <color rgb="FF091525"/>
      <name val="Times New Roman"/>
      <family val="1"/>
    </font>
    <font>
      <b/>
      <sz val="20"/>
      <color rgb="FF091525"/>
      <name val="Times New Roman"/>
      <family val="1"/>
    </font>
    <font>
      <b/>
      <sz val="16"/>
      <color rgb="FF091525"/>
      <name val="Calibri"/>
      <family val="2"/>
      <scheme val="minor"/>
    </font>
    <font>
      <b/>
      <sz val="14"/>
      <color rgb="FF091525"/>
      <name val="Calibri"/>
      <family val="2"/>
      <scheme val="minor"/>
    </font>
    <font>
      <b/>
      <sz val="18"/>
      <color rgb="FF091525"/>
      <name val="Calibri"/>
      <family val="2"/>
      <scheme val="minor"/>
    </font>
    <font>
      <b/>
      <i/>
      <sz val="14"/>
      <color rgb="FF091525"/>
      <name val="Calibri"/>
      <family val="2"/>
      <scheme val="minor"/>
    </font>
    <font>
      <b/>
      <i/>
      <sz val="11"/>
      <color rgb="FF091525"/>
      <name val="Calibri"/>
      <family val="2"/>
      <scheme val="minor"/>
    </font>
    <font>
      <b/>
      <sz val="14"/>
      <color rgb="FF091525"/>
      <name val="Times New Roman"/>
      <family val="1"/>
    </font>
    <font>
      <b/>
      <sz val="7"/>
      <color rgb="FF091525"/>
      <name val="Times New Roman"/>
      <family val="1"/>
    </font>
    <font>
      <b/>
      <sz val="11"/>
      <color rgb="FF091525"/>
      <name val="Times New Roman"/>
      <family val="1"/>
    </font>
    <font>
      <b/>
      <i/>
      <sz val="11"/>
      <color rgb="FF091525"/>
      <name val="Arial"/>
      <family val="2"/>
    </font>
    <font>
      <b/>
      <sz val="11"/>
      <color rgb="FF091525"/>
      <name val="Arial"/>
      <family val="2"/>
    </font>
    <font>
      <b/>
      <sz val="11"/>
      <color rgb="FF091525"/>
      <name val="Arial Rounded MT Bold"/>
      <family val="2"/>
    </font>
    <font>
      <b/>
      <sz val="12"/>
      <color rgb="FF091525"/>
      <name val="Arial Rounded MT Bold"/>
      <family val="2"/>
    </font>
    <font>
      <sz val="11"/>
      <color rgb="FF091525"/>
      <name val="Calibri"/>
      <family val="2"/>
      <scheme val="minor"/>
    </font>
    <font>
      <sz val="11"/>
      <color rgb="FF091525"/>
      <name val="Times New Roman"/>
      <family val="1"/>
    </font>
    <font>
      <sz val="18"/>
      <color rgb="FF091525"/>
      <name val="Arial Rounded MT Bold"/>
      <family val="2"/>
    </font>
    <font>
      <sz val="13"/>
      <color rgb="FF091525"/>
      <name val="Arial Rounded MT Bold"/>
      <family val="2"/>
    </font>
    <font>
      <sz val="11"/>
      <color rgb="FF07101B"/>
      <name val="Calibri"/>
      <family val="2"/>
      <scheme val="minor"/>
    </font>
    <font>
      <b/>
      <sz val="26"/>
      <color rgb="FF07101B"/>
      <name val="Times New Roman"/>
      <family val="1"/>
    </font>
    <font>
      <sz val="16"/>
      <color rgb="FF07101B"/>
      <name val="Calibri"/>
      <family val="2"/>
      <scheme val="minor"/>
    </font>
    <font>
      <b/>
      <sz val="16"/>
      <color rgb="FF07101B"/>
      <name val="Calibri"/>
      <family val="2"/>
    </font>
    <font>
      <b/>
      <i/>
      <sz val="18"/>
      <color rgb="FF07101B"/>
      <name val="Calibri"/>
      <family val="2"/>
      <scheme val="minor"/>
    </font>
    <font>
      <b/>
      <sz val="16"/>
      <color rgb="FF07101B"/>
      <name val="Calibri"/>
      <family val="2"/>
      <scheme val="minor"/>
    </font>
    <font>
      <b/>
      <i/>
      <sz val="16"/>
      <color rgb="FF07101B"/>
      <name val="Calibri"/>
      <family val="2"/>
      <scheme val="minor"/>
    </font>
    <font>
      <b/>
      <sz val="14"/>
      <color rgb="FF07101B"/>
      <name val="Calibri"/>
      <family val="2"/>
      <scheme val="minor"/>
    </font>
    <font>
      <b/>
      <sz val="16"/>
      <color rgb="FF07101B"/>
      <name val="Times New Roman"/>
      <family val="1"/>
    </font>
    <font>
      <sz val="13"/>
      <color rgb="FF07101B"/>
      <name val="Times New Roman"/>
      <family val="1"/>
    </font>
    <font>
      <b/>
      <sz val="9"/>
      <color rgb="FF07101B"/>
      <name val="Times New Roman"/>
      <family val="1"/>
    </font>
    <font>
      <b/>
      <sz val="12"/>
      <color rgb="FF07101B"/>
      <name val="Calibri"/>
      <family val="2"/>
      <scheme val="minor"/>
    </font>
    <font>
      <b/>
      <sz val="10"/>
      <color rgb="FF07101B"/>
      <name val="Times New Roman"/>
      <family val="1"/>
    </font>
    <font>
      <sz val="10"/>
      <color rgb="FF07101B"/>
      <name val="Calibri"/>
      <family val="2"/>
    </font>
    <font>
      <sz val="12"/>
      <color rgb="FF07101B"/>
      <name val="Arial"/>
      <family val="2"/>
    </font>
    <font>
      <sz val="10"/>
      <color rgb="FF07101B"/>
      <name val="Times New Roman"/>
      <family val="1"/>
    </font>
    <font>
      <sz val="10"/>
      <color rgb="FF07101B"/>
      <name val="Arial"/>
      <family val="2"/>
    </font>
    <font>
      <sz val="4"/>
      <color rgb="FF07101B"/>
      <name val="Times New Roman"/>
      <family val="1"/>
    </font>
    <font>
      <sz val="11"/>
      <color rgb="FF07101B"/>
      <name val="Times New Roman"/>
      <family val="1"/>
    </font>
    <font>
      <sz val="14"/>
      <color rgb="FF07101B"/>
      <name val="Times New Roman"/>
      <family val="1"/>
    </font>
    <font>
      <b/>
      <sz val="11"/>
      <color rgb="FF07101B"/>
      <name val="Calibri"/>
      <family val="2"/>
      <scheme val="minor"/>
    </font>
    <font>
      <b/>
      <sz val="12"/>
      <color rgb="FF07101B"/>
      <name val="Times New Roman"/>
      <family val="1"/>
    </font>
    <font>
      <b/>
      <sz val="20"/>
      <color rgb="FF07101B"/>
      <name val="Times New Roman"/>
      <family val="1"/>
    </font>
    <font>
      <b/>
      <sz val="14"/>
      <color rgb="FF07101B"/>
      <name val="Times New Roman"/>
      <family val="1"/>
    </font>
    <font>
      <b/>
      <strike/>
      <sz val="14"/>
      <color rgb="FF07101B"/>
      <name val="Times New Roman"/>
      <family val="1"/>
    </font>
    <font>
      <b/>
      <sz val="22"/>
      <color theme="3" tint="-0.499984740745262"/>
      <name val="Calibri"/>
      <family val="2"/>
      <scheme val="minor"/>
    </font>
    <font>
      <sz val="20"/>
      <color theme="3" tint="-0.499984740745262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sz val="16"/>
      <color rgb="FF07101B"/>
      <name val="Arial Rounded MT Bold"/>
      <family val="2"/>
    </font>
    <font>
      <sz val="14"/>
      <color rgb="FF07101B"/>
      <name val="Arial Rounded MT Bold"/>
      <family val="2"/>
    </font>
  </fonts>
  <fills count="2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401E02"/>
        <bgColor indexed="64"/>
      </patternFill>
    </fill>
    <fill>
      <patternFill patternType="solid">
        <fgColor rgb="FFF3F5F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medium">
        <color indexed="64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/>
      <top/>
      <bottom/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double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91525"/>
      </left>
      <right/>
      <top style="medium">
        <color rgb="FF091525"/>
      </top>
      <bottom/>
      <diagonal/>
    </border>
    <border>
      <left/>
      <right/>
      <top style="medium">
        <color rgb="FF091525"/>
      </top>
      <bottom/>
      <diagonal/>
    </border>
    <border>
      <left/>
      <right style="medium">
        <color rgb="FF091525"/>
      </right>
      <top style="medium">
        <color rgb="FF091525"/>
      </top>
      <bottom/>
      <diagonal/>
    </border>
    <border>
      <left style="medium">
        <color rgb="FF091525"/>
      </left>
      <right/>
      <top/>
      <bottom/>
      <diagonal/>
    </border>
    <border>
      <left/>
      <right style="medium">
        <color rgb="FF091525"/>
      </right>
      <top/>
      <bottom/>
      <diagonal/>
    </border>
    <border>
      <left style="medium">
        <color rgb="FF091525"/>
      </left>
      <right/>
      <top style="medium">
        <color indexed="64"/>
      </top>
      <bottom/>
      <diagonal/>
    </border>
    <border>
      <left/>
      <right style="medium">
        <color rgb="FF091525"/>
      </right>
      <top style="medium">
        <color indexed="64"/>
      </top>
      <bottom/>
      <diagonal/>
    </border>
    <border>
      <left style="medium">
        <color rgb="FF091525"/>
      </left>
      <right/>
      <top/>
      <bottom style="medium">
        <color rgb="FF091525"/>
      </bottom>
      <diagonal/>
    </border>
    <border>
      <left/>
      <right/>
      <top/>
      <bottom style="medium">
        <color rgb="FF091525"/>
      </bottom>
      <diagonal/>
    </border>
    <border>
      <left/>
      <right style="medium">
        <color rgb="FF091525"/>
      </right>
      <top/>
      <bottom style="medium">
        <color rgb="FF091525"/>
      </bottom>
      <diagonal/>
    </border>
    <border>
      <left style="thin">
        <color rgb="FF07101B"/>
      </left>
      <right style="thin">
        <color rgb="FF07101B"/>
      </right>
      <top style="thin">
        <color rgb="FF07101B"/>
      </top>
      <bottom style="thin">
        <color indexed="64"/>
      </bottom>
      <diagonal/>
    </border>
    <border>
      <left style="thin">
        <color rgb="FF07101B"/>
      </left>
      <right style="thin">
        <color rgb="FF07101B"/>
      </right>
      <top style="thin">
        <color rgb="FF07101B"/>
      </top>
      <bottom style="thin">
        <color rgb="FF07101B"/>
      </bottom>
      <diagonal/>
    </border>
  </borders>
  <cellStyleXfs count="1">
    <xf numFmtId="0" fontId="0" fillId="0" borderId="0"/>
  </cellStyleXfs>
  <cellXfs count="1208">
    <xf numFmtId="0" fontId="0" fillId="0" borderId="0" xfId="0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9" xfId="0" applyBorder="1"/>
    <xf numFmtId="0" fontId="4" fillId="0" borderId="11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left" vertical="center" indent="1"/>
    </xf>
    <xf numFmtId="0" fontId="10" fillId="2" borderId="32" xfId="0" applyFont="1" applyFill="1" applyBorder="1" applyAlignment="1">
      <alignment horizontal="left" vertical="center" indent="1"/>
    </xf>
    <xf numFmtId="0" fontId="10" fillId="2" borderId="24" xfId="0" applyFont="1" applyFill="1" applyBorder="1" applyAlignment="1">
      <alignment horizontal="left" vertical="center" indent="1"/>
    </xf>
    <xf numFmtId="0" fontId="10" fillId="2" borderId="35" xfId="0" applyFont="1" applyFill="1" applyBorder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8" fillId="4" borderId="23" xfId="0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21" fillId="4" borderId="23" xfId="0" applyFont="1" applyFill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indent="1"/>
    </xf>
    <xf numFmtId="0" fontId="23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7" xfId="0" applyBorder="1"/>
    <xf numFmtId="0" fontId="24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25" fillId="0" borderId="2" xfId="0" applyFont="1" applyBorder="1" applyAlignment="1">
      <alignment horizontal="left" vertical="center" indent="1"/>
    </xf>
    <xf numFmtId="0" fontId="29" fillId="0" borderId="0" xfId="0" applyFont="1" applyBorder="1" applyAlignment="1">
      <alignment horizontal="left" vertical="center" indent="1"/>
    </xf>
    <xf numFmtId="0" fontId="0" fillId="0" borderId="17" xfId="0" applyBorder="1" applyAlignment="1">
      <alignment horizontal="left" indent="1"/>
    </xf>
    <xf numFmtId="0" fontId="31" fillId="0" borderId="1" xfId="0" applyFont="1" applyBorder="1" applyAlignment="1">
      <alignment horizontal="left" vertical="center" indent="1"/>
    </xf>
    <xf numFmtId="0" fontId="31" fillId="0" borderId="24" xfId="0" applyFont="1" applyBorder="1" applyAlignment="1">
      <alignment horizontal="left" vertical="center" indent="1"/>
    </xf>
    <xf numFmtId="0" fontId="31" fillId="0" borderId="4" xfId="0" applyFont="1" applyBorder="1" applyAlignment="1">
      <alignment horizontal="left" vertical="center" indent="1"/>
    </xf>
    <xf numFmtId="0" fontId="0" fillId="6" borderId="0" xfId="0" applyFill="1"/>
    <xf numFmtId="0" fontId="0" fillId="6" borderId="0" xfId="0" applyFill="1" applyBorder="1"/>
    <xf numFmtId="0" fontId="26" fillId="6" borderId="2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vertical="center" wrapText="1"/>
    </xf>
    <xf numFmtId="0" fontId="0" fillId="6" borderId="17" xfId="0" applyFill="1" applyBorder="1"/>
    <xf numFmtId="0" fontId="10" fillId="2" borderId="0" xfId="0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2" fillId="0" borderId="23" xfId="0" applyFont="1" applyBorder="1" applyAlignment="1">
      <alignment horizontal="left" vertical="center" indent="1"/>
    </xf>
    <xf numFmtId="0" fontId="14" fillId="0" borderId="2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indent="1"/>
    </xf>
    <xf numFmtId="0" fontId="26" fillId="6" borderId="31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vertical="center"/>
    </xf>
    <xf numFmtId="0" fontId="32" fillId="6" borderId="23" xfId="0" applyFont="1" applyFill="1" applyBorder="1" applyAlignment="1">
      <alignment horizontal="left" vertical="center" indent="1"/>
    </xf>
    <xf numFmtId="0" fontId="32" fillId="6" borderId="5" xfId="0" applyFont="1" applyFill="1" applyBorder="1" applyAlignment="1">
      <alignment horizontal="left" vertical="center" indent="1"/>
    </xf>
    <xf numFmtId="0" fontId="37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6" borderId="0" xfId="0" applyFill="1" applyAlignment="1">
      <alignment vertical="center"/>
    </xf>
    <xf numFmtId="0" fontId="12" fillId="8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0" fillId="6" borderId="23" xfId="0" applyFont="1" applyFill="1" applyBorder="1" applyAlignment="1" applyProtection="1">
      <alignment horizontal="left" vertical="center" indent="1"/>
      <protection locked="0"/>
    </xf>
    <xf numFmtId="0" fontId="41" fillId="6" borderId="23" xfId="0" applyFont="1" applyFill="1" applyBorder="1" applyAlignment="1" applyProtection="1">
      <alignment horizontal="left" vertical="center" indent="1"/>
      <protection locked="0"/>
    </xf>
    <xf numFmtId="0" fontId="11" fillId="6" borderId="23" xfId="0" applyFont="1" applyFill="1" applyBorder="1" applyAlignment="1">
      <alignment horizontal="left" vertical="center" indent="1"/>
    </xf>
    <xf numFmtId="0" fontId="42" fillId="6" borderId="23" xfId="0" applyFont="1" applyFill="1" applyBorder="1" applyAlignment="1" applyProtection="1">
      <alignment horizontal="center" vertical="center"/>
      <protection locked="0"/>
    </xf>
    <xf numFmtId="0" fontId="33" fillId="4" borderId="23" xfId="0" applyFont="1" applyFill="1" applyBorder="1" applyAlignment="1" applyProtection="1">
      <alignment horizontal="left" vertical="center" indent="2"/>
    </xf>
    <xf numFmtId="0" fontId="33" fillId="4" borderId="23" xfId="0" applyFont="1" applyFill="1" applyBorder="1" applyAlignment="1" applyProtection="1">
      <alignment horizontal="center" vertical="center"/>
    </xf>
    <xf numFmtId="0" fontId="0" fillId="10" borderId="0" xfId="0" applyFill="1" applyAlignment="1"/>
    <xf numFmtId="0" fontId="43" fillId="4" borderId="30" xfId="0" applyFont="1" applyFill="1" applyBorder="1" applyAlignment="1">
      <alignment horizontal="left" vertical="center" indent="1"/>
    </xf>
    <xf numFmtId="0" fontId="3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18" fillId="11" borderId="23" xfId="0" applyFont="1" applyFill="1" applyBorder="1" applyAlignment="1">
      <alignment horizontal="left" vertical="center" indent="1"/>
    </xf>
    <xf numFmtId="0" fontId="21" fillId="11" borderId="23" xfId="0" applyFont="1" applyFill="1" applyBorder="1" applyAlignment="1">
      <alignment horizontal="left" vertical="center" indent="1"/>
    </xf>
    <xf numFmtId="0" fontId="0" fillId="11" borderId="23" xfId="0" applyFill="1" applyBorder="1" applyAlignment="1">
      <alignment horizontal="left" vertical="center" indent="1"/>
    </xf>
    <xf numFmtId="0" fontId="34" fillId="0" borderId="53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2" fillId="7" borderId="23" xfId="0" applyFont="1" applyFill="1" applyBorder="1" applyAlignment="1">
      <alignment horizontal="center" vertical="center"/>
    </xf>
    <xf numFmtId="0" fontId="37" fillId="7" borderId="23" xfId="0" applyFont="1" applyFill="1" applyBorder="1" applyAlignment="1">
      <alignment horizontal="left" vertical="center" indent="1"/>
    </xf>
    <xf numFmtId="0" fontId="37" fillId="7" borderId="23" xfId="0" applyFont="1" applyFill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12" borderId="0" xfId="0" applyFill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6" borderId="0" xfId="0" applyFill="1" applyAlignment="1">
      <alignment horizontal="left" vertical="center" indent="2"/>
    </xf>
    <xf numFmtId="0" fontId="0" fillId="6" borderId="58" xfId="0" applyFill="1" applyBorder="1"/>
    <xf numFmtId="0" fontId="0" fillId="6" borderId="59" xfId="0" applyFill="1" applyBorder="1"/>
    <xf numFmtId="0" fontId="0" fillId="6" borderId="60" xfId="0" applyFill="1" applyBorder="1"/>
    <xf numFmtId="0" fontId="0" fillId="6" borderId="65" xfId="0" applyFill="1" applyBorder="1"/>
    <xf numFmtId="0" fontId="0" fillId="6" borderId="61" xfId="0" applyFill="1" applyBorder="1"/>
    <xf numFmtId="0" fontId="14" fillId="6" borderId="0" xfId="0" applyFont="1" applyFill="1" applyBorder="1" applyAlignment="1">
      <alignment horizontal="left" vertical="center" wrapText="1" indent="1"/>
    </xf>
    <xf numFmtId="0" fontId="46" fillId="6" borderId="65" xfId="0" applyFont="1" applyFill="1" applyBorder="1" applyAlignment="1">
      <alignment vertical="center" wrapText="1"/>
    </xf>
    <xf numFmtId="0" fontId="14" fillId="6" borderId="59" xfId="0" applyFont="1" applyFill="1" applyBorder="1" applyAlignment="1">
      <alignment horizontal="center" vertical="center"/>
    </xf>
    <xf numFmtId="0" fontId="0" fillId="6" borderId="65" xfId="0" applyFill="1" applyBorder="1" applyAlignment="1">
      <alignment vertical="center" wrapText="1"/>
    </xf>
    <xf numFmtId="0" fontId="48" fillId="6" borderId="65" xfId="0" applyFont="1" applyFill="1" applyBorder="1" applyAlignment="1">
      <alignment vertical="center" wrapText="1"/>
    </xf>
    <xf numFmtId="0" fontId="0" fillId="6" borderId="65" xfId="0" applyFill="1" applyBorder="1" applyAlignment="1">
      <alignment vertical="top" wrapText="1"/>
    </xf>
    <xf numFmtId="0" fontId="0" fillId="6" borderId="62" xfId="0" applyFill="1" applyBorder="1"/>
    <xf numFmtId="0" fontId="14" fillId="6" borderId="63" xfId="0" applyFont="1" applyFill="1" applyBorder="1" applyAlignment="1">
      <alignment vertical="center" wrapText="1"/>
    </xf>
    <xf numFmtId="0" fontId="0" fillId="6" borderId="63" xfId="0" applyFill="1" applyBorder="1"/>
    <xf numFmtId="0" fontId="0" fillId="6" borderId="64" xfId="0" applyFill="1" applyBorder="1"/>
    <xf numFmtId="0" fontId="14" fillId="6" borderId="0" xfId="0" applyFont="1" applyFill="1" applyBorder="1" applyAlignment="1">
      <alignment vertical="center" wrapText="1"/>
    </xf>
    <xf numFmtId="0" fontId="46" fillId="6" borderId="0" xfId="0" applyFont="1" applyFill="1" applyBorder="1" applyAlignment="1">
      <alignment vertical="center"/>
    </xf>
    <xf numFmtId="0" fontId="13" fillId="6" borderId="54" xfId="0" applyFont="1" applyFill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 wrapText="1"/>
    </xf>
    <xf numFmtId="14" fontId="14" fillId="6" borderId="54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indent="1"/>
    </xf>
    <xf numFmtId="0" fontId="0" fillId="6" borderId="65" xfId="0" applyFill="1" applyBorder="1" applyAlignment="1">
      <alignment horizontal="left" vertical="center" indent="2"/>
    </xf>
    <xf numFmtId="0" fontId="0" fillId="6" borderId="0" xfId="0" applyFill="1" applyBorder="1" applyAlignment="1">
      <alignment horizontal="left" vertical="center" indent="2"/>
    </xf>
    <xf numFmtId="0" fontId="0" fillId="6" borderId="61" xfId="0" applyFill="1" applyBorder="1" applyAlignment="1">
      <alignment horizontal="left" vertical="center" indent="2"/>
    </xf>
    <xf numFmtId="0" fontId="28" fillId="6" borderId="58" xfId="0" applyFont="1" applyFill="1" applyBorder="1" applyAlignment="1">
      <alignment horizontal="left" vertical="center" wrapText="1" indent="2"/>
    </xf>
    <xf numFmtId="0" fontId="0" fillId="6" borderId="59" xfId="0" applyFill="1" applyBorder="1" applyAlignment="1">
      <alignment horizontal="left" vertical="center" indent="2"/>
    </xf>
    <xf numFmtId="0" fontId="0" fillId="6" borderId="60" xfId="0" applyFill="1" applyBorder="1" applyAlignment="1">
      <alignment horizontal="left" vertical="center" indent="2"/>
    </xf>
    <xf numFmtId="0" fontId="46" fillId="6" borderId="65" xfId="0" applyFont="1" applyFill="1" applyBorder="1" applyAlignment="1">
      <alignment horizontal="left" vertical="center" wrapText="1" indent="2"/>
    </xf>
    <xf numFmtId="0" fontId="51" fillId="6" borderId="0" xfId="0" applyFont="1" applyFill="1" applyBorder="1" applyAlignment="1">
      <alignment horizontal="left" vertical="center" indent="2"/>
    </xf>
    <xf numFmtId="0" fontId="51" fillId="6" borderId="61" xfId="0" applyFont="1" applyFill="1" applyBorder="1" applyAlignment="1">
      <alignment horizontal="left" vertical="center" indent="2"/>
    </xf>
    <xf numFmtId="0" fontId="46" fillId="6" borderId="0" xfId="0" applyFont="1" applyFill="1" applyBorder="1" applyAlignment="1">
      <alignment horizontal="left" vertical="center" wrapText="1" indent="2"/>
    </xf>
    <xf numFmtId="0" fontId="46" fillId="6" borderId="61" xfId="0" applyFont="1" applyFill="1" applyBorder="1" applyAlignment="1">
      <alignment horizontal="left" vertical="center" wrapText="1" indent="2"/>
    </xf>
    <xf numFmtId="0" fontId="51" fillId="6" borderId="65" xfId="0" applyFont="1" applyFill="1" applyBorder="1" applyAlignment="1">
      <alignment horizontal="right" vertical="center"/>
    </xf>
    <xf numFmtId="0" fontId="51" fillId="6" borderId="0" xfId="0" applyFont="1" applyFill="1" applyBorder="1" applyAlignment="1">
      <alignment horizontal="center" vertical="center"/>
    </xf>
    <xf numFmtId="0" fontId="51" fillId="6" borderId="61" xfId="0" applyFont="1" applyFill="1" applyBorder="1" applyAlignment="1">
      <alignment horizontal="center" vertical="center"/>
    </xf>
    <xf numFmtId="0" fontId="51" fillId="6" borderId="65" xfId="0" applyFont="1" applyFill="1" applyBorder="1" applyAlignment="1">
      <alignment horizontal="center" vertical="center"/>
    </xf>
    <xf numFmtId="0" fontId="51" fillId="6" borderId="62" xfId="0" applyFont="1" applyFill="1" applyBorder="1" applyAlignment="1">
      <alignment horizontal="center" vertical="center"/>
    </xf>
    <xf numFmtId="0" fontId="51" fillId="6" borderId="63" xfId="0" applyFont="1" applyFill="1" applyBorder="1" applyAlignment="1">
      <alignment horizontal="center" vertical="center"/>
    </xf>
    <xf numFmtId="0" fontId="51" fillId="6" borderId="64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vertical="center" wrapText="1"/>
    </xf>
    <xf numFmtId="0" fontId="0" fillId="6" borderId="54" xfId="0" applyFill="1" applyBorder="1" applyAlignment="1">
      <alignment horizontal="left" vertical="center" indent="2"/>
    </xf>
    <xf numFmtId="0" fontId="14" fillId="6" borderId="54" xfId="0" applyFont="1" applyFill="1" applyBorder="1" applyAlignment="1">
      <alignment horizontal="left" vertical="center" wrapText="1" indent="2"/>
    </xf>
    <xf numFmtId="0" fontId="14" fillId="6" borderId="55" xfId="0" applyFont="1" applyFill="1" applyBorder="1" applyAlignment="1">
      <alignment horizontal="left" vertical="center" wrapText="1" indent="2"/>
    </xf>
    <xf numFmtId="0" fontId="0" fillId="6" borderId="0" xfId="0" applyFill="1" applyBorder="1" applyAlignment="1">
      <alignment vertical="top" wrapText="1"/>
    </xf>
    <xf numFmtId="14" fontId="0" fillId="6" borderId="54" xfId="0" applyNumberFormat="1" applyFill="1" applyBorder="1" applyAlignment="1">
      <alignment horizontal="left" vertical="center" indent="2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8" fillId="5" borderId="2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11" fillId="0" borderId="9" xfId="0" applyFont="1" applyBorder="1"/>
    <xf numFmtId="0" fontId="11" fillId="0" borderId="0" xfId="0" applyFont="1" applyBorder="1" applyAlignment="1">
      <alignment horizontal="left" indent="1"/>
    </xf>
    <xf numFmtId="0" fontId="28" fillId="0" borderId="13" xfId="0" applyFont="1" applyBorder="1" applyAlignment="1">
      <alignment vertical="center" wrapText="1"/>
    </xf>
    <xf numFmtId="0" fontId="0" fillId="0" borderId="9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32" fillId="6" borderId="23" xfId="0" applyFont="1" applyFill="1" applyBorder="1" applyAlignment="1" applyProtection="1">
      <alignment horizontal="left" vertical="center" indent="1"/>
      <protection locked="0"/>
    </xf>
    <xf numFmtId="0" fontId="14" fillId="0" borderId="3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/>
    </xf>
    <xf numFmtId="0" fontId="26" fillId="6" borderId="80" xfId="0" applyFont="1" applyFill="1" applyBorder="1" applyAlignment="1">
      <alignment horizontal="center" vertical="center"/>
    </xf>
    <xf numFmtId="0" fontId="25" fillId="0" borderId="71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8" fillId="13" borderId="23" xfId="0" applyFont="1" applyFill="1" applyBorder="1" applyAlignment="1">
      <alignment horizontal="left" vertical="center" indent="1"/>
    </xf>
    <xf numFmtId="0" fontId="21" fillId="13" borderId="23" xfId="0" applyFont="1" applyFill="1" applyBorder="1" applyAlignment="1">
      <alignment horizontal="left" vertical="center" indent="1"/>
    </xf>
    <xf numFmtId="0" fontId="44" fillId="13" borderId="23" xfId="0" applyFont="1" applyFill="1" applyBorder="1" applyAlignment="1">
      <alignment horizontal="center" vertical="center"/>
    </xf>
    <xf numFmtId="0" fontId="55" fillId="0" borderId="23" xfId="0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51" fillId="6" borderId="14" xfId="0" applyFont="1" applyFill="1" applyBorder="1" applyAlignment="1">
      <alignment horizontal="center" vertical="center"/>
    </xf>
    <xf numFmtId="0" fontId="51" fillId="6" borderId="13" xfId="0" applyFont="1" applyFill="1" applyBorder="1" applyAlignment="1">
      <alignment horizontal="left" wrapText="1" indent="1"/>
    </xf>
    <xf numFmtId="0" fontId="51" fillId="6" borderId="9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32" fillId="14" borderId="23" xfId="0" applyFont="1" applyFill="1" applyBorder="1" applyAlignment="1">
      <alignment horizontal="left" vertical="center" indent="1"/>
    </xf>
    <xf numFmtId="0" fontId="32" fillId="14" borderId="5" xfId="0" applyFont="1" applyFill="1" applyBorder="1" applyAlignment="1">
      <alignment horizontal="left" vertical="center" indent="1"/>
    </xf>
    <xf numFmtId="0" fontId="51" fillId="6" borderId="23" xfId="0" applyFont="1" applyFill="1" applyBorder="1" applyAlignment="1">
      <alignment horizontal="left" vertical="center" indent="2"/>
    </xf>
    <xf numFmtId="0" fontId="51" fillId="6" borderId="0" xfId="0" applyFont="1" applyFill="1" applyBorder="1" applyAlignment="1">
      <alignment horizontal="center" wrapText="1"/>
    </xf>
    <xf numFmtId="0" fontId="51" fillId="6" borderId="25" xfId="0" applyFont="1" applyFill="1" applyBorder="1" applyAlignment="1">
      <alignment horizontal="center" vertical="center"/>
    </xf>
    <xf numFmtId="0" fontId="32" fillId="15" borderId="23" xfId="0" applyFont="1" applyFill="1" applyBorder="1" applyAlignment="1">
      <alignment horizontal="left" vertical="center" indent="1"/>
    </xf>
    <xf numFmtId="0" fontId="28" fillId="15" borderId="2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5" fillId="0" borderId="7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indent="1"/>
    </xf>
    <xf numFmtId="0" fontId="32" fillId="0" borderId="24" xfId="0" applyFont="1" applyBorder="1" applyAlignment="1">
      <alignment horizontal="left" vertical="center" indent="1"/>
    </xf>
    <xf numFmtId="0" fontId="59" fillId="6" borderId="23" xfId="0" applyFont="1" applyFill="1" applyBorder="1" applyAlignment="1">
      <alignment horizontal="left" vertical="center" indent="1"/>
    </xf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horizontal="left" indent="1"/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61" fillId="2" borderId="10" xfId="0" applyFont="1" applyFill="1" applyBorder="1" applyAlignment="1" applyProtection="1">
      <alignment horizontal="center" vertical="center" wrapText="1" readingOrder="1"/>
    </xf>
    <xf numFmtId="0" fontId="0" fillId="16" borderId="41" xfId="0" applyFill="1" applyBorder="1" applyAlignment="1" applyProtection="1">
      <alignment horizontal="left" vertical="center" indent="1"/>
      <protection locked="0"/>
    </xf>
    <xf numFmtId="0" fontId="11" fillId="0" borderId="43" xfId="0" applyFont="1" applyBorder="1" applyAlignment="1" applyProtection="1">
      <alignment horizontal="left" indent="1"/>
      <protection locked="0"/>
    </xf>
    <xf numFmtId="0" fontId="0" fillId="0" borderId="81" xfId="0" applyBorder="1" applyProtection="1">
      <protection locked="0"/>
    </xf>
    <xf numFmtId="0" fontId="61" fillId="2" borderId="27" xfId="0" applyFont="1" applyFill="1" applyBorder="1" applyAlignment="1" applyProtection="1">
      <alignment horizontal="center" vertical="center" wrapText="1" readingOrder="1"/>
    </xf>
    <xf numFmtId="0" fontId="61" fillId="2" borderId="36" xfId="0" applyFont="1" applyFill="1" applyBorder="1" applyAlignment="1" applyProtection="1">
      <alignment horizontal="center" vertical="center" wrapText="1" readingOrder="1"/>
    </xf>
    <xf numFmtId="0" fontId="65" fillId="16" borderId="1" xfId="0" applyFont="1" applyFill="1" applyBorder="1" applyAlignment="1" applyProtection="1">
      <alignment horizontal="center" vertical="center" readingOrder="1"/>
      <protection locked="0"/>
    </xf>
    <xf numFmtId="0" fontId="65" fillId="16" borderId="2" xfId="0" applyFont="1" applyFill="1" applyBorder="1" applyAlignment="1" applyProtection="1">
      <alignment horizontal="center" vertical="center" readingOrder="1"/>
      <protection locked="0"/>
    </xf>
    <xf numFmtId="0" fontId="11" fillId="0" borderId="27" xfId="0" applyFont="1" applyBorder="1" applyAlignment="1" applyProtection="1">
      <alignment horizontal="left" indent="1"/>
      <protection locked="0"/>
    </xf>
    <xf numFmtId="0" fontId="0" fillId="0" borderId="82" xfId="0" applyFont="1" applyBorder="1" applyProtection="1">
      <protection locked="0"/>
    </xf>
    <xf numFmtId="0" fontId="61" fillId="2" borderId="83" xfId="0" applyFont="1" applyFill="1" applyBorder="1" applyAlignment="1" applyProtection="1">
      <alignment horizontal="center" vertical="center" wrapText="1" readingOrder="1"/>
    </xf>
    <xf numFmtId="0" fontId="0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0" fillId="16" borderId="41" xfId="0" applyFill="1" applyBorder="1" applyAlignment="1" applyProtection="1">
      <alignment horizontal="center" vertical="center"/>
      <protection locked="0"/>
    </xf>
    <xf numFmtId="0" fontId="51" fillId="16" borderId="1" xfId="0" applyFont="1" applyFill="1" applyBorder="1" applyAlignment="1" applyProtection="1">
      <alignment horizontal="center" vertical="center"/>
      <protection locked="0"/>
    </xf>
    <xf numFmtId="0" fontId="51" fillId="16" borderId="2" xfId="0" applyFont="1" applyFill="1" applyBorder="1" applyAlignment="1" applyProtection="1">
      <alignment horizontal="center" vertical="center"/>
      <protection locked="0"/>
    </xf>
    <xf numFmtId="0" fontId="51" fillId="16" borderId="3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Protection="1">
      <protection locked="0"/>
    </xf>
    <xf numFmtId="0" fontId="61" fillId="2" borderId="68" xfId="0" applyFont="1" applyFill="1" applyBorder="1" applyAlignment="1" applyProtection="1">
      <alignment horizontal="center" vertical="center" wrapText="1" readingOrder="1"/>
    </xf>
    <xf numFmtId="0" fontId="51" fillId="16" borderId="24" xfId="0" quotePrefix="1" applyFont="1" applyFill="1" applyBorder="1" applyAlignment="1" applyProtection="1">
      <alignment horizontal="center" vertical="center"/>
      <protection locked="0"/>
    </xf>
    <xf numFmtId="0" fontId="66" fillId="0" borderId="0" xfId="0" applyFont="1" applyBorder="1" applyAlignment="1" applyProtection="1">
      <alignment horizontal="left" vertical="center" indent="1" readingOrder="1"/>
      <protection locked="0"/>
    </xf>
    <xf numFmtId="0" fontId="0" fillId="16" borderId="82" xfId="0" applyFill="1" applyBorder="1" applyAlignment="1" applyProtection="1">
      <alignment horizontal="left" vertical="center" indent="1"/>
      <protection locked="0"/>
    </xf>
    <xf numFmtId="0" fontId="0" fillId="16" borderId="46" xfId="0" applyFill="1" applyBorder="1" applyAlignment="1" applyProtection="1">
      <alignment horizontal="left" vertical="center" indent="1"/>
      <protection locked="0"/>
    </xf>
    <xf numFmtId="0" fontId="0" fillId="16" borderId="83" xfId="0" applyFill="1" applyBorder="1" applyAlignment="1" applyProtection="1">
      <alignment horizontal="left" vertical="center" indent="1"/>
      <protection locked="0"/>
    </xf>
    <xf numFmtId="0" fontId="0" fillId="16" borderId="84" xfId="0" applyFill="1" applyBorder="1" applyAlignment="1" applyProtection="1">
      <alignment horizontal="left" vertical="center" indent="1"/>
      <protection locked="0"/>
    </xf>
    <xf numFmtId="0" fontId="0" fillId="6" borderId="0" xfId="0" applyFill="1" applyBorder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indent="1"/>
    </xf>
    <xf numFmtId="0" fontId="4" fillId="0" borderId="23" xfId="0" applyFont="1" applyBorder="1" applyAlignment="1" applyProtection="1">
      <alignment horizontal="center" vertical="center"/>
    </xf>
    <xf numFmtId="0" fontId="67" fillId="0" borderId="23" xfId="0" applyFont="1" applyBorder="1" applyAlignment="1" applyProtection="1">
      <alignment horizontal="left" vertical="center" wrapText="1" indent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/>
    <xf numFmtId="0" fontId="59" fillId="0" borderId="23" xfId="0" applyFont="1" applyBorder="1" applyAlignment="1" applyProtection="1">
      <alignment horizontal="center" vertical="center"/>
    </xf>
    <xf numFmtId="0" fontId="63" fillId="0" borderId="23" xfId="0" applyFont="1" applyBorder="1" applyAlignment="1" applyProtection="1">
      <alignment horizontal="left" vertical="center" indent="1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53" xfId="0" applyNumberFormat="1" applyFont="1" applyBorder="1" applyAlignment="1" applyProtection="1">
      <alignment horizontal="center" vertical="center"/>
    </xf>
    <xf numFmtId="0" fontId="69" fillId="6" borderId="86" xfId="0" applyFont="1" applyFill="1" applyBorder="1" applyAlignment="1">
      <alignment horizontal="right" vertical="center"/>
    </xf>
    <xf numFmtId="0" fontId="70" fillId="6" borderId="88" xfId="0" applyFont="1" applyFill="1" applyBorder="1" applyAlignment="1">
      <alignment vertical="center"/>
    </xf>
    <xf numFmtId="0" fontId="26" fillId="6" borderId="88" xfId="0" applyFont="1" applyFill="1" applyBorder="1" applyAlignment="1">
      <alignment vertical="center"/>
    </xf>
    <xf numFmtId="0" fontId="74" fillId="6" borderId="1" xfId="0" applyFont="1" applyFill="1" applyBorder="1" applyAlignment="1">
      <alignment horizontal="center" vertical="center" wrapText="1"/>
    </xf>
    <xf numFmtId="0" fontId="74" fillId="6" borderId="2" xfId="0" applyFont="1" applyFill="1" applyBorder="1" applyAlignment="1">
      <alignment horizontal="center" vertical="center" wrapText="1"/>
    </xf>
    <xf numFmtId="0" fontId="54" fillId="6" borderId="4" xfId="0" applyFont="1" applyFill="1" applyBorder="1" applyAlignment="1">
      <alignment vertical="center" wrapText="1"/>
    </xf>
    <xf numFmtId="0" fontId="54" fillId="6" borderId="5" xfId="0" applyFont="1" applyFill="1" applyBorder="1" applyAlignment="1">
      <alignment vertical="center" wrapText="1"/>
    </xf>
    <xf numFmtId="0" fontId="54" fillId="6" borderId="6" xfId="0" applyFont="1" applyFill="1" applyBorder="1" applyAlignment="1">
      <alignment vertical="center" wrapText="1"/>
    </xf>
    <xf numFmtId="0" fontId="74" fillId="6" borderId="3" xfId="0" applyFont="1" applyFill="1" applyBorder="1" applyAlignment="1">
      <alignment horizontal="center" vertical="center" wrapText="1"/>
    </xf>
    <xf numFmtId="0" fontId="74" fillId="6" borderId="24" xfId="0" applyFont="1" applyFill="1" applyBorder="1" applyAlignment="1">
      <alignment horizontal="center" vertical="center" wrapText="1"/>
    </xf>
    <xf numFmtId="0" fontId="74" fillId="6" borderId="23" xfId="0" applyFont="1" applyFill="1" applyBorder="1" applyAlignment="1">
      <alignment horizontal="center" vertical="center" wrapText="1"/>
    </xf>
    <xf numFmtId="0" fontId="74" fillId="6" borderId="25" xfId="0" applyFont="1" applyFill="1" applyBorder="1" applyAlignment="1">
      <alignment horizontal="center" vertical="center" wrapText="1"/>
    </xf>
    <xf numFmtId="0" fontId="75" fillId="6" borderId="88" xfId="0" applyFont="1" applyFill="1" applyBorder="1" applyAlignment="1">
      <alignment vertical="center"/>
    </xf>
    <xf numFmtId="0" fontId="46" fillId="6" borderId="88" xfId="0" applyFont="1" applyFill="1" applyBorder="1" applyAlignment="1">
      <alignment vertical="center"/>
    </xf>
    <xf numFmtId="0" fontId="74" fillId="6" borderId="4" xfId="0" applyFont="1" applyFill="1" applyBorder="1" applyAlignment="1">
      <alignment horizontal="center" vertical="center" wrapText="1"/>
    </xf>
    <xf numFmtId="0" fontId="74" fillId="6" borderId="5" xfId="0" applyFont="1" applyFill="1" applyBorder="1" applyAlignment="1">
      <alignment horizontal="center" vertical="center" wrapText="1"/>
    </xf>
    <xf numFmtId="0" fontId="74" fillId="6" borderId="6" xfId="0" applyFont="1" applyFill="1" applyBorder="1" applyAlignment="1">
      <alignment horizontal="center" vertical="center" wrapText="1"/>
    </xf>
    <xf numFmtId="0" fontId="76" fillId="6" borderId="88" xfId="0" applyFont="1" applyFill="1" applyBorder="1" applyAlignment="1">
      <alignment vertical="center"/>
    </xf>
    <xf numFmtId="0" fontId="74" fillId="6" borderId="20" xfId="0" applyFont="1" applyFill="1" applyBorder="1" applyAlignment="1">
      <alignment horizontal="center" vertical="center" wrapText="1"/>
    </xf>
    <xf numFmtId="0" fontId="74" fillId="6" borderId="21" xfId="0" applyFont="1" applyFill="1" applyBorder="1" applyAlignment="1">
      <alignment horizontal="center" vertical="center" wrapText="1"/>
    </xf>
    <xf numFmtId="0" fontId="74" fillId="6" borderId="22" xfId="0" applyFont="1" applyFill="1" applyBorder="1" applyAlignment="1">
      <alignment horizontal="center" vertical="center" wrapText="1"/>
    </xf>
    <xf numFmtId="0" fontId="68" fillId="6" borderId="6" xfId="0" quotePrefix="1" applyFont="1" applyFill="1" applyBorder="1" applyAlignment="1">
      <alignment horizontal="center" vertical="center"/>
    </xf>
    <xf numFmtId="0" fontId="7" fillId="6" borderId="88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68" fillId="6" borderId="78" xfId="0" applyFont="1" applyFill="1" applyBorder="1" applyAlignment="1">
      <alignment horizontal="center" vertical="center"/>
    </xf>
    <xf numFmtId="0" fontId="68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vertical="center" wrapText="1"/>
    </xf>
    <xf numFmtId="0" fontId="68" fillId="6" borderId="93" xfId="0" applyFont="1" applyFill="1" applyBorder="1" applyAlignment="1">
      <alignment horizontal="center" vertical="center"/>
    </xf>
    <xf numFmtId="0" fontId="54" fillId="6" borderId="23" xfId="0" applyFont="1" applyFill="1" applyBorder="1" applyAlignment="1">
      <alignment vertical="center" wrapText="1"/>
    </xf>
    <xf numFmtId="0" fontId="12" fillId="0" borderId="0" xfId="0" applyFont="1" applyBorder="1" applyProtection="1">
      <protection locked="0"/>
    </xf>
    <xf numFmtId="14" fontId="0" fillId="0" borderId="0" xfId="0" applyNumberFormat="1" applyBorder="1" applyProtection="1">
      <protection locked="0"/>
    </xf>
    <xf numFmtId="0" fontId="12" fillId="18" borderId="23" xfId="0" applyFont="1" applyFill="1" applyBorder="1" applyAlignment="1">
      <alignment horizontal="center" vertical="center"/>
    </xf>
    <xf numFmtId="0" fontId="57" fillId="19" borderId="20" xfId="0" applyFont="1" applyFill="1" applyBorder="1" applyAlignment="1">
      <alignment horizontal="center" vertical="center"/>
    </xf>
    <xf numFmtId="0" fontId="57" fillId="19" borderId="21" xfId="0" applyFont="1" applyFill="1" applyBorder="1" applyAlignment="1">
      <alignment horizontal="center" vertical="center"/>
    </xf>
    <xf numFmtId="0" fontId="57" fillId="19" borderId="22" xfId="0" applyFont="1" applyFill="1" applyBorder="1" applyAlignment="1">
      <alignment horizontal="center" vertical="center"/>
    </xf>
    <xf numFmtId="0" fontId="68" fillId="19" borderId="4" xfId="0" applyFont="1" applyFill="1" applyBorder="1" applyAlignment="1">
      <alignment horizontal="center" vertical="center"/>
    </xf>
    <xf numFmtId="0" fontId="68" fillId="19" borderId="5" xfId="0" applyFont="1" applyFill="1" applyBorder="1" applyAlignment="1">
      <alignment horizontal="center" vertical="center"/>
    </xf>
    <xf numFmtId="0" fontId="68" fillId="19" borderId="6" xfId="0" applyFont="1" applyFill="1" applyBorder="1" applyAlignment="1">
      <alignment horizontal="center" vertical="center"/>
    </xf>
    <xf numFmtId="0" fontId="68" fillId="6" borderId="40" xfId="0" applyFont="1" applyFill="1" applyBorder="1" applyAlignment="1">
      <alignment horizontal="center" vertical="center"/>
    </xf>
    <xf numFmtId="0" fontId="68" fillId="6" borderId="2" xfId="0" applyFont="1" applyFill="1" applyBorder="1" applyAlignment="1">
      <alignment horizontal="center" vertical="center"/>
    </xf>
    <xf numFmtId="0" fontId="68" fillId="6" borderId="3" xfId="0" applyFont="1" applyFill="1" applyBorder="1" applyAlignment="1">
      <alignment horizontal="center" vertical="center"/>
    </xf>
    <xf numFmtId="0" fontId="68" fillId="6" borderId="1" xfId="0" applyFont="1" applyFill="1" applyBorder="1" applyAlignment="1">
      <alignment horizontal="center" vertical="center"/>
    </xf>
    <xf numFmtId="0" fontId="68" fillId="6" borderId="22" xfId="0" quotePrefix="1" applyFont="1" applyFill="1" applyBorder="1" applyAlignment="1">
      <alignment horizontal="center" vertical="center"/>
    </xf>
    <xf numFmtId="0" fontId="68" fillId="6" borderId="3" xfId="0" quotePrefix="1" applyFont="1" applyFill="1" applyBorder="1" applyAlignment="1">
      <alignment horizontal="center" vertical="center"/>
    </xf>
    <xf numFmtId="0" fontId="68" fillId="19" borderId="1" xfId="0" applyFont="1" applyFill="1" applyBorder="1" applyAlignment="1">
      <alignment horizontal="center" vertical="center"/>
    </xf>
    <xf numFmtId="0" fontId="68" fillId="19" borderId="2" xfId="0" applyFont="1" applyFill="1" applyBorder="1" applyAlignment="1">
      <alignment horizontal="center" vertical="center"/>
    </xf>
    <xf numFmtId="0" fontId="68" fillId="19" borderId="3" xfId="0" applyFont="1" applyFill="1" applyBorder="1" applyAlignment="1">
      <alignment horizontal="center" vertical="center"/>
    </xf>
    <xf numFmtId="0" fontId="68" fillId="6" borderId="1" xfId="0" applyFont="1" applyFill="1" applyBorder="1" applyAlignment="1">
      <alignment horizontal="center" vertical="center"/>
    </xf>
    <xf numFmtId="0" fontId="68" fillId="6" borderId="2" xfId="0" applyFont="1" applyFill="1" applyBorder="1" applyAlignment="1">
      <alignment horizontal="center" vertical="center"/>
    </xf>
    <xf numFmtId="0" fontId="68" fillId="6" borderId="3" xfId="0" applyFont="1" applyFill="1" applyBorder="1" applyAlignment="1">
      <alignment horizontal="center" vertical="center"/>
    </xf>
    <xf numFmtId="0" fontId="0" fillId="6" borderId="85" xfId="0" applyFill="1" applyBorder="1" applyAlignment="1">
      <alignment vertical="center"/>
    </xf>
    <xf numFmtId="0" fontId="0" fillId="6" borderId="86" xfId="0" applyFill="1" applyBorder="1" applyAlignment="1">
      <alignment vertical="center"/>
    </xf>
    <xf numFmtId="0" fontId="0" fillId="6" borderId="87" xfId="0" applyFill="1" applyBorder="1" applyAlignment="1">
      <alignment vertical="center"/>
    </xf>
    <xf numFmtId="0" fontId="0" fillId="6" borderId="89" xfId="0" applyFill="1" applyBorder="1" applyAlignment="1">
      <alignment vertical="center"/>
    </xf>
    <xf numFmtId="0" fontId="0" fillId="6" borderId="88" xfId="0" applyFill="1" applyBorder="1" applyAlignment="1">
      <alignment vertical="center"/>
    </xf>
    <xf numFmtId="0" fontId="71" fillId="6" borderId="7" xfId="0" applyFont="1" applyFill="1" applyBorder="1" applyAlignment="1">
      <alignment horizontal="left" vertical="center"/>
    </xf>
    <xf numFmtId="0" fontId="0" fillId="6" borderId="8" xfId="0" applyFill="1" applyBorder="1" applyAlignment="1">
      <alignment vertical="center"/>
    </xf>
    <xf numFmtId="0" fontId="73" fillId="6" borderId="0" xfId="0" applyFont="1" applyFill="1" applyBorder="1" applyAlignment="1">
      <alignment vertical="center" wrapText="1"/>
    </xf>
    <xf numFmtId="0" fontId="73" fillId="6" borderId="15" xfId="0" applyFont="1" applyFill="1" applyBorder="1" applyAlignment="1">
      <alignment horizontal="left" vertical="center" wrapText="1"/>
    </xf>
    <xf numFmtId="0" fontId="73" fillId="6" borderId="18" xfId="0" applyFont="1" applyFill="1" applyBorder="1" applyAlignment="1">
      <alignment horizontal="left" vertical="center" wrapText="1"/>
    </xf>
    <xf numFmtId="0" fontId="68" fillId="6" borderId="0" xfId="0" applyFont="1" applyFill="1" applyBorder="1" applyAlignment="1">
      <alignment vertical="center"/>
    </xf>
    <xf numFmtId="0" fontId="73" fillId="6" borderId="15" xfId="0" applyFont="1" applyFill="1" applyBorder="1" applyAlignment="1">
      <alignment vertical="center"/>
    </xf>
    <xf numFmtId="0" fontId="77" fillId="6" borderId="10" xfId="0" applyFont="1" applyFill="1" applyBorder="1" applyAlignment="1">
      <alignment horizontal="left" vertical="center"/>
    </xf>
    <xf numFmtId="0" fontId="56" fillId="6" borderId="13" xfId="0" applyFont="1" applyFill="1" applyBorder="1" applyAlignment="1">
      <alignment vertical="center"/>
    </xf>
    <xf numFmtId="0" fontId="56" fillId="6" borderId="15" xfId="0" applyFont="1" applyFill="1" applyBorder="1" applyAlignment="1">
      <alignment vertical="center"/>
    </xf>
    <xf numFmtId="0" fontId="0" fillId="6" borderId="13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0" fillId="6" borderId="92" xfId="0" applyFill="1" applyBorder="1" applyAlignment="1">
      <alignment vertical="center"/>
    </xf>
    <xf numFmtId="0" fontId="0" fillId="6" borderId="93" xfId="0" applyFill="1" applyBorder="1" applyAlignment="1">
      <alignment vertical="center"/>
    </xf>
    <xf numFmtId="0" fontId="0" fillId="6" borderId="94" xfId="0" applyFill="1" applyBorder="1" applyAlignment="1">
      <alignment vertical="center"/>
    </xf>
    <xf numFmtId="0" fontId="84" fillId="6" borderId="88" xfId="0" applyFont="1" applyFill="1" applyBorder="1" applyAlignment="1">
      <alignment vertical="center"/>
    </xf>
    <xf numFmtId="0" fontId="84" fillId="6" borderId="89" xfId="0" applyFont="1" applyFill="1" applyBorder="1" applyAlignment="1">
      <alignment vertical="center"/>
    </xf>
    <xf numFmtId="0" fontId="84" fillId="6" borderId="0" xfId="0" applyFont="1" applyFill="1" applyAlignment="1">
      <alignment vertical="center"/>
    </xf>
    <xf numFmtId="0" fontId="85" fillId="6" borderId="0" xfId="0" applyFont="1" applyFill="1" applyBorder="1" applyAlignment="1">
      <alignment horizontal="left" vertical="center"/>
    </xf>
    <xf numFmtId="0" fontId="0" fillId="6" borderId="0" xfId="0" applyFill="1" applyAlignment="1">
      <alignment horizontal="left" indent="1"/>
    </xf>
    <xf numFmtId="0" fontId="68" fillId="6" borderId="86" xfId="0" applyFont="1" applyFill="1" applyBorder="1" applyAlignment="1">
      <alignment horizontal="left" vertical="center" indent="1"/>
    </xf>
    <xf numFmtId="0" fontId="0" fillId="6" borderId="0" xfId="0" applyFill="1" applyBorder="1" applyAlignment="1">
      <alignment horizontal="left" vertical="center" indent="1"/>
    </xf>
    <xf numFmtId="0" fontId="71" fillId="6" borderId="7" xfId="0" applyFont="1" applyFill="1" applyBorder="1" applyAlignment="1">
      <alignment horizontal="left" vertical="center" indent="1"/>
    </xf>
    <xf numFmtId="0" fontId="71" fillId="6" borderId="14" xfId="0" applyFont="1" applyFill="1" applyBorder="1" applyAlignment="1">
      <alignment horizontal="left" vertical="center" indent="1"/>
    </xf>
    <xf numFmtId="0" fontId="71" fillId="6" borderId="16" xfId="0" applyFont="1" applyFill="1" applyBorder="1" applyAlignment="1">
      <alignment horizontal="left" vertical="center" indent="1"/>
    </xf>
    <xf numFmtId="0" fontId="49" fillId="6" borderId="16" xfId="0" applyFont="1" applyFill="1" applyBorder="1" applyAlignment="1">
      <alignment horizontal="left" vertical="center" indent="1"/>
    </xf>
    <xf numFmtId="0" fontId="13" fillId="6" borderId="0" xfId="0" applyFont="1" applyFill="1" applyBorder="1" applyAlignment="1">
      <alignment horizontal="left" vertical="center" indent="1"/>
    </xf>
    <xf numFmtId="0" fontId="46" fillId="6" borderId="0" xfId="0" applyFont="1" applyFill="1" applyBorder="1" applyAlignment="1">
      <alignment horizontal="left" vertical="center" indent="1"/>
    </xf>
    <xf numFmtId="0" fontId="0" fillId="6" borderId="93" xfId="0" applyFill="1" applyBorder="1" applyAlignment="1">
      <alignment horizontal="left" vertical="center" indent="1"/>
    </xf>
    <xf numFmtId="0" fontId="0" fillId="6" borderId="0" xfId="0" applyFill="1" applyAlignment="1">
      <alignment horizontal="left" vertical="center" indent="1"/>
    </xf>
    <xf numFmtId="0" fontId="5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4" fillId="0" borderId="3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1" fillId="0" borderId="0" xfId="0" applyFont="1" applyBorder="1"/>
    <xf numFmtId="0" fontId="51" fillId="0" borderId="0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51" fillId="0" borderId="10" xfId="0" applyFont="1" applyBorder="1" applyAlignment="1">
      <alignment vertical="center"/>
    </xf>
    <xf numFmtId="0" fontId="51" fillId="0" borderId="8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0" fontId="34" fillId="0" borderId="32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 wrapText="1"/>
    </xf>
    <xf numFmtId="0" fontId="51" fillId="6" borderId="23" xfId="0" applyFont="1" applyFill="1" applyBorder="1" applyAlignment="1">
      <alignment wrapText="1"/>
    </xf>
    <xf numFmtId="0" fontId="51" fillId="6" borderId="0" xfId="0" applyFont="1" applyFill="1" applyBorder="1" applyAlignment="1">
      <alignment wrapText="1"/>
    </xf>
    <xf numFmtId="0" fontId="34" fillId="6" borderId="23" xfId="0" applyFont="1" applyFill="1" applyBorder="1" applyAlignment="1">
      <alignment horizontal="center" vertical="center" wrapText="1"/>
    </xf>
    <xf numFmtId="0" fontId="51" fillId="6" borderId="23" xfId="0" applyFont="1" applyFill="1" applyBorder="1"/>
    <xf numFmtId="0" fontId="51" fillId="0" borderId="0" xfId="0" applyFont="1" applyAlignment="1">
      <alignment horizontal="left" vertical="center" indent="1"/>
    </xf>
    <xf numFmtId="0" fontId="51" fillId="0" borderId="90" xfId="0" applyFont="1" applyBorder="1" applyAlignment="1">
      <alignment horizontal="left" vertical="center" indent="1"/>
    </xf>
    <xf numFmtId="0" fontId="51" fillId="0" borderId="43" xfId="0" applyFont="1" applyBorder="1" applyAlignment="1">
      <alignment horizontal="left" vertical="center" indent="1"/>
    </xf>
    <xf numFmtId="0" fontId="51" fillId="0" borderId="98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51" fillId="6" borderId="0" xfId="0" applyFont="1" applyFill="1" applyBorder="1"/>
    <xf numFmtId="0" fontId="51" fillId="0" borderId="16" xfId="0" applyFont="1" applyBorder="1"/>
    <xf numFmtId="0" fontId="51" fillId="0" borderId="17" xfId="0" applyFont="1" applyBorder="1"/>
    <xf numFmtId="0" fontId="51" fillId="0" borderId="17" xfId="0" applyFont="1" applyBorder="1" applyAlignment="1">
      <alignment horizontal="center"/>
    </xf>
    <xf numFmtId="0" fontId="51" fillId="0" borderId="18" xfId="0" applyFont="1" applyBorder="1"/>
    <xf numFmtId="0" fontId="15" fillId="0" borderId="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indent="2"/>
    </xf>
    <xf numFmtId="0" fontId="3" fillId="0" borderId="0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9" xfId="0" applyFont="1" applyBorder="1"/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1" fillId="21" borderId="23" xfId="0" applyFont="1" applyFill="1" applyBorder="1" applyAlignment="1">
      <alignment vertical="center" wrapText="1"/>
    </xf>
    <xf numFmtId="0" fontId="34" fillId="21" borderId="23" xfId="0" applyFont="1" applyFill="1" applyBorder="1" applyAlignment="1">
      <alignment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3" xfId="0" applyFont="1" applyBorder="1" applyAlignment="1">
      <alignment vertical="center" wrapText="1"/>
    </xf>
    <xf numFmtId="0" fontId="34" fillId="21" borderId="2" xfId="0" applyFont="1" applyFill="1" applyBorder="1" applyAlignment="1">
      <alignment vertical="center" wrapText="1"/>
    </xf>
    <xf numFmtId="0" fontId="34" fillId="21" borderId="3" xfId="0" applyFont="1" applyFill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34" fillId="21" borderId="25" xfId="0" applyFont="1" applyFill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0" fontId="34" fillId="21" borderId="5" xfId="0" applyFont="1" applyFill="1" applyBorder="1" applyAlignment="1">
      <alignment vertical="center" wrapText="1"/>
    </xf>
    <xf numFmtId="0" fontId="34" fillId="21" borderId="6" xfId="0" applyFont="1" applyFill="1" applyBorder="1" applyAlignment="1">
      <alignment vertical="center" wrapText="1"/>
    </xf>
    <xf numFmtId="0" fontId="51" fillId="21" borderId="23" xfId="0" applyFont="1" applyFill="1" applyBorder="1" applyAlignment="1">
      <alignment horizontal="center" vertical="center" wrapText="1"/>
    </xf>
    <xf numFmtId="0" fontId="51" fillId="21" borderId="2" xfId="0" applyFont="1" applyFill="1" applyBorder="1" applyAlignment="1">
      <alignment horizontal="center" vertical="center" wrapText="1"/>
    </xf>
    <xf numFmtId="0" fontId="51" fillId="21" borderId="2" xfId="0" applyFont="1" applyFill="1" applyBorder="1" applyAlignment="1">
      <alignment vertical="center" wrapText="1"/>
    </xf>
    <xf numFmtId="0" fontId="51" fillId="21" borderId="3" xfId="0" applyFont="1" applyFill="1" applyBorder="1" applyAlignment="1">
      <alignment vertical="center" wrapText="1"/>
    </xf>
    <xf numFmtId="0" fontId="59" fillId="0" borderId="24" xfId="0" applyFont="1" applyBorder="1" applyAlignment="1">
      <alignment horizontal="center" vertical="center" wrapText="1"/>
    </xf>
    <xf numFmtId="0" fontId="51" fillId="21" borderId="25" xfId="0" applyFont="1" applyFill="1" applyBorder="1" applyAlignment="1">
      <alignment vertical="center" wrapText="1"/>
    </xf>
    <xf numFmtId="0" fontId="51" fillId="21" borderId="5" xfId="0" applyFont="1" applyFill="1" applyBorder="1" applyAlignment="1">
      <alignment horizontal="center" vertical="center" wrapText="1"/>
    </xf>
    <xf numFmtId="0" fontId="51" fillId="21" borderId="5" xfId="0" applyFont="1" applyFill="1" applyBorder="1" applyAlignment="1">
      <alignment vertical="center" wrapText="1"/>
    </xf>
    <xf numFmtId="0" fontId="51" fillId="21" borderId="6" xfId="0" applyFont="1" applyFill="1" applyBorder="1" applyAlignment="1">
      <alignment vertical="center" wrapText="1"/>
    </xf>
    <xf numFmtId="0" fontId="5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89" fillId="0" borderId="0" xfId="0" applyFont="1" applyBorder="1" applyAlignment="1">
      <alignment horizontal="left" vertical="center"/>
    </xf>
    <xf numFmtId="14" fontId="34" fillId="0" borderId="23" xfId="0" applyNumberFormat="1" applyFont="1" applyBorder="1" applyAlignment="1">
      <alignment horizontal="center" vertical="center" wrapText="1"/>
    </xf>
    <xf numFmtId="14" fontId="51" fillId="6" borderId="0" xfId="0" applyNumberFormat="1" applyFont="1" applyFill="1" applyBorder="1" applyAlignment="1">
      <alignment horizontal="center" vertical="center"/>
    </xf>
    <xf numFmtId="14" fontId="14" fillId="6" borderId="54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51" fillId="6" borderId="1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1" fillId="6" borderId="0" xfId="0" applyFont="1" applyFill="1" applyBorder="1" applyAlignment="1">
      <alignment horizontal="center" wrapText="1"/>
    </xf>
    <xf numFmtId="0" fontId="51" fillId="14" borderId="23" xfId="0" applyFont="1" applyFill="1" applyBorder="1" applyAlignment="1">
      <alignment horizontal="left" vertical="center" indent="2"/>
    </xf>
    <xf numFmtId="0" fontId="51" fillId="14" borderId="25" xfId="0" applyFont="1" applyFill="1" applyBorder="1" applyAlignment="1">
      <alignment horizontal="center" vertical="center"/>
    </xf>
    <xf numFmtId="0" fontId="51" fillId="14" borderId="5" xfId="0" applyFont="1" applyFill="1" applyBorder="1" applyAlignment="1">
      <alignment horizontal="left" vertical="center" indent="2"/>
    </xf>
    <xf numFmtId="0" fontId="51" fillId="14" borderId="6" xfId="0" applyFont="1" applyFill="1" applyBorder="1" applyAlignment="1">
      <alignment horizontal="center" vertical="center"/>
    </xf>
    <xf numFmtId="0" fontId="59" fillId="14" borderId="23" xfId="0" applyFont="1" applyFill="1" applyBorder="1" applyAlignment="1">
      <alignment horizontal="left" vertical="center" indent="1"/>
    </xf>
    <xf numFmtId="0" fontId="59" fillId="14" borderId="5" xfId="0" applyFont="1" applyFill="1" applyBorder="1" applyAlignment="1">
      <alignment horizontal="left" vertical="center" indent="1"/>
    </xf>
    <xf numFmtId="0" fontId="51" fillId="6" borderId="17" xfId="0" applyFont="1" applyFill="1" applyBorder="1" applyAlignment="1">
      <alignment horizontal="center" wrapText="1"/>
    </xf>
    <xf numFmtId="14" fontId="51" fillId="6" borderId="0" xfId="0" applyNumberFormat="1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 wrapText="1"/>
    </xf>
    <xf numFmtId="0" fontId="27" fillId="6" borderId="35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3" fillId="6" borderId="1" xfId="0" applyFont="1" applyFill="1" applyBorder="1" applyAlignment="1">
      <alignment horizontal="center" vertical="center" wrapText="1"/>
    </xf>
    <xf numFmtId="0" fontId="93" fillId="6" borderId="2" xfId="0" applyFont="1" applyFill="1" applyBorder="1" applyAlignment="1">
      <alignment horizontal="center" vertical="center" wrapText="1"/>
    </xf>
    <xf numFmtId="0" fontId="93" fillId="6" borderId="3" xfId="0" applyFont="1" applyFill="1" applyBorder="1" applyAlignment="1">
      <alignment horizontal="center" vertical="center" wrapText="1"/>
    </xf>
    <xf numFmtId="0" fontId="94" fillId="6" borderId="1" xfId="0" applyFont="1" applyFill="1" applyBorder="1" applyAlignment="1">
      <alignment horizontal="center" vertical="center" wrapText="1"/>
    </xf>
    <xf numFmtId="0" fontId="94" fillId="6" borderId="2" xfId="0" applyFont="1" applyFill="1" applyBorder="1" applyAlignment="1">
      <alignment horizontal="center" vertical="center" wrapText="1"/>
    </xf>
    <xf numFmtId="0" fontId="94" fillId="6" borderId="3" xfId="0" applyFont="1" applyFill="1" applyBorder="1" applyAlignment="1">
      <alignment horizontal="center" vertical="center" wrapText="1"/>
    </xf>
    <xf numFmtId="0" fontId="95" fillId="6" borderId="4" xfId="0" applyFont="1" applyFill="1" applyBorder="1" applyAlignment="1">
      <alignment horizontal="center" vertical="center" wrapText="1"/>
    </xf>
    <xf numFmtId="0" fontId="95" fillId="6" borderId="5" xfId="0" applyFont="1" applyFill="1" applyBorder="1" applyAlignment="1">
      <alignment horizontal="center" vertical="center" wrapText="1"/>
    </xf>
    <xf numFmtId="0" fontId="95" fillId="6" borderId="6" xfId="0" applyFont="1" applyFill="1" applyBorder="1" applyAlignment="1">
      <alignment horizontal="center" vertical="center" wrapText="1"/>
    </xf>
    <xf numFmtId="0" fontId="57" fillId="6" borderId="4" xfId="0" applyFont="1" applyFill="1" applyBorder="1" applyAlignment="1">
      <alignment horizontal="center" vertical="center" wrapText="1"/>
    </xf>
    <xf numFmtId="0" fontId="57" fillId="6" borderId="5" xfId="0" applyFont="1" applyFill="1" applyBorder="1" applyAlignment="1">
      <alignment horizontal="center" vertical="center" wrapText="1"/>
    </xf>
    <xf numFmtId="0" fontId="57" fillId="6" borderId="6" xfId="0" applyFont="1" applyFill="1" applyBorder="1" applyAlignment="1">
      <alignment horizontal="center" vertical="center" wrapText="1"/>
    </xf>
    <xf numFmtId="0" fontId="0" fillId="6" borderId="99" xfId="0" applyFill="1" applyBorder="1" applyAlignment="1">
      <alignment vertical="center"/>
    </xf>
    <xf numFmtId="1" fontId="0" fillId="0" borderId="23" xfId="0" applyNumberFormat="1" applyBorder="1" applyAlignment="1">
      <alignment horizontal="left" vertical="center" indent="1"/>
    </xf>
    <xf numFmtId="1" fontId="55" fillId="0" borderId="23" xfId="0" applyNumberFormat="1" applyFont="1" applyFill="1" applyBorder="1" applyAlignment="1">
      <alignment horizontal="left" vertical="center" indent="1"/>
    </xf>
    <xf numFmtId="0" fontId="0" fillId="7" borderId="52" xfId="0" applyFill="1" applyBorder="1" applyAlignment="1">
      <alignment horizontal="left" vertical="center" indent="1"/>
    </xf>
    <xf numFmtId="0" fontId="42" fillId="6" borderId="23" xfId="0" applyFont="1" applyFill="1" applyBorder="1" applyAlignment="1" applyProtection="1">
      <alignment horizontal="left" vertical="center" indent="1"/>
      <protection locked="0"/>
    </xf>
    <xf numFmtId="1" fontId="0" fillId="0" borderId="0" xfId="0" applyNumberFormat="1"/>
    <xf numFmtId="1" fontId="10" fillId="2" borderId="37" xfId="0" applyNumberFormat="1" applyFont="1" applyFill="1" applyBorder="1" applyAlignment="1">
      <alignment horizontal="center" vertical="center" wrapText="1"/>
    </xf>
    <xf numFmtId="1" fontId="12" fillId="8" borderId="28" xfId="0" applyNumberFormat="1" applyFont="1" applyFill="1" applyBorder="1" applyAlignment="1" applyProtection="1">
      <alignment horizontal="center" vertical="center"/>
      <protection locked="0"/>
    </xf>
    <xf numFmtId="1" fontId="12" fillId="8" borderId="36" xfId="0" applyNumberFormat="1" applyFont="1" applyFill="1" applyBorder="1" applyAlignment="1" applyProtection="1">
      <alignment horizontal="center" vertical="center"/>
      <protection locked="0"/>
    </xf>
    <xf numFmtId="1" fontId="12" fillId="8" borderId="38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vertical="center"/>
    </xf>
    <xf numFmtId="1" fontId="0" fillId="2" borderId="0" xfId="0" applyNumberFormat="1" applyFill="1"/>
    <xf numFmtId="1" fontId="10" fillId="2" borderId="0" xfId="0" applyNumberFormat="1" applyFont="1" applyFill="1" applyBorder="1" applyAlignment="1">
      <alignment horizontal="center" vertical="center"/>
    </xf>
    <xf numFmtId="1" fontId="33" fillId="4" borderId="23" xfId="0" applyNumberFormat="1" applyFont="1" applyFill="1" applyBorder="1" applyAlignment="1" applyProtection="1">
      <alignment horizontal="left" vertical="center" indent="2"/>
    </xf>
    <xf numFmtId="1" fontId="51" fillId="6" borderId="23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0" fillId="0" borderId="17" xfId="0" applyNumberFormat="1" applyBorder="1"/>
    <xf numFmtId="1" fontId="51" fillId="14" borderId="23" xfId="0" applyNumberFormat="1" applyFont="1" applyFill="1" applyBorder="1" applyAlignment="1">
      <alignment horizontal="center" vertical="center"/>
    </xf>
    <xf numFmtId="1" fontId="51" fillId="14" borderId="5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58" fillId="0" borderId="2" xfId="0" applyNumberFormat="1" applyFont="1" applyBorder="1" applyAlignment="1">
      <alignment horizontal="center" vertical="center"/>
    </xf>
    <xf numFmtId="1" fontId="51" fillId="6" borderId="0" xfId="0" applyNumberFormat="1" applyFont="1" applyFill="1" applyBorder="1" applyAlignment="1">
      <alignment horizontal="center" wrapText="1"/>
    </xf>
    <xf numFmtId="1" fontId="59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left" indent="1"/>
    </xf>
    <xf numFmtId="1" fontId="0" fillId="0" borderId="0" xfId="0" applyNumberFormat="1" applyBorder="1" applyAlignment="1">
      <alignment horizontal="left" indent="1"/>
    </xf>
    <xf numFmtId="1" fontId="25" fillId="0" borderId="2" xfId="0" applyNumberFormat="1" applyFont="1" applyBorder="1" applyAlignment="1">
      <alignment horizontal="left" vertical="center" indent="1"/>
    </xf>
    <xf numFmtId="1" fontId="32" fillId="0" borderId="23" xfId="0" applyNumberFormat="1" applyFont="1" applyBorder="1" applyAlignment="1">
      <alignment horizontal="left" vertical="center" indent="1"/>
    </xf>
    <xf numFmtId="1" fontId="32" fillId="0" borderId="5" xfId="0" applyNumberFormat="1" applyFont="1" applyBorder="1" applyAlignment="1">
      <alignment horizontal="left" vertical="center" indent="1"/>
    </xf>
    <xf numFmtId="1" fontId="30" fillId="0" borderId="0" xfId="0" applyNumberFormat="1" applyFont="1" applyBorder="1" applyAlignment="1">
      <alignment horizontal="left" vertical="center" indent="1"/>
    </xf>
    <xf numFmtId="1" fontId="0" fillId="0" borderId="17" xfId="0" applyNumberFormat="1" applyBorder="1" applyAlignment="1">
      <alignment horizontal="left" indent="1"/>
    </xf>
    <xf numFmtId="1" fontId="25" fillId="0" borderId="72" xfId="0" applyNumberFormat="1" applyFont="1" applyBorder="1" applyAlignment="1">
      <alignment horizontal="left" vertical="center" indent="1"/>
    </xf>
    <xf numFmtId="1" fontId="32" fillId="6" borderId="23" xfId="0" applyNumberFormat="1" applyFont="1" applyFill="1" applyBorder="1" applyAlignment="1">
      <alignment horizontal="left" vertical="center" indent="1"/>
    </xf>
    <xf numFmtId="1" fontId="28" fillId="6" borderId="23" xfId="0" applyNumberFormat="1" applyFont="1" applyFill="1" applyBorder="1" applyAlignment="1">
      <alignment horizontal="center" vertical="center" wrapText="1"/>
    </xf>
    <xf numFmtId="1" fontId="28" fillId="6" borderId="5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6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17" xfId="0" applyNumberFormat="1" applyBorder="1" applyAlignment="1"/>
    <xf numFmtId="0" fontId="45" fillId="7" borderId="100" xfId="0" applyFont="1" applyFill="1" applyBorder="1" applyAlignment="1">
      <alignment horizontal="left" vertical="center" indent="1"/>
    </xf>
    <xf numFmtId="0" fontId="0" fillId="6" borderId="53" xfId="0" applyFont="1" applyFill="1" applyBorder="1" applyAlignment="1" applyProtection="1">
      <alignment horizontal="left" vertical="center" indent="1"/>
      <protection locked="0"/>
    </xf>
    <xf numFmtId="0" fontId="41" fillId="6" borderId="53" xfId="0" applyFont="1" applyFill="1" applyBorder="1" applyAlignment="1" applyProtection="1">
      <alignment horizontal="left" vertical="center" indent="1"/>
      <protection locked="0"/>
    </xf>
    <xf numFmtId="0" fontId="42" fillId="6" borderId="53" xfId="0" applyFont="1" applyFill="1" applyBorder="1" applyAlignment="1" applyProtection="1">
      <alignment horizontal="left" vertical="center" indent="1"/>
      <protection locked="0"/>
    </xf>
    <xf numFmtId="0" fontId="34" fillId="0" borderId="23" xfId="0" applyFont="1" applyBorder="1" applyAlignment="1">
      <alignment horizontal="center" vertical="center"/>
    </xf>
    <xf numFmtId="0" fontId="34" fillId="0" borderId="23" xfId="0" applyFont="1" applyBorder="1" applyAlignment="1">
      <alignment horizontal="left" vertical="center" indent="1"/>
    </xf>
    <xf numFmtId="1" fontId="0" fillId="0" borderId="0" xfId="0" applyNumberFormat="1" applyProtection="1">
      <protection locked="0"/>
    </xf>
    <xf numFmtId="1" fontId="67" fillId="0" borderId="23" xfId="0" applyNumberFormat="1" applyFont="1" applyBorder="1" applyAlignment="1" applyProtection="1">
      <alignment horizontal="left" vertical="center" wrapText="1" indent="1"/>
    </xf>
    <xf numFmtId="0" fontId="77" fillId="6" borderId="23" xfId="0" applyFont="1" applyFill="1" applyBorder="1" applyAlignment="1">
      <alignment horizontal="left" vertical="center"/>
    </xf>
    <xf numFmtId="0" fontId="77" fillId="6" borderId="20" xfId="0" applyFont="1" applyFill="1" applyBorder="1" applyAlignment="1">
      <alignment horizontal="left" vertical="center"/>
    </xf>
    <xf numFmtId="0" fontId="77" fillId="6" borderId="21" xfId="0" applyFont="1" applyFill="1" applyBorder="1" applyAlignment="1">
      <alignment horizontal="left" vertical="center"/>
    </xf>
    <xf numFmtId="0" fontId="71" fillId="6" borderId="23" xfId="0" applyFont="1" applyFill="1" applyBorder="1" applyAlignment="1">
      <alignment horizontal="left" vertical="center"/>
    </xf>
    <xf numFmtId="0" fontId="71" fillId="6" borderId="20" xfId="0" applyFont="1" applyFill="1" applyBorder="1" applyAlignment="1">
      <alignment horizontal="left" vertical="center"/>
    </xf>
    <xf numFmtId="0" fontId="61" fillId="2" borderId="20" xfId="0" applyFont="1" applyFill="1" applyBorder="1" applyAlignment="1" applyProtection="1">
      <alignment horizontal="left" vertical="center" wrapText="1" indent="1"/>
    </xf>
    <xf numFmtId="0" fontId="61" fillId="2" borderId="21" xfId="0" applyFont="1" applyFill="1" applyBorder="1" applyAlignment="1" applyProtection="1">
      <alignment horizontal="left" vertical="center" wrapText="1" indent="1"/>
    </xf>
    <xf numFmtId="1" fontId="61" fillId="2" borderId="21" xfId="0" applyNumberFormat="1" applyFont="1" applyFill="1" applyBorder="1" applyAlignment="1" applyProtection="1">
      <alignment horizontal="left" vertical="center" wrapText="1" indent="1"/>
    </xf>
    <xf numFmtId="0" fontId="62" fillId="2" borderId="22" xfId="0" applyFont="1" applyFill="1" applyBorder="1" applyAlignment="1" applyProtection="1">
      <alignment horizontal="left" vertical="center" wrapText="1" indent="1"/>
    </xf>
    <xf numFmtId="0" fontId="0" fillId="0" borderId="32" xfId="0" applyBorder="1" applyAlignment="1" applyProtection="1">
      <alignment horizontal="left" vertical="center" indent="1"/>
      <protection locked="0"/>
    </xf>
    <xf numFmtId="0" fontId="63" fillId="0" borderId="23" xfId="0" applyFont="1" applyBorder="1" applyAlignment="1">
      <alignment horizontal="left" vertical="center" indent="2"/>
    </xf>
    <xf numFmtId="1" fontId="63" fillId="0" borderId="23" xfId="0" applyNumberFormat="1" applyFont="1" applyBorder="1" applyAlignment="1">
      <alignment horizontal="left" vertical="center" indent="2"/>
    </xf>
    <xf numFmtId="0" fontId="63" fillId="0" borderId="53" xfId="0" applyFont="1" applyBorder="1" applyAlignment="1">
      <alignment horizontal="left" vertical="center" indent="2"/>
    </xf>
    <xf numFmtId="0" fontId="60" fillId="2" borderId="77" xfId="0" quotePrefix="1" applyFont="1" applyFill="1" applyBorder="1" applyAlignment="1" applyProtection="1">
      <alignment horizontal="left" vertical="center" wrapText="1" indent="1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1" fontId="0" fillId="0" borderId="0" xfId="0" applyNumberFormat="1" applyAlignment="1" applyProtection="1">
      <alignment horizontal="left" vertical="center" indent="1"/>
      <protection locked="0"/>
    </xf>
    <xf numFmtId="0" fontId="60" fillId="2" borderId="0" xfId="0" applyFont="1" applyFill="1" applyAlignment="1" applyProtection="1">
      <alignment horizontal="left" vertical="center" wrapText="1" indent="1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17" borderId="53" xfId="0" quotePrefix="1" applyFill="1" applyBorder="1" applyAlignment="1" applyProtection="1">
      <alignment horizontal="left" vertical="center" indent="1"/>
      <protection locked="0"/>
    </xf>
    <xf numFmtId="0" fontId="26" fillId="6" borderId="68" xfId="0" applyFont="1" applyFill="1" applyBorder="1" applyAlignment="1">
      <alignment horizontal="center" vertical="center"/>
    </xf>
    <xf numFmtId="0" fontId="26" fillId="6" borderId="84" xfId="0" applyFont="1" applyFill="1" applyBorder="1" applyAlignment="1">
      <alignment horizontal="center" vertical="center"/>
    </xf>
    <xf numFmtId="0" fontId="28" fillId="6" borderId="25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left" vertical="center" indent="1"/>
    </xf>
    <xf numFmtId="0" fontId="32" fillId="6" borderId="6" xfId="0" applyFont="1" applyFill="1" applyBorder="1" applyAlignment="1">
      <alignment horizontal="left" vertical="center" indent="1"/>
    </xf>
    <xf numFmtId="0" fontId="51" fillId="0" borderId="23" xfId="0" applyFont="1" applyBorder="1" applyAlignment="1">
      <alignment horizontal="left" vertical="center" indent="1"/>
    </xf>
    <xf numFmtId="0" fontId="33" fillId="0" borderId="23" xfId="0" applyFont="1" applyBorder="1" applyAlignment="1">
      <alignment horizontal="left" vertical="center" indent="1"/>
    </xf>
    <xf numFmtId="0" fontId="97" fillId="0" borderId="23" xfId="0" applyFont="1" applyBorder="1" applyAlignment="1">
      <alignment horizontal="left" vertical="center" indent="1"/>
    </xf>
    <xf numFmtId="0" fontId="97" fillId="0" borderId="23" xfId="0" applyNumberFormat="1" applyFont="1" applyBorder="1" applyAlignment="1">
      <alignment horizontal="left" vertical="center" indent="1"/>
    </xf>
    <xf numFmtId="1" fontId="51" fillId="0" borderId="23" xfId="0" applyNumberFormat="1" applyFont="1" applyBorder="1" applyAlignment="1">
      <alignment horizontal="left" vertical="center" indent="1"/>
    </xf>
    <xf numFmtId="0" fontId="51" fillId="0" borderId="23" xfId="0" applyNumberFormat="1" applyFont="1" applyBorder="1" applyAlignment="1">
      <alignment horizontal="left" vertical="center" indent="1"/>
    </xf>
    <xf numFmtId="0" fontId="33" fillId="0" borderId="23" xfId="0" applyNumberFormat="1" applyFont="1" applyBorder="1" applyAlignment="1">
      <alignment horizontal="left" vertical="center" indent="1"/>
    </xf>
    <xf numFmtId="0" fontId="37" fillId="8" borderId="0" xfId="0" quotePrefix="1" applyNumberFormat="1" applyFont="1" applyFill="1" applyAlignment="1" applyProtection="1">
      <alignment horizontal="center" vertical="center"/>
      <protection locked="0"/>
    </xf>
    <xf numFmtId="0" fontId="98" fillId="0" borderId="2" xfId="0" applyFont="1" applyBorder="1" applyAlignment="1">
      <alignment horizontal="center" vertical="center" wrapText="1"/>
    </xf>
    <xf numFmtId="1" fontId="98" fillId="0" borderId="2" xfId="0" applyNumberFormat="1" applyFont="1" applyBorder="1" applyAlignment="1">
      <alignment horizontal="center" vertical="center"/>
    </xf>
    <xf numFmtId="0" fontId="100" fillId="6" borderId="5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 indent="1"/>
    </xf>
    <xf numFmtId="0" fontId="0" fillId="6" borderId="61" xfId="0" applyFont="1" applyFill="1" applyBorder="1"/>
    <xf numFmtId="0" fontId="0" fillId="6" borderId="61" xfId="0" applyFont="1" applyFill="1" applyBorder="1" applyAlignment="1">
      <alignment horizontal="left" indent="1"/>
    </xf>
    <xf numFmtId="0" fontId="1" fillId="6" borderId="0" xfId="0" applyFont="1" applyFill="1" applyBorder="1"/>
    <xf numFmtId="14" fontId="0" fillId="0" borderId="0" xfId="0" applyNumberFormat="1" applyAlignment="1">
      <alignment horizontal="center" vertical="center"/>
    </xf>
    <xf numFmtId="0" fontId="23" fillId="20" borderId="23" xfId="0" applyFont="1" applyFill="1" applyBorder="1" applyAlignment="1">
      <alignment horizontal="left" vertical="center" indent="2"/>
    </xf>
    <xf numFmtId="0" fontId="23" fillId="20" borderId="23" xfId="0" applyFont="1" applyFill="1" applyBorder="1" applyAlignment="1">
      <alignment horizontal="left" vertical="center" indent="1"/>
    </xf>
    <xf numFmtId="1" fontId="23" fillId="20" borderId="23" xfId="0" applyNumberFormat="1" applyFont="1" applyFill="1" applyBorder="1" applyAlignment="1">
      <alignment horizontal="center" vertical="center"/>
    </xf>
    <xf numFmtId="0" fontId="51" fillId="20" borderId="25" xfId="0" applyFont="1" applyFill="1" applyBorder="1" applyAlignment="1">
      <alignment horizontal="center" vertical="center"/>
    </xf>
    <xf numFmtId="0" fontId="51" fillId="20" borderId="23" xfId="0" applyFont="1" applyFill="1" applyBorder="1" applyAlignment="1">
      <alignment horizontal="left" vertical="center" indent="2"/>
    </xf>
    <xf numFmtId="0" fontId="59" fillId="20" borderId="23" xfId="0" applyFont="1" applyFill="1" applyBorder="1" applyAlignment="1">
      <alignment horizontal="left" vertical="center" indent="1"/>
    </xf>
    <xf numFmtId="1" fontId="51" fillId="20" borderId="23" xfId="0" applyNumberFormat="1" applyFont="1" applyFill="1" applyBorder="1" applyAlignment="1">
      <alignment horizontal="center" vertical="center"/>
    </xf>
    <xf numFmtId="1" fontId="14" fillId="6" borderId="54" xfId="0" applyNumberFormat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vertical="center"/>
    </xf>
    <xf numFmtId="0" fontId="101" fillId="0" borderId="0" xfId="0" applyFont="1" applyBorder="1"/>
    <xf numFmtId="0" fontId="101" fillId="0" borderId="0" xfId="0" applyFont="1" applyBorder="1" applyAlignment="1">
      <alignment horizontal="center" vertical="center"/>
    </xf>
    <xf numFmtId="0" fontId="101" fillId="0" borderId="0" xfId="0" applyFont="1" applyBorder="1" applyAlignment="1">
      <alignment horizontal="left" vertical="center" indent="1"/>
    </xf>
    <xf numFmtId="0" fontId="51" fillId="23" borderId="0" xfId="0" applyFont="1" applyFill="1" applyBorder="1"/>
    <xf numFmtId="0" fontId="51" fillId="23" borderId="0" xfId="0" applyFont="1" applyFill="1" applyBorder="1" applyAlignment="1">
      <alignment horizontal="center" vertical="center" wrapText="1"/>
    </xf>
    <xf numFmtId="0" fontId="51" fillId="23" borderId="53" xfId="0" applyFont="1" applyFill="1" applyBorder="1"/>
    <xf numFmtId="0" fontId="51" fillId="23" borderId="77" xfId="0" applyFont="1" applyFill="1" applyBorder="1"/>
    <xf numFmtId="0" fontId="51" fillId="23" borderId="23" xfId="0" applyFont="1" applyFill="1" applyBorder="1"/>
    <xf numFmtId="0" fontId="51" fillId="23" borderId="25" xfId="0" applyFont="1" applyFill="1" applyBorder="1"/>
    <xf numFmtId="0" fontId="51" fillId="23" borderId="5" xfId="0" applyFont="1" applyFill="1" applyBorder="1"/>
    <xf numFmtId="0" fontId="51" fillId="23" borderId="6" xfId="0" applyFont="1" applyFill="1" applyBorder="1"/>
    <xf numFmtId="0" fontId="51" fillId="23" borderId="4" xfId="0" applyFont="1" applyFill="1" applyBorder="1"/>
    <xf numFmtId="166" fontId="34" fillId="0" borderId="5" xfId="0" applyNumberFormat="1" applyFont="1" applyBorder="1" applyAlignment="1">
      <alignment horizontal="center" vertical="center"/>
    </xf>
    <xf numFmtId="0" fontId="104" fillId="6" borderId="23" xfId="0" applyFont="1" applyFill="1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" fontId="0" fillId="0" borderId="2" xfId="0" applyNumberFormat="1" applyBorder="1" applyAlignment="1">
      <alignment horizontal="right" vertical="center" indent="1"/>
    </xf>
    <xf numFmtId="1" fontId="0" fillId="0" borderId="23" xfId="0" applyNumberFormat="1" applyBorder="1" applyAlignment="1">
      <alignment horizontal="right" vertical="center" indent="1"/>
    </xf>
    <xf numFmtId="1" fontId="0" fillId="0" borderId="5" xfId="0" applyNumberFormat="1" applyBorder="1" applyAlignment="1">
      <alignment horizontal="right" vertical="center" indent="1"/>
    </xf>
    <xf numFmtId="0" fontId="0" fillId="0" borderId="25" xfId="0" quotePrefix="1" applyBorder="1" applyAlignment="1">
      <alignment horizontal="right" vertical="center" indent="1"/>
    </xf>
    <xf numFmtId="0" fontId="0" fillId="0" borderId="6" xfId="0" quotePrefix="1" applyBorder="1" applyAlignment="1">
      <alignment horizontal="right" vertical="center" indent="1"/>
    </xf>
    <xf numFmtId="0" fontId="0" fillId="0" borderId="77" xfId="0" quotePrefix="1" applyBorder="1" applyAlignment="1">
      <alignment horizontal="right" vertical="center" indent="1"/>
    </xf>
    <xf numFmtId="0" fontId="12" fillId="8" borderId="23" xfId="0" applyFont="1" applyFill="1" applyBorder="1" applyAlignment="1" applyProtection="1">
      <alignment horizontal="center" vertical="center"/>
      <protection locked="0"/>
    </xf>
    <xf numFmtId="14" fontId="12" fillId="8" borderId="23" xfId="0" applyNumberFormat="1" applyFont="1" applyFill="1" applyBorder="1" applyAlignment="1" applyProtection="1">
      <alignment horizontal="center" vertical="center"/>
      <protection locked="0"/>
    </xf>
    <xf numFmtId="0" fontId="51" fillId="6" borderId="13" xfId="0" applyFont="1" applyFill="1" applyBorder="1" applyAlignment="1">
      <alignment horizontal="center" wrapText="1"/>
    </xf>
    <xf numFmtId="1" fontId="51" fillId="0" borderId="0" xfId="0" applyNumberFormat="1" applyFont="1" applyAlignment="1">
      <alignment horizontal="left" vertical="center" indent="1"/>
    </xf>
    <xf numFmtId="0" fontId="19" fillId="2" borderId="97" xfId="0" applyFont="1" applyFill="1" applyBorder="1" applyAlignment="1">
      <alignment horizontal="left" vertical="center" wrapText="1" indent="1"/>
    </xf>
    <xf numFmtId="0" fontId="32" fillId="0" borderId="4" xfId="0" applyFont="1" applyBorder="1" applyAlignment="1">
      <alignment horizontal="left" vertical="center" indent="1"/>
    </xf>
    <xf numFmtId="0" fontId="104" fillId="6" borderId="5" xfId="0" applyFont="1" applyFill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horizontal="left" vertical="center" indent="40"/>
    </xf>
    <xf numFmtId="0" fontId="56" fillId="0" borderId="0" xfId="0" applyFont="1" applyBorder="1" applyAlignment="1">
      <alignment horizontal="left" vertical="center" wrapText="1" indent="40"/>
    </xf>
    <xf numFmtId="1" fontId="56" fillId="0" borderId="0" xfId="0" applyNumberFormat="1" applyFont="1" applyBorder="1" applyAlignment="1">
      <alignment horizontal="left" vertical="center" indent="40"/>
    </xf>
    <xf numFmtId="0" fontId="56" fillId="0" borderId="19" xfId="0" applyFont="1" applyBorder="1" applyAlignment="1">
      <alignment horizontal="left" vertical="center" indent="40"/>
    </xf>
    <xf numFmtId="0" fontId="2" fillId="0" borderId="0" xfId="0" applyFont="1" applyBorder="1" applyAlignment="1">
      <alignment horizontal="left" vertical="center" wrapText="1" indent="40"/>
    </xf>
    <xf numFmtId="0" fontId="96" fillId="6" borderId="23" xfId="0" applyFont="1" applyFill="1" applyBorder="1" applyAlignment="1">
      <alignment horizontal="left" vertical="center" indent="2"/>
    </xf>
    <xf numFmtId="0" fontId="96" fillId="6" borderId="23" xfId="0" applyFont="1" applyFill="1" applyBorder="1" applyAlignment="1">
      <alignment horizontal="left" vertical="center" indent="1"/>
    </xf>
    <xf numFmtId="1" fontId="96" fillId="6" borderId="23" xfId="0" applyNumberFormat="1" applyFont="1" applyFill="1" applyBorder="1" applyAlignment="1">
      <alignment horizontal="center" vertical="center"/>
    </xf>
    <xf numFmtId="0" fontId="96" fillId="6" borderId="25" xfId="0" applyFont="1" applyFill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14" fontId="96" fillId="6" borderId="0" xfId="0" applyNumberFormat="1" applyFont="1" applyFill="1" applyBorder="1" applyAlignment="1">
      <alignment horizontal="center" vertical="center" wrapText="1"/>
    </xf>
    <xf numFmtId="0" fontId="96" fillId="6" borderId="0" xfId="0" applyFont="1" applyFill="1" applyBorder="1" applyAlignment="1">
      <alignment horizontal="center" vertical="center" wrapText="1"/>
    </xf>
    <xf numFmtId="0" fontId="96" fillId="0" borderId="17" xfId="0" applyFont="1" applyBorder="1" applyAlignment="1">
      <alignment horizontal="center" vertical="top"/>
    </xf>
    <xf numFmtId="0" fontId="96" fillId="0" borderId="17" xfId="0" applyFont="1" applyBorder="1"/>
    <xf numFmtId="0" fontId="96" fillId="0" borderId="0" xfId="0" applyFont="1" applyBorder="1" applyAlignment="1">
      <alignment horizontal="center" vertical="top"/>
    </xf>
    <xf numFmtId="0" fontId="96" fillId="0" borderId="0" xfId="0" applyFont="1" applyBorder="1"/>
    <xf numFmtId="0" fontId="96" fillId="6" borderId="17" xfId="0" applyFont="1" applyFill="1" applyBorder="1" applyAlignment="1">
      <alignment horizontal="center" vertical="top" wrapText="1"/>
    </xf>
    <xf numFmtId="0" fontId="96" fillId="6" borderId="18" xfId="0" applyFont="1" applyFill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left" vertical="center" indent="1"/>
    </xf>
    <xf numFmtId="0" fontId="99" fillId="0" borderId="0" xfId="0" applyFont="1" applyBorder="1" applyAlignment="1">
      <alignment horizontal="left" vertical="center" indent="1"/>
    </xf>
    <xf numFmtId="0" fontId="11" fillId="0" borderId="0" xfId="0" applyFont="1"/>
    <xf numFmtId="0" fontId="108" fillId="0" borderId="13" xfId="0" applyFont="1" applyBorder="1"/>
    <xf numFmtId="0" fontId="108" fillId="0" borderId="0" xfId="0" applyFont="1" applyBorder="1"/>
    <xf numFmtId="0" fontId="112" fillId="0" borderId="23" xfId="0" applyFont="1" applyBorder="1" applyAlignment="1">
      <alignment horizontal="center" vertical="center"/>
    </xf>
    <xf numFmtId="14" fontId="114" fillId="0" borderId="0" xfId="0" applyNumberFormat="1" applyFont="1" applyBorder="1" applyAlignment="1">
      <alignment horizontal="center" vertical="center"/>
    </xf>
    <xf numFmtId="14" fontId="112" fillId="0" borderId="0" xfId="0" applyNumberFormat="1" applyFont="1" applyBorder="1" applyAlignment="1">
      <alignment horizontal="center" vertical="center"/>
    </xf>
    <xf numFmtId="0" fontId="112" fillId="0" borderId="23" xfId="0" applyFont="1" applyBorder="1" applyAlignment="1">
      <alignment horizontal="center" vertical="center" wrapText="1"/>
    </xf>
    <xf numFmtId="0" fontId="116" fillId="0" borderId="13" xfId="0" applyFont="1" applyBorder="1" applyAlignment="1">
      <alignment vertical="center"/>
    </xf>
    <xf numFmtId="0" fontId="112" fillId="0" borderId="13" xfId="0" applyFont="1" applyBorder="1" applyAlignment="1">
      <alignment vertical="center"/>
    </xf>
    <xf numFmtId="0" fontId="108" fillId="0" borderId="13" xfId="0" applyFont="1" applyBorder="1" applyAlignment="1">
      <alignment vertical="center"/>
    </xf>
    <xf numFmtId="0" fontId="116" fillId="0" borderId="0" xfId="0" applyFont="1" applyBorder="1" applyAlignment="1">
      <alignment horizontal="left" vertical="center" wrapText="1" indent="3"/>
    </xf>
    <xf numFmtId="14" fontId="120" fillId="0" borderId="0" xfId="0" applyNumberFormat="1" applyFont="1" applyBorder="1" applyAlignment="1">
      <alignment horizontal="center" vertical="center" shrinkToFit="1"/>
    </xf>
    <xf numFmtId="0" fontId="119" fillId="0" borderId="0" xfId="0" applyFont="1" applyBorder="1" applyAlignment="1">
      <alignment vertical="center" wrapText="1"/>
    </xf>
    <xf numFmtId="0" fontId="116" fillId="0" borderId="0" xfId="0" applyFont="1" applyBorder="1" applyAlignment="1">
      <alignment horizontal="left" vertical="center" wrapText="1" indent="7"/>
    </xf>
    <xf numFmtId="0" fontId="116" fillId="0" borderId="0" xfId="0" applyFont="1" applyBorder="1" applyAlignment="1">
      <alignment horizontal="center" vertical="center" wrapText="1"/>
    </xf>
    <xf numFmtId="0" fontId="116" fillId="0" borderId="0" xfId="0" applyFont="1" applyBorder="1" applyAlignment="1">
      <alignment horizontal="left" vertical="center" wrapText="1" indent="1"/>
    </xf>
    <xf numFmtId="0" fontId="123" fillId="0" borderId="0" xfId="0" applyFont="1" applyBorder="1"/>
    <xf numFmtId="0" fontId="124" fillId="0" borderId="0" xfId="0" applyFont="1" applyBorder="1" applyAlignment="1">
      <alignment horizontal="center" vertical="center" wrapText="1"/>
    </xf>
    <xf numFmtId="0" fontId="123" fillId="0" borderId="0" xfId="0" applyFont="1"/>
    <xf numFmtId="0" fontId="109" fillId="0" borderId="0" xfId="0" applyFont="1" applyBorder="1" applyAlignment="1">
      <alignment horizontal="center" vertical="center"/>
    </xf>
    <xf numFmtId="0" fontId="108" fillId="0" borderId="104" xfId="0" applyFont="1" applyBorder="1"/>
    <xf numFmtId="0" fontId="108" fillId="0" borderId="105" xfId="0" applyFont="1" applyBorder="1"/>
    <xf numFmtId="0" fontId="108" fillId="0" borderId="106" xfId="0" applyFont="1" applyBorder="1"/>
    <xf numFmtId="0" fontId="108" fillId="0" borderId="107" xfId="0" applyFont="1" applyBorder="1"/>
    <xf numFmtId="0" fontId="108" fillId="0" borderId="108" xfId="0" applyFont="1" applyBorder="1"/>
    <xf numFmtId="0" fontId="110" fillId="0" borderId="107" xfId="0" applyFont="1" applyBorder="1" applyAlignment="1">
      <alignment horizontal="center" vertical="center"/>
    </xf>
    <xf numFmtId="0" fontId="110" fillId="0" borderId="108" xfId="0" applyFont="1" applyBorder="1" applyAlignment="1">
      <alignment horizontal="center" vertical="center"/>
    </xf>
    <xf numFmtId="0" fontId="114" fillId="0" borderId="108" xfId="0" applyFont="1" applyBorder="1" applyAlignment="1">
      <alignment horizontal="left" vertical="center" indent="2"/>
    </xf>
    <xf numFmtId="0" fontId="108" fillId="0" borderId="109" xfId="0" applyFont="1" applyBorder="1" applyAlignment="1">
      <alignment vertical="center"/>
    </xf>
    <xf numFmtId="0" fontId="108" fillId="0" borderId="110" xfId="0" applyFont="1" applyBorder="1" applyAlignment="1">
      <alignment vertical="center"/>
    </xf>
    <xf numFmtId="0" fontId="108" fillId="0" borderId="107" xfId="0" applyFont="1" applyBorder="1" applyAlignment="1">
      <alignment vertical="center"/>
    </xf>
    <xf numFmtId="0" fontId="108" fillId="0" borderId="108" xfId="0" applyFont="1" applyBorder="1" applyAlignment="1">
      <alignment vertical="center"/>
    </xf>
    <xf numFmtId="0" fontId="108" fillId="0" borderId="109" xfId="0" applyFont="1" applyBorder="1"/>
    <xf numFmtId="0" fontId="108" fillId="0" borderId="110" xfId="0" applyFont="1" applyBorder="1"/>
    <xf numFmtId="0" fontId="108" fillId="0" borderId="111" xfId="0" applyFont="1" applyBorder="1"/>
    <xf numFmtId="0" fontId="108" fillId="0" borderId="112" xfId="0" applyFont="1" applyBorder="1"/>
    <xf numFmtId="0" fontId="108" fillId="0" borderId="113" xfId="0" applyFont="1" applyBorder="1"/>
    <xf numFmtId="167" fontId="122" fillId="0" borderId="0" xfId="0" applyNumberFormat="1" applyFont="1" applyBorder="1" applyAlignment="1">
      <alignment horizontal="left" wrapText="1" indent="4"/>
    </xf>
    <xf numFmtId="0" fontId="127" fillId="0" borderId="14" xfId="0" applyFont="1" applyBorder="1"/>
    <xf numFmtId="0" fontId="127" fillId="0" borderId="13" xfId="0" applyFont="1" applyBorder="1"/>
    <xf numFmtId="0" fontId="129" fillId="0" borderId="15" xfId="0" applyFont="1" applyBorder="1" applyAlignment="1">
      <alignment horizontal="center" vertical="center"/>
    </xf>
    <xf numFmtId="0" fontId="127" fillId="0" borderId="9" xfId="0" applyFont="1" applyBorder="1"/>
    <xf numFmtId="0" fontId="127" fillId="0" borderId="0" xfId="0" applyFont="1" applyBorder="1"/>
    <xf numFmtId="0" fontId="130" fillId="0" borderId="1" xfId="0" applyFont="1" applyBorder="1" applyAlignment="1">
      <alignment horizontal="left" vertical="center" indent="1"/>
    </xf>
    <xf numFmtId="0" fontId="127" fillId="0" borderId="19" xfId="0" applyFont="1" applyBorder="1"/>
    <xf numFmtId="0" fontId="130" fillId="0" borderId="24" xfId="0" applyFont="1" applyBorder="1" applyAlignment="1">
      <alignment horizontal="left" vertical="center" indent="1"/>
    </xf>
    <xf numFmtId="0" fontId="127" fillId="0" borderId="0" xfId="0" applyFont="1" applyBorder="1" applyAlignment="1">
      <alignment vertical="center"/>
    </xf>
    <xf numFmtId="0" fontId="134" fillId="0" borderId="11" xfId="0" applyFont="1" applyBorder="1" applyAlignment="1">
      <alignment horizontal="center" vertical="center"/>
    </xf>
    <xf numFmtId="0" fontId="130" fillId="0" borderId="4" xfId="0" applyFont="1" applyBorder="1" applyAlignment="1">
      <alignment horizontal="left" vertical="center" indent="1"/>
    </xf>
    <xf numFmtId="164" fontId="132" fillId="0" borderId="12" xfId="0" applyNumberFormat="1" applyFont="1" applyBorder="1" applyAlignment="1">
      <alignment horizontal="center" vertical="center"/>
    </xf>
    <xf numFmtId="0" fontId="136" fillId="0" borderId="0" xfId="0" applyFont="1" applyBorder="1" applyAlignment="1">
      <alignment horizontal="left" vertical="center" indent="1"/>
    </xf>
    <xf numFmtId="1" fontId="127" fillId="0" borderId="0" xfId="0" applyNumberFormat="1" applyFont="1" applyBorder="1" applyAlignment="1">
      <alignment horizontal="left" indent="1"/>
    </xf>
    <xf numFmtId="0" fontId="127" fillId="6" borderId="0" xfId="0" applyFont="1" applyFill="1" applyBorder="1"/>
    <xf numFmtId="0" fontId="137" fillId="0" borderId="1" xfId="0" applyFont="1" applyBorder="1" applyAlignment="1">
      <alignment horizontal="center" vertical="center" wrapText="1"/>
    </xf>
    <xf numFmtId="0" fontId="137" fillId="0" borderId="2" xfId="0" applyFont="1" applyBorder="1" applyAlignment="1">
      <alignment horizontal="left" vertical="center" indent="1"/>
    </xf>
    <xf numFmtId="1" fontId="137" fillId="0" borderId="2" xfId="0" applyNumberFormat="1" applyFont="1" applyBorder="1" applyAlignment="1">
      <alignment horizontal="left" vertical="center" indent="1"/>
    </xf>
    <xf numFmtId="0" fontId="138" fillId="0" borderId="2" xfId="0" applyFont="1" applyBorder="1" applyAlignment="1">
      <alignment horizontal="center" vertical="center"/>
    </xf>
    <xf numFmtId="0" fontId="139" fillId="6" borderId="3" xfId="0" applyFont="1" applyFill="1" applyBorder="1" applyAlignment="1">
      <alignment horizontal="center" vertical="center"/>
    </xf>
    <xf numFmtId="0" fontId="140" fillId="0" borderId="24" xfId="0" applyFont="1" applyBorder="1" applyAlignment="1">
      <alignment horizontal="center" vertical="center" wrapText="1"/>
    </xf>
    <xf numFmtId="0" fontId="141" fillId="0" borderId="23" xfId="0" applyFont="1" applyBorder="1" applyAlignment="1">
      <alignment horizontal="left" vertical="center" indent="1"/>
    </xf>
    <xf numFmtId="1" fontId="141" fillId="0" borderId="23" xfId="0" applyNumberFormat="1" applyFont="1" applyBorder="1" applyAlignment="1">
      <alignment horizontal="left" vertical="center" indent="1"/>
    </xf>
    <xf numFmtId="0" fontId="141" fillId="6" borderId="23" xfId="0" applyFont="1" applyFill="1" applyBorder="1" applyAlignment="1">
      <alignment horizontal="left" vertical="center" indent="1"/>
    </xf>
    <xf numFmtId="0" fontId="142" fillId="6" borderId="23" xfId="0" applyFont="1" applyFill="1" applyBorder="1" applyAlignment="1">
      <alignment horizontal="center" vertical="center" wrapText="1"/>
    </xf>
    <xf numFmtId="0" fontId="139" fillId="6" borderId="25" xfId="0" applyFont="1" applyFill="1" applyBorder="1" applyAlignment="1">
      <alignment horizontal="center" vertical="center"/>
    </xf>
    <xf numFmtId="0" fontId="140" fillId="22" borderId="4" xfId="0" applyFont="1" applyFill="1" applyBorder="1" applyAlignment="1">
      <alignment horizontal="center" vertical="center" wrapText="1"/>
    </xf>
    <xf numFmtId="0" fontId="141" fillId="0" borderId="5" xfId="0" applyFont="1" applyBorder="1" applyAlignment="1">
      <alignment horizontal="left" vertical="center" indent="1"/>
    </xf>
    <xf numFmtId="1" fontId="141" fillId="0" borderId="5" xfId="0" applyNumberFormat="1" applyFont="1" applyBorder="1" applyAlignment="1">
      <alignment horizontal="left" vertical="center" indent="1"/>
    </xf>
    <xf numFmtId="0" fontId="141" fillId="6" borderId="5" xfId="0" applyFont="1" applyFill="1" applyBorder="1" applyAlignment="1">
      <alignment horizontal="left" vertical="center" indent="1"/>
    </xf>
    <xf numFmtId="0" fontId="141" fillId="22" borderId="5" xfId="0" applyFont="1" applyFill="1" applyBorder="1" applyAlignment="1">
      <alignment horizontal="left" vertical="center" indent="1"/>
    </xf>
    <xf numFmtId="0" fontId="142" fillId="6" borderId="5" xfId="0" applyFont="1" applyFill="1" applyBorder="1" applyAlignment="1">
      <alignment horizontal="center" vertical="center" wrapText="1"/>
    </xf>
    <xf numFmtId="0" fontId="139" fillId="6" borderId="6" xfId="0" applyFont="1" applyFill="1" applyBorder="1" applyAlignment="1">
      <alignment horizontal="center" vertical="center"/>
    </xf>
    <xf numFmtId="0" fontId="143" fillId="0" borderId="0" xfId="0" applyFont="1" applyBorder="1" applyAlignment="1">
      <alignment horizontal="left" vertical="center" indent="1"/>
    </xf>
    <xf numFmtId="1" fontId="144" fillId="0" borderId="0" xfId="0" applyNumberFormat="1" applyFont="1" applyBorder="1" applyAlignment="1">
      <alignment horizontal="left" vertical="center" indent="1"/>
    </xf>
    <xf numFmtId="0" fontId="144" fillId="0" borderId="0" xfId="0" applyFont="1" applyBorder="1" applyAlignment="1">
      <alignment vertical="center" wrapText="1"/>
    </xf>
    <xf numFmtId="0" fontId="142" fillId="0" borderId="0" xfId="0" applyFont="1" applyBorder="1" applyAlignment="1">
      <alignment vertical="center" wrapText="1"/>
    </xf>
    <xf numFmtId="0" fontId="142" fillId="6" borderId="0" xfId="0" applyFont="1" applyFill="1" applyBorder="1" applyAlignment="1">
      <alignment vertical="center" wrapText="1"/>
    </xf>
    <xf numFmtId="0" fontId="145" fillId="0" borderId="12" xfId="0" applyFont="1" applyBorder="1" applyAlignment="1">
      <alignment horizontal="center" vertical="center" wrapText="1"/>
    </xf>
    <xf numFmtId="0" fontId="145" fillId="0" borderId="23" xfId="0" applyFont="1" applyBorder="1" applyAlignment="1">
      <alignment horizontal="center" vertical="center" wrapText="1"/>
    </xf>
    <xf numFmtId="0" fontId="127" fillId="0" borderId="0" xfId="0" applyFont="1" applyBorder="1" applyAlignment="1">
      <alignment horizontal="left" indent="1"/>
    </xf>
    <xf numFmtId="0" fontId="145" fillId="0" borderId="0" xfId="0" applyFont="1" applyBorder="1" applyAlignment="1">
      <alignment vertical="center" wrapText="1"/>
    </xf>
    <xf numFmtId="0" fontId="147" fillId="0" borderId="0" xfId="0" applyFont="1" applyBorder="1" applyAlignment="1">
      <alignment horizontal="center"/>
    </xf>
    <xf numFmtId="0" fontId="132" fillId="0" borderId="0" xfId="0" applyFont="1" applyAlignment="1">
      <alignment horizontal="center" vertical="center"/>
    </xf>
    <xf numFmtId="0" fontId="148" fillId="0" borderId="0" xfId="0" applyFont="1" applyBorder="1" applyAlignment="1">
      <alignment horizontal="center" vertical="center"/>
    </xf>
    <xf numFmtId="0" fontId="127" fillId="0" borderId="16" xfId="0" applyFont="1" applyBorder="1"/>
    <xf numFmtId="0" fontId="127" fillId="0" borderId="17" xfId="0" applyFont="1" applyBorder="1"/>
    <xf numFmtId="0" fontId="127" fillId="0" borderId="17" xfId="0" applyFont="1" applyBorder="1" applyAlignment="1">
      <alignment horizontal="left" indent="1"/>
    </xf>
    <xf numFmtId="1" fontId="127" fillId="0" borderId="17" xfId="0" applyNumberFormat="1" applyFont="1" applyBorder="1" applyAlignment="1">
      <alignment horizontal="left" indent="1"/>
    </xf>
    <xf numFmtId="0" fontId="127" fillId="6" borderId="17" xfId="0" applyFont="1" applyFill="1" applyBorder="1"/>
    <xf numFmtId="0" fontId="127" fillId="0" borderId="18" xfId="0" applyFont="1" applyBorder="1"/>
    <xf numFmtId="0" fontId="127" fillId="0" borderId="0" xfId="0" applyFont="1"/>
    <xf numFmtId="0" fontId="127" fillId="0" borderId="0" xfId="0" applyFont="1" applyAlignment="1">
      <alignment horizontal="left" indent="1"/>
    </xf>
    <xf numFmtId="1" fontId="127" fillId="0" borderId="0" xfId="0" applyNumberFormat="1" applyFont="1" applyAlignment="1">
      <alignment horizontal="left" indent="1"/>
    </xf>
    <xf numFmtId="0" fontId="127" fillId="6" borderId="0" xfId="0" applyFont="1" applyFill="1"/>
    <xf numFmtId="0" fontId="140" fillId="0" borderId="4" xfId="0" applyFont="1" applyBorder="1" applyAlignment="1">
      <alignment horizontal="center" vertical="center" wrapText="1"/>
    </xf>
    <xf numFmtId="1" fontId="127" fillId="0" borderId="0" xfId="0" applyNumberFormat="1" applyFont="1"/>
    <xf numFmtId="14" fontId="112" fillId="0" borderId="115" xfId="0" applyNumberFormat="1" applyFont="1" applyBorder="1" applyAlignment="1">
      <alignment horizontal="left" vertical="center" indent="1"/>
    </xf>
    <xf numFmtId="0" fontId="112" fillId="0" borderId="115" xfId="0" applyFont="1" applyBorder="1" applyAlignment="1">
      <alignment horizontal="left" vertical="center" indent="1"/>
    </xf>
    <xf numFmtId="0" fontId="112" fillId="0" borderId="115" xfId="0" applyFont="1" applyBorder="1" applyAlignment="1">
      <alignment horizontal="center" vertical="center"/>
    </xf>
    <xf numFmtId="0" fontId="112" fillId="0" borderId="114" xfId="0" applyFont="1" applyBorder="1" applyAlignment="1">
      <alignment horizontal="center" vertical="center"/>
    </xf>
    <xf numFmtId="0" fontId="118" fillId="0" borderId="115" xfId="0" applyFont="1" applyBorder="1" applyAlignment="1">
      <alignment horizontal="center" vertical="center" wrapText="1"/>
    </xf>
    <xf numFmtId="0" fontId="121" fillId="0" borderId="115" xfId="0" applyFont="1" applyBorder="1" applyAlignment="1">
      <alignment horizontal="left" vertical="center" wrapText="1" indent="1"/>
    </xf>
    <xf numFmtId="0" fontId="126" fillId="0" borderId="115" xfId="0" applyFont="1" applyBorder="1" applyAlignment="1">
      <alignment horizontal="left" vertical="center" wrapText="1" indent="1"/>
    </xf>
    <xf numFmtId="0" fontId="119" fillId="0" borderId="115" xfId="0" applyFont="1" applyBorder="1" applyAlignment="1">
      <alignment vertical="center" wrapText="1"/>
    </xf>
    <xf numFmtId="0" fontId="118" fillId="0" borderId="115" xfId="0" applyFont="1" applyBorder="1" applyAlignment="1">
      <alignment vertical="center" wrapText="1"/>
    </xf>
    <xf numFmtId="0" fontId="120" fillId="0" borderId="115" xfId="0" applyFont="1" applyBorder="1" applyAlignment="1">
      <alignment horizontal="left" vertical="center" wrapText="1" indent="1"/>
    </xf>
    <xf numFmtId="167" fontId="121" fillId="0" borderId="115" xfId="0" applyNumberFormat="1" applyFont="1" applyBorder="1" applyAlignment="1">
      <alignment horizontal="center" vertical="center" shrinkToFit="1"/>
    </xf>
    <xf numFmtId="14" fontId="112" fillId="0" borderId="115" xfId="0" applyNumberFormat="1" applyFont="1" applyBorder="1" applyAlignment="1">
      <alignment horizontal="center" vertical="center"/>
    </xf>
    <xf numFmtId="14" fontId="61" fillId="0" borderId="115" xfId="0" applyNumberFormat="1" applyFont="1" applyBorder="1" applyAlignment="1">
      <alignment horizontal="center" vertical="center"/>
    </xf>
    <xf numFmtId="0" fontId="107" fillId="0" borderId="9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 vertical="center"/>
    </xf>
    <xf numFmtId="0" fontId="153" fillId="0" borderId="0" xfId="0" applyFont="1" applyBorder="1" applyAlignment="1">
      <alignment horizontal="center" vertical="center"/>
    </xf>
    <xf numFmtId="1" fontId="153" fillId="0" borderId="0" xfId="0" applyNumberFormat="1" applyFont="1" applyBorder="1" applyAlignment="1">
      <alignment horizontal="center" vertical="center"/>
    </xf>
    <xf numFmtId="0" fontId="153" fillId="0" borderId="19" xfId="0" applyFont="1" applyBorder="1" applyAlignment="1">
      <alignment horizontal="center" vertical="center"/>
    </xf>
    <xf numFmtId="0" fontId="154" fillId="0" borderId="9" xfId="0" applyFont="1" applyBorder="1" applyAlignment="1">
      <alignment horizontal="center" vertical="center" wrapText="1"/>
    </xf>
    <xf numFmtId="0" fontId="154" fillId="0" borderId="0" xfId="0" applyFont="1" applyBorder="1" applyAlignment="1">
      <alignment horizontal="center" vertical="center" wrapText="1"/>
    </xf>
    <xf numFmtId="0" fontId="154" fillId="0" borderId="19" xfId="0" applyFont="1" applyBorder="1" applyAlignment="1">
      <alignment horizontal="center" vertical="center" wrapText="1"/>
    </xf>
    <xf numFmtId="1" fontId="0" fillId="0" borderId="13" xfId="0" applyNumberFormat="1" applyBorder="1"/>
    <xf numFmtId="0" fontId="127" fillId="0" borderId="16" xfId="0" applyFont="1" applyBorder="1" applyAlignment="1">
      <alignment horizontal="center" vertical="center"/>
    </xf>
    <xf numFmtId="0" fontId="127" fillId="0" borderId="17" xfId="0" applyFont="1" applyBorder="1" applyAlignment="1">
      <alignment horizontal="center" wrapText="1"/>
    </xf>
    <xf numFmtId="1" fontId="127" fillId="0" borderId="17" xfId="0" applyNumberFormat="1" applyFont="1" applyBorder="1" applyAlignment="1">
      <alignment horizontal="center"/>
    </xf>
    <xf numFmtId="0" fontId="127" fillId="0" borderId="18" xfId="0" applyFont="1" applyBorder="1" applyAlignment="1">
      <alignment horizontal="center"/>
    </xf>
    <xf numFmtId="0" fontId="156" fillId="0" borderId="32" xfId="0" applyFont="1" applyBorder="1" applyAlignment="1">
      <alignment horizontal="center" vertical="center"/>
    </xf>
    <xf numFmtId="0" fontId="156" fillId="6" borderId="53" xfId="0" applyFont="1" applyFill="1" applyBorder="1" applyAlignment="1">
      <alignment horizontal="left" vertical="center" indent="2"/>
    </xf>
    <xf numFmtId="0" fontId="156" fillId="6" borderId="53" xfId="0" applyFont="1" applyFill="1" applyBorder="1" applyAlignment="1">
      <alignment horizontal="left" vertical="center" indent="1"/>
    </xf>
    <xf numFmtId="1" fontId="156" fillId="6" borderId="53" xfId="0" applyNumberFormat="1" applyFont="1" applyFill="1" applyBorder="1" applyAlignment="1">
      <alignment horizontal="center" vertical="center"/>
    </xf>
    <xf numFmtId="0" fontId="156" fillId="6" borderId="77" xfId="0" applyFont="1" applyFill="1" applyBorder="1" applyAlignment="1">
      <alignment horizontal="center" vertical="center"/>
    </xf>
    <xf numFmtId="0" fontId="156" fillId="0" borderId="24" xfId="0" applyFont="1" applyBorder="1" applyAlignment="1">
      <alignment horizontal="center" vertical="center"/>
    </xf>
    <xf numFmtId="0" fontId="156" fillId="6" borderId="23" xfId="0" applyFont="1" applyFill="1" applyBorder="1" applyAlignment="1">
      <alignment horizontal="left" vertical="center" indent="2"/>
    </xf>
    <xf numFmtId="0" fontId="156" fillId="6" borderId="23" xfId="0" applyFont="1" applyFill="1" applyBorder="1" applyAlignment="1">
      <alignment horizontal="left" vertical="center" indent="1"/>
    </xf>
    <xf numFmtId="1" fontId="156" fillId="6" borderId="23" xfId="0" applyNumberFormat="1" applyFont="1" applyFill="1" applyBorder="1" applyAlignment="1">
      <alignment horizontal="center" vertical="center"/>
    </xf>
    <xf numFmtId="0" fontId="156" fillId="6" borderId="25" xfId="0" applyFont="1" applyFill="1" applyBorder="1" applyAlignment="1">
      <alignment horizontal="center" vertical="center"/>
    </xf>
    <xf numFmtId="0" fontId="156" fillId="0" borderId="4" xfId="0" applyFont="1" applyBorder="1" applyAlignment="1">
      <alignment horizontal="center" vertical="center"/>
    </xf>
    <xf numFmtId="0" fontId="156" fillId="6" borderId="5" xfId="0" applyFont="1" applyFill="1" applyBorder="1" applyAlignment="1">
      <alignment horizontal="left" vertical="center" indent="2"/>
    </xf>
    <xf numFmtId="0" fontId="156" fillId="6" borderId="5" xfId="0" applyFont="1" applyFill="1" applyBorder="1" applyAlignment="1">
      <alignment horizontal="left" vertical="center" indent="1"/>
    </xf>
    <xf numFmtId="1" fontId="156" fillId="6" borderId="5" xfId="0" applyNumberFormat="1" applyFont="1" applyFill="1" applyBorder="1" applyAlignment="1">
      <alignment horizontal="center" vertical="center"/>
    </xf>
    <xf numFmtId="0" fontId="156" fillId="6" borderId="6" xfId="0" applyFont="1" applyFill="1" applyBorder="1" applyAlignment="1">
      <alignment horizontal="center" vertical="center"/>
    </xf>
    <xf numFmtId="0" fontId="156" fillId="0" borderId="0" xfId="0" applyFont="1"/>
    <xf numFmtId="1" fontId="156" fillId="0" borderId="0" xfId="0" applyNumberFormat="1" applyFont="1"/>
    <xf numFmtId="0" fontId="156" fillId="6" borderId="14" xfId="0" applyFont="1" applyFill="1" applyBorder="1" applyAlignment="1">
      <alignment horizontal="center" vertical="center"/>
    </xf>
    <xf numFmtId="0" fontId="156" fillId="6" borderId="13" xfId="0" applyFont="1" applyFill="1" applyBorder="1" applyAlignment="1">
      <alignment horizontal="left" wrapText="1" indent="1"/>
    </xf>
    <xf numFmtId="1" fontId="156" fillId="6" borderId="13" xfId="0" applyNumberFormat="1" applyFont="1" applyFill="1" applyBorder="1" applyAlignment="1">
      <alignment horizontal="center" wrapText="1"/>
    </xf>
    <xf numFmtId="165" fontId="156" fillId="6" borderId="15" xfId="0" applyNumberFormat="1" applyFont="1" applyFill="1" applyBorder="1" applyAlignment="1">
      <alignment horizontal="center" vertical="center" wrapText="1"/>
    </xf>
    <xf numFmtId="0" fontId="156" fillId="6" borderId="9" xfId="0" applyFont="1" applyFill="1" applyBorder="1" applyAlignment="1">
      <alignment horizontal="center" vertical="center"/>
    </xf>
    <xf numFmtId="1" fontId="156" fillId="6" borderId="0" xfId="0" applyNumberFormat="1" applyFont="1" applyFill="1" applyBorder="1" applyAlignment="1">
      <alignment horizontal="center" vertical="top" wrapText="1"/>
    </xf>
    <xf numFmtId="0" fontId="156" fillId="6" borderId="19" xfId="0" applyFont="1" applyFill="1" applyBorder="1" applyAlignment="1">
      <alignment horizontal="center" vertical="center" wrapText="1"/>
    </xf>
    <xf numFmtId="0" fontId="156" fillId="0" borderId="9" xfId="0" applyFont="1" applyBorder="1"/>
    <xf numFmtId="0" fontId="156" fillId="0" borderId="0" xfId="0" applyFont="1" applyBorder="1"/>
    <xf numFmtId="1" fontId="156" fillId="0" borderId="0" xfId="0" applyNumberFormat="1" applyFont="1" applyBorder="1"/>
    <xf numFmtId="0" fontId="156" fillId="0" borderId="19" xfId="0" applyFont="1" applyBorder="1"/>
    <xf numFmtId="0" fontId="156" fillId="0" borderId="16" xfId="0" applyFont="1" applyBorder="1"/>
    <xf numFmtId="0" fontId="156" fillId="0" borderId="17" xfId="0" applyFont="1" applyBorder="1"/>
    <xf numFmtId="1" fontId="156" fillId="0" borderId="17" xfId="0" applyNumberFormat="1" applyFont="1" applyBorder="1"/>
    <xf numFmtId="0" fontId="156" fillId="0" borderId="18" xfId="0" applyFont="1" applyBorder="1"/>
    <xf numFmtId="0" fontId="156" fillId="6" borderId="0" xfId="0" applyFont="1" applyFill="1" applyBorder="1" applyAlignment="1">
      <alignment horizontal="left" vertical="center" wrapText="1" indent="2"/>
    </xf>
    <xf numFmtId="0" fontId="155" fillId="6" borderId="13" xfId="0" applyFont="1" applyFill="1" applyBorder="1" applyAlignment="1">
      <alignment horizontal="left" wrapText="1" indent="1"/>
    </xf>
    <xf numFmtId="0" fontId="155" fillId="6" borderId="0" xfId="0" applyFont="1" applyFill="1" applyBorder="1" applyAlignment="1">
      <alignment horizontal="left" vertical="top" wrapText="1" indent="1"/>
    </xf>
    <xf numFmtId="0" fontId="155" fillId="0" borderId="0" xfId="0" applyFont="1" applyBorder="1" applyAlignment="1">
      <alignment horizontal="left" vertical="center" indent="2"/>
    </xf>
    <xf numFmtId="0" fontId="45" fillId="7" borderId="100" xfId="0" applyFont="1" applyFill="1" applyBorder="1" applyAlignment="1">
      <alignment horizontal="left" vertical="center" indent="1"/>
    </xf>
    <xf numFmtId="0" fontId="12" fillId="9" borderId="0" xfId="0" applyFont="1" applyFill="1" applyAlignment="1">
      <alignment horizontal="left" vertical="center" indent="1"/>
    </xf>
    <xf numFmtId="14" fontId="12" fillId="8" borderId="23" xfId="0" quotePrefix="1" applyNumberFormat="1" applyFont="1" applyFill="1" applyBorder="1" applyAlignment="1" applyProtection="1">
      <alignment horizontal="center" vertical="center"/>
      <protection locked="0"/>
    </xf>
    <xf numFmtId="0" fontId="12" fillId="8" borderId="23" xfId="0" applyFont="1" applyFill="1" applyBorder="1" applyAlignment="1" applyProtection="1">
      <alignment horizontal="center" vertical="center"/>
      <protection locked="0"/>
    </xf>
    <xf numFmtId="0" fontId="17" fillId="8" borderId="23" xfId="0" applyFont="1" applyFill="1" applyBorder="1" applyAlignment="1" applyProtection="1">
      <alignment horizontal="center" vertical="center" wrapText="1"/>
      <protection locked="0"/>
    </xf>
    <xf numFmtId="0" fontId="22" fillId="8" borderId="23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0" fontId="12" fillId="3" borderId="30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8" borderId="34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Alignment="1" applyProtection="1">
      <alignment horizontal="center" vertical="center"/>
      <protection locked="0"/>
    </xf>
    <xf numFmtId="0" fontId="40" fillId="9" borderId="47" xfId="0" applyFont="1" applyFill="1" applyBorder="1" applyAlignment="1">
      <alignment horizontal="center" vertical="center"/>
    </xf>
    <xf numFmtId="0" fontId="40" fillId="9" borderId="48" xfId="0" applyFont="1" applyFill="1" applyBorder="1" applyAlignment="1">
      <alignment horizontal="center" vertical="center"/>
    </xf>
    <xf numFmtId="0" fontId="40" fillId="9" borderId="49" xfId="0" applyFont="1" applyFill="1" applyBorder="1" applyAlignment="1">
      <alignment horizontal="center" vertical="center"/>
    </xf>
    <xf numFmtId="0" fontId="39" fillId="9" borderId="50" xfId="0" applyFont="1" applyFill="1" applyBorder="1" applyAlignment="1">
      <alignment horizontal="center" vertical="center"/>
    </xf>
    <xf numFmtId="0" fontId="39" fillId="9" borderId="51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left" vertical="center" indent="1"/>
    </xf>
    <xf numFmtId="14" fontId="12" fillId="8" borderId="23" xfId="0" applyNumberFormat="1" applyFont="1" applyFill="1" applyBorder="1" applyAlignment="1" applyProtection="1">
      <alignment horizontal="center" vertical="center"/>
      <protection locked="0"/>
    </xf>
    <xf numFmtId="0" fontId="12" fillId="8" borderId="26" xfId="0" applyFont="1" applyFill="1" applyBorder="1" applyAlignment="1" applyProtection="1">
      <alignment horizontal="center" vertical="center"/>
      <protection locked="0"/>
    </xf>
    <xf numFmtId="0" fontId="12" fillId="8" borderId="101" xfId="0" applyFont="1" applyFill="1" applyBorder="1" applyAlignment="1" applyProtection="1">
      <alignment horizontal="left" vertical="center" indent="1"/>
      <protection locked="0"/>
    </xf>
    <xf numFmtId="0" fontId="12" fillId="8" borderId="42" xfId="0" applyFont="1" applyFill="1" applyBorder="1" applyAlignment="1" applyProtection="1">
      <alignment horizontal="left" vertical="center" indent="1"/>
      <protection locked="0"/>
    </xf>
    <xf numFmtId="0" fontId="12" fillId="8" borderId="102" xfId="0" applyFont="1" applyFill="1" applyBorder="1" applyAlignment="1" applyProtection="1">
      <alignment horizontal="left" vertical="center" indent="1"/>
      <protection locked="0"/>
    </xf>
    <xf numFmtId="14" fontId="17" fillId="3" borderId="23" xfId="0" applyNumberFormat="1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167" fontId="0" fillId="13" borderId="7" xfId="0" quotePrefix="1" applyNumberFormat="1" applyFill="1" applyBorder="1" applyAlignment="1">
      <alignment horizontal="center" vertical="center"/>
    </xf>
    <xf numFmtId="167" fontId="0" fillId="13" borderId="10" xfId="0" applyNumberFormat="1" applyFill="1" applyBorder="1" applyAlignment="1">
      <alignment horizontal="center" vertical="center"/>
    </xf>
    <xf numFmtId="167" fontId="0" fillId="13" borderId="8" xfId="0" applyNumberFormat="1" applyFill="1" applyBorder="1" applyAlignment="1">
      <alignment horizontal="center" vertical="center"/>
    </xf>
    <xf numFmtId="0" fontId="121" fillId="0" borderId="0" xfId="0" applyFont="1" applyBorder="1" applyAlignment="1">
      <alignment horizontal="left" wrapText="1" indent="5"/>
    </xf>
    <xf numFmtId="0" fontId="116" fillId="0" borderId="107" xfId="0" applyFont="1" applyBorder="1" applyAlignment="1">
      <alignment horizontal="center" vertical="center"/>
    </xf>
    <xf numFmtId="0" fontId="116" fillId="0" borderId="0" xfId="0" applyFont="1" applyBorder="1" applyAlignment="1">
      <alignment horizontal="center" vertical="center"/>
    </xf>
    <xf numFmtId="0" fontId="116" fillId="0" borderId="108" xfId="0" applyFont="1" applyBorder="1" applyAlignment="1">
      <alignment horizontal="center" vertical="center"/>
    </xf>
    <xf numFmtId="0" fontId="150" fillId="0" borderId="107" xfId="0" applyFont="1" applyBorder="1" applyAlignment="1">
      <alignment horizontal="center" vertical="center"/>
    </xf>
    <xf numFmtId="0" fontId="150" fillId="0" borderId="0" xfId="0" applyFont="1" applyBorder="1" applyAlignment="1">
      <alignment horizontal="center" vertical="center"/>
    </xf>
    <xf numFmtId="0" fontId="150" fillId="0" borderId="108" xfId="0" applyFont="1" applyBorder="1" applyAlignment="1">
      <alignment horizontal="center" vertical="center"/>
    </xf>
    <xf numFmtId="0" fontId="116" fillId="0" borderId="0" xfId="0" applyFont="1" applyBorder="1" applyAlignment="1">
      <alignment horizontal="left" vertical="center" wrapText="1" indent="7"/>
    </xf>
    <xf numFmtId="0" fontId="116" fillId="0" borderId="0" xfId="0" applyFont="1" applyBorder="1" applyAlignment="1">
      <alignment horizontal="left" vertical="center" wrapText="1" indent="2"/>
    </xf>
    <xf numFmtId="0" fontId="112" fillId="0" borderId="115" xfId="0" applyFont="1" applyBorder="1" applyAlignment="1">
      <alignment horizontal="center" vertical="center" wrapText="1"/>
    </xf>
    <xf numFmtId="0" fontId="125" fillId="0" borderId="107" xfId="0" applyFont="1" applyBorder="1" applyAlignment="1">
      <alignment horizontal="center" vertical="center"/>
    </xf>
    <xf numFmtId="0" fontId="125" fillId="0" borderId="0" xfId="0" applyFont="1" applyBorder="1" applyAlignment="1">
      <alignment horizontal="center" vertical="center"/>
    </xf>
    <xf numFmtId="0" fontId="125" fillId="0" borderId="108" xfId="0" applyFont="1" applyBorder="1" applyAlignment="1">
      <alignment horizontal="center" vertical="center"/>
    </xf>
    <xf numFmtId="0" fontId="112" fillId="0" borderId="108" xfId="0" applyFont="1" applyBorder="1" applyAlignment="1">
      <alignment horizontal="center" vertical="center"/>
    </xf>
    <xf numFmtId="0" fontId="110" fillId="0" borderId="0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114" xfId="0" applyFont="1" applyBorder="1" applyAlignment="1">
      <alignment horizontal="left" vertical="center" indent="1"/>
    </xf>
    <xf numFmtId="0" fontId="113" fillId="0" borderId="115" xfId="0" applyFont="1" applyBorder="1" applyAlignment="1">
      <alignment horizontal="center" vertical="center" wrapText="1"/>
    </xf>
    <xf numFmtId="0" fontId="112" fillId="0" borderId="115" xfId="0" applyFont="1" applyBorder="1" applyAlignment="1">
      <alignment horizontal="right" vertical="center" indent="1"/>
    </xf>
    <xf numFmtId="0" fontId="111" fillId="0" borderId="107" xfId="0" applyFont="1" applyBorder="1" applyAlignment="1">
      <alignment horizontal="left" vertical="center" indent="2"/>
    </xf>
    <xf numFmtId="0" fontId="111" fillId="0" borderId="0" xfId="0" applyFont="1" applyBorder="1" applyAlignment="1">
      <alignment horizontal="left" vertical="center" indent="2"/>
    </xf>
    <xf numFmtId="0" fontId="148" fillId="0" borderId="107" xfId="0" applyFont="1" applyBorder="1" applyAlignment="1">
      <alignment horizontal="center" vertical="center" wrapText="1"/>
    </xf>
    <xf numFmtId="0" fontId="148" fillId="0" borderId="0" xfId="0" applyFont="1" applyBorder="1" applyAlignment="1">
      <alignment horizontal="center" vertical="center" wrapText="1"/>
    </xf>
    <xf numFmtId="0" fontId="148" fillId="0" borderId="108" xfId="0" applyFont="1" applyBorder="1" applyAlignment="1">
      <alignment horizontal="center" vertical="center" wrapText="1"/>
    </xf>
    <xf numFmtId="0" fontId="115" fillId="0" borderId="23" xfId="0" applyFont="1" applyBorder="1" applyAlignment="1">
      <alignment horizontal="left" vertical="center" wrapText="1" indent="2"/>
    </xf>
    <xf numFmtId="0" fontId="112" fillId="0" borderId="23" xfId="0" applyFont="1" applyBorder="1" applyAlignment="1">
      <alignment horizontal="left" vertical="center" wrapText="1" indent="2"/>
    </xf>
    <xf numFmtId="0" fontId="112" fillId="0" borderId="23" xfId="0" applyFont="1" applyBorder="1" applyAlignment="1">
      <alignment horizontal="center" vertical="center"/>
    </xf>
    <xf numFmtId="0" fontId="112" fillId="0" borderId="23" xfId="0" applyFont="1" applyBorder="1" applyAlignment="1">
      <alignment horizontal="center" vertical="center" wrapText="1"/>
    </xf>
    <xf numFmtId="0" fontId="112" fillId="0" borderId="23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31" fillId="0" borderId="23" xfId="0" applyFont="1" applyBorder="1" applyAlignment="1">
      <alignment horizontal="left" vertical="center" indent="2"/>
    </xf>
    <xf numFmtId="0" fontId="131" fillId="0" borderId="25" xfId="0" applyFont="1" applyBorder="1" applyAlignment="1">
      <alignment horizontal="left" vertical="center" indent="2"/>
    </xf>
    <xf numFmtId="0" fontId="16" fillId="0" borderId="23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4" fillId="0" borderId="23" xfId="0" applyFont="1" applyBorder="1" applyAlignment="1">
      <alignment horizontal="left" vertical="center" indent="3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43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2"/>
    </xf>
    <xf numFmtId="0" fontId="31" fillId="0" borderId="0" xfId="0" applyFont="1" applyBorder="1" applyAlignment="1">
      <alignment horizontal="left" vertical="center" indent="2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58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2"/>
    </xf>
    <xf numFmtId="0" fontId="16" fillId="0" borderId="3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16" fillId="0" borderId="5" xfId="0" applyFont="1" applyBorder="1" applyAlignment="1">
      <alignment horizontal="left" vertical="center" indent="2"/>
    </xf>
    <xf numFmtId="0" fontId="16" fillId="0" borderId="44" xfId="0" applyFont="1" applyBorder="1" applyAlignment="1">
      <alignment horizontal="left" vertical="center" indent="2"/>
    </xf>
    <xf numFmtId="0" fontId="16" fillId="0" borderId="45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2"/>
    </xf>
    <xf numFmtId="0" fontId="35" fillId="0" borderId="0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8" fillId="0" borderId="0" xfId="0" applyFont="1" applyBorder="1" applyAlignment="1">
      <alignment horizontal="center" vertical="center"/>
    </xf>
    <xf numFmtId="0" fontId="148" fillId="0" borderId="42" xfId="0" applyFont="1" applyBorder="1" applyAlignment="1">
      <alignment horizontal="center" vertical="center"/>
    </xf>
    <xf numFmtId="0" fontId="145" fillId="0" borderId="23" xfId="0" applyFont="1" applyBorder="1" applyAlignment="1">
      <alignment horizontal="left" vertical="center" indent="3"/>
    </xf>
    <xf numFmtId="0" fontId="147" fillId="0" borderId="26" xfId="0" applyFont="1" applyBorder="1" applyAlignment="1">
      <alignment horizontal="center" vertical="center"/>
    </xf>
    <xf numFmtId="0" fontId="147" fillId="0" borderId="27" xfId="0" applyFont="1" applyBorder="1" applyAlignment="1">
      <alignment horizontal="center" vertical="center"/>
    </xf>
    <xf numFmtId="0" fontId="147" fillId="0" borderId="28" xfId="0" applyFont="1" applyBorder="1" applyAlignment="1">
      <alignment horizontal="center" vertical="center"/>
    </xf>
    <xf numFmtId="0" fontId="134" fillId="0" borderId="0" xfId="0" applyFont="1" applyBorder="1" applyAlignment="1">
      <alignment horizontal="center" vertical="center"/>
    </xf>
    <xf numFmtId="167" fontId="134" fillId="0" borderId="43" xfId="0" applyNumberFormat="1" applyFont="1" applyBorder="1" applyAlignment="1">
      <alignment horizontal="center" vertical="center"/>
    </xf>
    <xf numFmtId="0" fontId="134" fillId="0" borderId="26" xfId="0" applyFont="1" applyBorder="1" applyAlignment="1">
      <alignment horizontal="center" vertical="center"/>
    </xf>
    <xf numFmtId="0" fontId="134" fillId="0" borderId="27" xfId="0" applyFont="1" applyBorder="1" applyAlignment="1">
      <alignment horizontal="center" vertical="center"/>
    </xf>
    <xf numFmtId="0" fontId="134" fillId="0" borderId="28" xfId="0" applyFont="1" applyBorder="1" applyAlignment="1">
      <alignment horizontal="center" vertical="center"/>
    </xf>
    <xf numFmtId="0" fontId="132" fillId="0" borderId="0" xfId="0" applyFont="1" applyBorder="1" applyAlignment="1">
      <alignment horizontal="left" vertical="center" indent="2"/>
    </xf>
    <xf numFmtId="0" fontId="130" fillId="0" borderId="0" xfId="0" applyFont="1" applyBorder="1" applyAlignment="1">
      <alignment horizontal="left" vertical="center" indent="2"/>
    </xf>
    <xf numFmtId="0" fontId="139" fillId="0" borderId="16" xfId="0" applyFont="1" applyBorder="1" applyAlignment="1">
      <alignment horizontal="center" vertical="center" wrapText="1"/>
    </xf>
    <xf numFmtId="0" fontId="139" fillId="0" borderId="17" xfId="0" applyFont="1" applyBorder="1" applyAlignment="1">
      <alignment horizontal="center" vertical="center" wrapText="1"/>
    </xf>
    <xf numFmtId="0" fontId="139" fillId="0" borderId="18" xfId="0" applyFont="1" applyBorder="1" applyAlignment="1">
      <alignment horizontal="center" vertical="center" wrapText="1"/>
    </xf>
    <xf numFmtId="0" fontId="146" fillId="0" borderId="0" xfId="0" applyFont="1" applyBorder="1" applyAlignment="1">
      <alignment horizontal="left" vertical="center" indent="58"/>
    </xf>
    <xf numFmtId="0" fontId="149" fillId="0" borderId="13" xfId="0" applyFont="1" applyBorder="1" applyAlignment="1">
      <alignment horizontal="center" vertical="center"/>
    </xf>
    <xf numFmtId="0" fontId="149" fillId="0" borderId="10" xfId="0" applyFont="1" applyBorder="1" applyAlignment="1">
      <alignment horizontal="center" vertical="center"/>
    </xf>
    <xf numFmtId="0" fontId="131" fillId="0" borderId="2" xfId="0" applyFont="1" applyBorder="1" applyAlignment="1">
      <alignment horizontal="left" vertical="center" indent="2"/>
    </xf>
    <xf numFmtId="0" fontId="131" fillId="0" borderId="3" xfId="0" applyFont="1" applyBorder="1" applyAlignment="1">
      <alignment horizontal="left" vertical="center" indent="2"/>
    </xf>
    <xf numFmtId="0" fontId="131" fillId="0" borderId="30" xfId="0" applyFont="1" applyBorder="1" applyAlignment="1">
      <alignment horizontal="left" vertical="center" indent="2"/>
    </xf>
    <xf numFmtId="0" fontId="131" fillId="0" borderId="31" xfId="0" applyFont="1" applyBorder="1" applyAlignment="1">
      <alignment horizontal="left" vertical="center" indent="2"/>
    </xf>
    <xf numFmtId="0" fontId="131" fillId="0" borderId="5" xfId="0" applyFont="1" applyBorder="1" applyAlignment="1">
      <alignment horizontal="left" vertical="center" indent="2"/>
    </xf>
    <xf numFmtId="0" fontId="131" fillId="0" borderId="44" xfId="0" applyFont="1" applyBorder="1" applyAlignment="1">
      <alignment horizontal="left" vertical="center" indent="2"/>
    </xf>
    <xf numFmtId="0" fontId="131" fillId="0" borderId="45" xfId="0" applyFont="1" applyBorder="1" applyAlignment="1">
      <alignment horizontal="left" vertical="center" indent="2"/>
    </xf>
    <xf numFmtId="0" fontId="134" fillId="0" borderId="43" xfId="0" applyFont="1" applyBorder="1" applyAlignment="1">
      <alignment horizontal="center" vertical="center"/>
    </xf>
    <xf numFmtId="0" fontId="132" fillId="0" borderId="11" xfId="0" applyFont="1" applyBorder="1" applyAlignment="1">
      <alignment horizontal="center" vertical="center" wrapText="1"/>
    </xf>
    <xf numFmtId="0" fontId="132" fillId="0" borderId="12" xfId="0" applyFont="1" applyBorder="1" applyAlignment="1">
      <alignment horizontal="center" vertical="center"/>
    </xf>
    <xf numFmtId="0" fontId="133" fillId="0" borderId="23" xfId="0" applyFont="1" applyBorder="1" applyAlignment="1">
      <alignment horizontal="center" vertical="center"/>
    </xf>
    <xf numFmtId="0" fontId="133" fillId="0" borderId="26" xfId="0" applyFont="1" applyBorder="1" applyAlignment="1">
      <alignment horizontal="center" vertical="center"/>
    </xf>
    <xf numFmtId="0" fontId="133" fillId="0" borderId="27" xfId="0" applyFont="1" applyBorder="1" applyAlignment="1">
      <alignment horizontal="center" vertical="center"/>
    </xf>
    <xf numFmtId="0" fontId="133" fillId="0" borderId="46" xfId="0" applyFont="1" applyBorder="1" applyAlignment="1">
      <alignment horizontal="center" vertical="center"/>
    </xf>
    <xf numFmtId="0" fontId="128" fillId="0" borderId="13" xfId="0" applyFont="1" applyBorder="1" applyAlignment="1">
      <alignment horizontal="center" vertical="center"/>
    </xf>
    <xf numFmtId="0" fontId="46" fillId="6" borderId="65" xfId="0" applyFont="1" applyFill="1" applyBorder="1" applyAlignment="1">
      <alignment horizontal="left" vertical="center" wrapText="1" indent="6"/>
    </xf>
    <xf numFmtId="0" fontId="46" fillId="6" borderId="0" xfId="0" applyFont="1" applyFill="1" applyBorder="1" applyAlignment="1">
      <alignment horizontal="left" vertical="center" wrapText="1" indent="6"/>
    </xf>
    <xf numFmtId="0" fontId="46" fillId="6" borderId="61" xfId="0" applyFont="1" applyFill="1" applyBorder="1" applyAlignment="1">
      <alignment horizontal="left" vertical="center" wrapText="1" indent="6"/>
    </xf>
    <xf numFmtId="0" fontId="1" fillId="6" borderId="0" xfId="0" applyFont="1" applyFill="1" applyBorder="1" applyAlignment="1">
      <alignment horizontal="left" vertical="center" wrapText="1" indent="1"/>
    </xf>
    <xf numFmtId="0" fontId="13" fillId="6" borderId="5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 indent="1"/>
    </xf>
    <xf numFmtId="0" fontId="0" fillId="6" borderId="56" xfId="0" applyFill="1" applyBorder="1" applyAlignment="1">
      <alignment horizontal="left" vertical="center" indent="2"/>
    </xf>
    <xf numFmtId="0" fontId="0" fillId="6" borderId="57" xfId="0" applyFill="1" applyBorder="1" applyAlignment="1">
      <alignment horizontal="left" vertical="center" indent="2"/>
    </xf>
    <xf numFmtId="0" fontId="46" fillId="6" borderId="0" xfId="0" applyFont="1" applyFill="1" applyBorder="1" applyAlignment="1">
      <alignment horizontal="center" vertical="center" wrapText="1"/>
    </xf>
    <xf numFmtId="0" fontId="46" fillId="6" borderId="6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indent="3"/>
    </xf>
    <xf numFmtId="0" fontId="0" fillId="6" borderId="56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99" fillId="6" borderId="56" xfId="0" applyFont="1" applyFill="1" applyBorder="1" applyAlignment="1">
      <alignment horizontal="left" vertical="center" wrapText="1" indent="7"/>
    </xf>
    <xf numFmtId="0" fontId="99" fillId="6" borderId="66" xfId="0" applyFont="1" applyFill="1" applyBorder="1" applyAlignment="1">
      <alignment horizontal="left" vertical="center" wrapText="1" indent="7"/>
    </xf>
    <xf numFmtId="0" fontId="99" fillId="6" borderId="57" xfId="0" applyFont="1" applyFill="1" applyBorder="1" applyAlignment="1">
      <alignment horizontal="left" vertical="center" wrapText="1" indent="7"/>
    </xf>
    <xf numFmtId="0" fontId="95" fillId="6" borderId="0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46" fillId="6" borderId="65" xfId="0" applyFont="1" applyFill="1" applyBorder="1" applyAlignment="1">
      <alignment horizontal="left" vertical="center" wrapText="1" indent="2"/>
    </xf>
    <xf numFmtId="0" fontId="46" fillId="6" borderId="0" xfId="0" applyFont="1" applyFill="1" applyBorder="1" applyAlignment="1">
      <alignment horizontal="left" vertical="center" wrapText="1" indent="2"/>
    </xf>
    <xf numFmtId="0" fontId="46" fillId="6" borderId="61" xfId="0" applyFont="1" applyFill="1" applyBorder="1" applyAlignment="1">
      <alignment horizontal="left" vertical="center" wrapText="1" indent="2"/>
    </xf>
    <xf numFmtId="0" fontId="68" fillId="0" borderId="0" xfId="0" applyFont="1" applyAlignment="1">
      <alignment horizontal="center"/>
    </xf>
    <xf numFmtId="0" fontId="84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left" vertical="center" indent="1"/>
    </xf>
    <xf numFmtId="0" fontId="11" fillId="6" borderId="61" xfId="0" applyFont="1" applyFill="1" applyBorder="1" applyAlignment="1">
      <alignment horizontal="left" vertical="center" wrapText="1" indent="1"/>
    </xf>
    <xf numFmtId="0" fontId="11" fillId="0" borderId="7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indent="3"/>
    </xf>
    <xf numFmtId="0" fontId="46" fillId="0" borderId="2" xfId="0" applyFont="1" applyBorder="1" applyAlignment="1">
      <alignment horizontal="left" vertical="center" indent="3"/>
    </xf>
    <xf numFmtId="0" fontId="46" fillId="0" borderId="78" xfId="0" applyFont="1" applyBorder="1" applyAlignment="1">
      <alignment horizontal="left" vertical="center" indent="3"/>
    </xf>
    <xf numFmtId="0" fontId="46" fillId="0" borderId="24" xfId="0" applyFont="1" applyBorder="1" applyAlignment="1">
      <alignment horizontal="left" vertical="center" indent="3"/>
    </xf>
    <xf numFmtId="0" fontId="46" fillId="0" borderId="23" xfId="0" applyFont="1" applyBorder="1" applyAlignment="1">
      <alignment horizontal="left" vertical="center" indent="3"/>
    </xf>
    <xf numFmtId="0" fontId="46" fillId="0" borderId="26" xfId="0" applyFont="1" applyBorder="1" applyAlignment="1">
      <alignment horizontal="left" vertical="center" indent="3"/>
    </xf>
    <xf numFmtId="0" fontId="46" fillId="0" borderId="4" xfId="0" applyFont="1" applyBorder="1" applyAlignment="1">
      <alignment horizontal="left" vertical="center" indent="3"/>
    </xf>
    <xf numFmtId="0" fontId="46" fillId="0" borderId="5" xfId="0" applyFont="1" applyBorder="1" applyAlignment="1">
      <alignment horizontal="left" vertical="center" indent="3"/>
    </xf>
    <xf numFmtId="0" fontId="46" fillId="0" borderId="79" xfId="0" applyFont="1" applyBorder="1" applyAlignment="1">
      <alignment horizontal="left" vertical="center" indent="3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/>
    </xf>
    <xf numFmtId="0" fontId="49" fillId="0" borderId="67" xfId="0" applyFont="1" applyBorder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indent="2"/>
    </xf>
    <xf numFmtId="0" fontId="9" fillId="0" borderId="23" xfId="0" applyFont="1" applyBorder="1" applyAlignment="1">
      <alignment horizontal="left" vertical="center" indent="2"/>
    </xf>
    <xf numFmtId="0" fontId="5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8" fillId="0" borderId="26" xfId="0" applyFont="1" applyBorder="1" applyAlignment="1">
      <alignment horizontal="left" vertical="center" indent="2"/>
    </xf>
    <xf numFmtId="0" fontId="38" fillId="0" borderId="27" xfId="0" applyFont="1" applyBorder="1" applyAlignment="1">
      <alignment horizontal="left" vertical="center" indent="2"/>
    </xf>
    <xf numFmtId="0" fontId="38" fillId="0" borderId="28" xfId="0" applyFont="1" applyBorder="1" applyAlignment="1">
      <alignment horizontal="left" vertical="center" indent="2"/>
    </xf>
    <xf numFmtId="0" fontId="13" fillId="0" borderId="7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indent="2"/>
    </xf>
    <xf numFmtId="0" fontId="9" fillId="0" borderId="5" xfId="0" applyFont="1" applyBorder="1" applyAlignment="1">
      <alignment horizontal="left" vertical="center" indent="2"/>
    </xf>
    <xf numFmtId="0" fontId="49" fillId="0" borderId="1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05" fillId="0" borderId="9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 vertical="center"/>
    </xf>
    <xf numFmtId="0" fontId="105" fillId="0" borderId="19" xfId="0" applyFont="1" applyBorder="1" applyAlignment="1">
      <alignment horizontal="center" vertical="center"/>
    </xf>
    <xf numFmtId="0" fontId="106" fillId="0" borderId="9" xfId="0" applyFont="1" applyBorder="1" applyAlignment="1">
      <alignment horizontal="center" vertical="center"/>
    </xf>
    <xf numFmtId="0" fontId="106" fillId="0" borderId="0" xfId="0" applyFont="1" applyBorder="1" applyAlignment="1">
      <alignment horizontal="center" vertical="center"/>
    </xf>
    <xf numFmtId="0" fontId="106" fillId="0" borderId="19" xfId="0" applyFont="1" applyBorder="1" applyAlignment="1">
      <alignment horizontal="center" vertical="center"/>
    </xf>
    <xf numFmtId="0" fontId="154" fillId="0" borderId="9" xfId="0" applyFont="1" applyBorder="1" applyAlignment="1">
      <alignment horizontal="center"/>
    </xf>
    <xf numFmtId="0" fontId="154" fillId="0" borderId="0" xfId="0" applyFont="1" applyBorder="1" applyAlignment="1">
      <alignment horizontal="center"/>
    </xf>
    <xf numFmtId="0" fontId="154" fillId="0" borderId="19" xfId="0" applyFont="1" applyBorder="1" applyAlignment="1">
      <alignment horizontal="center"/>
    </xf>
    <xf numFmtId="0" fontId="152" fillId="0" borderId="9" xfId="0" applyFont="1" applyBorder="1" applyAlignment="1">
      <alignment horizontal="center" vertical="center"/>
    </xf>
    <xf numFmtId="0" fontId="152" fillId="0" borderId="0" xfId="0" applyFont="1" applyBorder="1" applyAlignment="1">
      <alignment horizontal="center" vertical="center"/>
    </xf>
    <xf numFmtId="0" fontId="152" fillId="0" borderId="19" xfId="0" applyFont="1" applyBorder="1" applyAlignment="1">
      <alignment horizontal="center" vertical="center"/>
    </xf>
    <xf numFmtId="0" fontId="84" fillId="0" borderId="9" xfId="0" applyFont="1" applyBorder="1" applyAlignment="1">
      <alignment horizontal="left" vertical="center" wrapText="1" indent="40"/>
    </xf>
    <xf numFmtId="0" fontId="84" fillId="0" borderId="0" xfId="0" applyFont="1" applyBorder="1" applyAlignment="1">
      <alignment horizontal="left" vertical="center" wrapText="1" indent="40"/>
    </xf>
    <xf numFmtId="0" fontId="84" fillId="0" borderId="19" xfId="0" applyFont="1" applyBorder="1" applyAlignment="1">
      <alignment horizontal="left" vertical="center" wrapText="1" indent="40"/>
    </xf>
    <xf numFmtId="0" fontId="95" fillId="0" borderId="9" xfId="0" applyFont="1" applyBorder="1" applyAlignment="1">
      <alignment horizontal="left" vertical="center" indent="40"/>
    </xf>
    <xf numFmtId="0" fontId="95" fillId="0" borderId="0" xfId="0" applyFont="1" applyBorder="1" applyAlignment="1">
      <alignment horizontal="left" vertical="center" indent="40"/>
    </xf>
    <xf numFmtId="0" fontId="95" fillId="0" borderId="19" xfId="0" applyFont="1" applyBorder="1" applyAlignment="1">
      <alignment horizontal="left" vertical="center" indent="40"/>
    </xf>
    <xf numFmtId="0" fontId="2" fillId="0" borderId="9" xfId="0" applyFont="1" applyBorder="1" applyAlignment="1">
      <alignment horizontal="left" vertical="center" indent="40"/>
    </xf>
    <xf numFmtId="0" fontId="2" fillId="0" borderId="0" xfId="0" applyFont="1" applyBorder="1" applyAlignment="1">
      <alignment horizontal="left" vertical="center" indent="40"/>
    </xf>
    <xf numFmtId="0" fontId="2" fillId="0" borderId="19" xfId="0" applyFont="1" applyBorder="1" applyAlignment="1">
      <alignment horizontal="left" vertical="center" indent="40"/>
    </xf>
    <xf numFmtId="0" fontId="95" fillId="0" borderId="14" xfId="0" applyFont="1" applyBorder="1" applyAlignment="1">
      <alignment horizontal="center" vertical="center" wrapText="1"/>
    </xf>
    <xf numFmtId="0" fontId="95" fillId="0" borderId="13" xfId="0" applyFont="1" applyBorder="1" applyAlignment="1">
      <alignment horizontal="center" vertical="center" wrapText="1"/>
    </xf>
    <xf numFmtId="0" fontId="95" fillId="0" borderId="15" xfId="0" applyFont="1" applyBorder="1" applyAlignment="1">
      <alignment horizontal="center" vertical="center" wrapText="1"/>
    </xf>
    <xf numFmtId="0" fontId="51" fillId="6" borderId="13" xfId="0" applyFont="1" applyFill="1" applyBorder="1" applyAlignment="1">
      <alignment horizontal="center" wrapText="1"/>
    </xf>
    <xf numFmtId="0" fontId="51" fillId="6" borderId="15" xfId="0" applyFont="1" applyFill="1" applyBorder="1" applyAlignment="1">
      <alignment horizontal="center" wrapText="1"/>
    </xf>
    <xf numFmtId="0" fontId="96" fillId="6" borderId="0" xfId="0" applyFont="1" applyFill="1" applyBorder="1" applyAlignment="1">
      <alignment horizontal="center" wrapText="1"/>
    </xf>
    <xf numFmtId="0" fontId="96" fillId="6" borderId="19" xfId="0" applyFont="1" applyFill="1" applyBorder="1" applyAlignment="1">
      <alignment horizontal="center" wrapText="1"/>
    </xf>
    <xf numFmtId="0" fontId="96" fillId="6" borderId="0" xfId="0" applyFont="1" applyFill="1" applyBorder="1" applyAlignment="1">
      <alignment horizontal="center" vertical="top" wrapText="1"/>
    </xf>
    <xf numFmtId="0" fontId="96" fillId="6" borderId="19" xfId="0" applyFont="1" applyFill="1" applyBorder="1" applyAlignment="1">
      <alignment horizontal="center" vertical="top" wrapText="1"/>
    </xf>
    <xf numFmtId="0" fontId="51" fillId="6" borderId="0" xfId="0" applyFont="1" applyFill="1" applyBorder="1" applyAlignment="1">
      <alignment horizontal="center" vertical="center" wrapText="1"/>
    </xf>
    <xf numFmtId="0" fontId="51" fillId="6" borderId="19" xfId="0" applyFont="1" applyFill="1" applyBorder="1" applyAlignment="1">
      <alignment horizontal="center" vertical="center" wrapText="1"/>
    </xf>
    <xf numFmtId="0" fontId="51" fillId="6" borderId="17" xfId="0" applyFont="1" applyFill="1" applyBorder="1" applyAlignment="1">
      <alignment horizontal="center" vertical="center"/>
    </xf>
    <xf numFmtId="0" fontId="51" fillId="6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1" fillId="6" borderId="0" xfId="0" applyFont="1" applyFill="1" applyBorder="1" applyAlignment="1">
      <alignment horizontal="center" wrapText="1"/>
    </xf>
    <xf numFmtId="0" fontId="51" fillId="6" borderId="19" xfId="0" applyFont="1" applyFill="1" applyBorder="1" applyAlignment="1">
      <alignment horizontal="center" wrapText="1"/>
    </xf>
    <xf numFmtId="0" fontId="51" fillId="6" borderId="17" xfId="0" applyFont="1" applyFill="1" applyBorder="1" applyAlignment="1">
      <alignment horizontal="center" wrapText="1"/>
    </xf>
    <xf numFmtId="0" fontId="51" fillId="6" borderId="18" xfId="0" applyFont="1" applyFill="1" applyBorder="1" applyAlignment="1">
      <alignment horizontal="center" wrapText="1"/>
    </xf>
    <xf numFmtId="0" fontId="61" fillId="2" borderId="1" xfId="0" applyFont="1" applyFill="1" applyBorder="1" applyAlignment="1" applyProtection="1">
      <alignment horizontal="center" vertical="center" wrapText="1" readingOrder="1"/>
    </xf>
    <xf numFmtId="0" fontId="61" fillId="2" borderId="2" xfId="0" applyFont="1" applyFill="1" applyBorder="1" applyAlignment="1" applyProtection="1">
      <alignment horizontal="center" vertical="center" wrapText="1" readingOrder="1"/>
    </xf>
    <xf numFmtId="0" fontId="61" fillId="2" borderId="3" xfId="0" applyFont="1" applyFill="1" applyBorder="1" applyAlignment="1" applyProtection="1">
      <alignment horizontal="center" vertical="center" wrapText="1" readingOrder="1"/>
    </xf>
    <xf numFmtId="0" fontId="61" fillId="2" borderId="7" xfId="0" applyFont="1" applyFill="1" applyBorder="1" applyAlignment="1" applyProtection="1">
      <alignment horizontal="center" vertical="center" wrapText="1" readingOrder="1"/>
    </xf>
    <xf numFmtId="0" fontId="61" fillId="2" borderId="10" xfId="0" applyFont="1" applyFill="1" applyBorder="1" applyAlignment="1" applyProtection="1">
      <alignment horizontal="center" vertical="center" wrapText="1" readingOrder="1"/>
    </xf>
    <xf numFmtId="0" fontId="61" fillId="2" borderId="8" xfId="0" applyFont="1" applyFill="1" applyBorder="1" applyAlignment="1" applyProtection="1">
      <alignment horizontal="center" vertical="center" wrapText="1" readingOrder="1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81" fillId="6" borderId="1" xfId="0" applyFont="1" applyFill="1" applyBorder="1" applyAlignment="1">
      <alignment horizontal="center" vertical="center" wrapText="1"/>
    </xf>
    <xf numFmtId="0" fontId="81" fillId="6" borderId="3" xfId="0" applyFont="1" applyFill="1" applyBorder="1" applyAlignment="1">
      <alignment horizontal="center" vertical="center" wrapText="1"/>
    </xf>
    <xf numFmtId="0" fontId="81" fillId="6" borderId="24" xfId="0" applyFont="1" applyFill="1" applyBorder="1" applyAlignment="1">
      <alignment horizontal="center" vertical="center" wrapText="1"/>
    </xf>
    <xf numFmtId="0" fontId="81" fillId="6" borderId="25" xfId="0" applyFont="1" applyFill="1" applyBorder="1" applyAlignment="1">
      <alignment horizontal="center" vertical="center" wrapText="1"/>
    </xf>
    <xf numFmtId="0" fontId="81" fillId="6" borderId="4" xfId="0" applyFont="1" applyFill="1" applyBorder="1" applyAlignment="1">
      <alignment horizontal="center" vertical="center" wrapText="1"/>
    </xf>
    <xf numFmtId="0" fontId="81" fillId="6" borderId="6" xfId="0" applyFont="1" applyFill="1" applyBorder="1" applyAlignment="1">
      <alignment horizontal="center" vertical="center" wrapText="1"/>
    </xf>
    <xf numFmtId="0" fontId="68" fillId="6" borderId="71" xfId="0" applyFont="1" applyFill="1" applyBorder="1" applyAlignment="1">
      <alignment horizontal="center" vertical="center"/>
    </xf>
    <xf numFmtId="0" fontId="68" fillId="6" borderId="72" xfId="0" applyFont="1" applyFill="1" applyBorder="1" applyAlignment="1">
      <alignment horizontal="center" vertical="center"/>
    </xf>
    <xf numFmtId="0" fontId="68" fillId="6" borderId="7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57" fillId="19" borderId="4" xfId="0" applyFont="1" applyFill="1" applyBorder="1" applyAlignment="1">
      <alignment horizontal="center" vertical="center"/>
    </xf>
    <xf numFmtId="0" fontId="57" fillId="19" borderId="5" xfId="0" applyFont="1" applyFill="1" applyBorder="1" applyAlignment="1">
      <alignment horizontal="center" vertical="center"/>
    </xf>
    <xf numFmtId="0" fontId="57" fillId="19" borderId="79" xfId="0" applyFont="1" applyFill="1" applyBorder="1" applyAlignment="1">
      <alignment horizontal="center" vertical="center"/>
    </xf>
    <xf numFmtId="0" fontId="82" fillId="6" borderId="4" xfId="0" applyFont="1" applyFill="1" applyBorder="1" applyAlignment="1">
      <alignment horizontal="center" vertical="center"/>
    </xf>
    <xf numFmtId="0" fontId="82" fillId="6" borderId="5" xfId="0" applyFont="1" applyFill="1" applyBorder="1" applyAlignment="1">
      <alignment horizontal="center" vertical="center"/>
    </xf>
    <xf numFmtId="0" fontId="82" fillId="6" borderId="6" xfId="0" applyFont="1" applyFill="1" applyBorder="1" applyAlignment="1">
      <alignment horizontal="center" vertical="center"/>
    </xf>
    <xf numFmtId="0" fontId="68" fillId="6" borderId="1" xfId="0" applyFont="1" applyFill="1" applyBorder="1" applyAlignment="1">
      <alignment horizontal="center" vertical="center"/>
    </xf>
    <xf numFmtId="0" fontId="68" fillId="6" borderId="2" xfId="0" applyFont="1" applyFill="1" applyBorder="1" applyAlignment="1">
      <alignment horizontal="center" vertical="center"/>
    </xf>
    <xf numFmtId="0" fontId="68" fillId="6" borderId="3" xfId="0" applyFont="1" applyFill="1" applyBorder="1" applyAlignment="1">
      <alignment horizontal="center" vertical="center"/>
    </xf>
    <xf numFmtId="0" fontId="83" fillId="6" borderId="0" xfId="0" applyFont="1" applyFill="1" applyBorder="1" applyAlignment="1">
      <alignment horizontal="center" vertical="center"/>
    </xf>
    <xf numFmtId="0" fontId="72" fillId="19" borderId="14" xfId="0" applyFont="1" applyFill="1" applyBorder="1" applyAlignment="1">
      <alignment horizontal="left" vertical="center"/>
    </xf>
    <xf numFmtId="0" fontId="72" fillId="19" borderId="13" xfId="0" applyFont="1" applyFill="1" applyBorder="1" applyAlignment="1">
      <alignment horizontal="left" vertical="center"/>
    </xf>
    <xf numFmtId="0" fontId="72" fillId="19" borderId="15" xfId="0" applyFont="1" applyFill="1" applyBorder="1" applyAlignment="1">
      <alignment horizontal="left" vertical="center"/>
    </xf>
    <xf numFmtId="0" fontId="72" fillId="19" borderId="16" xfId="0" applyFont="1" applyFill="1" applyBorder="1" applyAlignment="1">
      <alignment horizontal="left" vertical="center"/>
    </xf>
    <xf numFmtId="0" fontId="72" fillId="19" borderId="17" xfId="0" applyFont="1" applyFill="1" applyBorder="1" applyAlignment="1">
      <alignment horizontal="left" vertical="center"/>
    </xf>
    <xf numFmtId="0" fontId="72" fillId="19" borderId="18" xfId="0" applyFont="1" applyFill="1" applyBorder="1" applyAlignment="1">
      <alignment horizontal="left" vertical="center"/>
    </xf>
    <xf numFmtId="0" fontId="71" fillId="6" borderId="16" xfId="0" applyFont="1" applyFill="1" applyBorder="1" applyAlignment="1">
      <alignment horizontal="left" vertical="center"/>
    </xf>
    <xf numFmtId="0" fontId="71" fillId="6" borderId="17" xfId="0" applyFont="1" applyFill="1" applyBorder="1" applyAlignment="1">
      <alignment horizontal="left" vertical="center"/>
    </xf>
    <xf numFmtId="0" fontId="71" fillId="6" borderId="18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71" fillId="6" borderId="14" xfId="0" applyFont="1" applyFill="1" applyBorder="1" applyAlignment="1">
      <alignment horizontal="left" vertical="center"/>
    </xf>
    <xf numFmtId="0" fontId="71" fillId="6" borderId="13" xfId="0" applyFont="1" applyFill="1" applyBorder="1" applyAlignment="1">
      <alignment horizontal="left" vertical="center"/>
    </xf>
    <xf numFmtId="0" fontId="71" fillId="6" borderId="15" xfId="0" applyFont="1" applyFill="1" applyBorder="1" applyAlignment="1">
      <alignment horizontal="left" vertical="center"/>
    </xf>
    <xf numFmtId="0" fontId="80" fillId="6" borderId="1" xfId="0" applyFont="1" applyFill="1" applyBorder="1" applyAlignment="1">
      <alignment horizontal="center" vertical="center" wrapText="1"/>
    </xf>
    <xf numFmtId="0" fontId="80" fillId="6" borderId="2" xfId="0" applyFont="1" applyFill="1" applyBorder="1" applyAlignment="1">
      <alignment horizontal="center" vertical="center" wrapText="1"/>
    </xf>
    <xf numFmtId="0" fontId="80" fillId="6" borderId="24" xfId="0" applyFont="1" applyFill="1" applyBorder="1" applyAlignment="1">
      <alignment horizontal="center" vertical="center" wrapText="1"/>
    </xf>
    <xf numFmtId="0" fontId="80" fillId="6" borderId="23" xfId="0" applyFont="1" applyFill="1" applyBorder="1" applyAlignment="1">
      <alignment horizontal="center" vertical="center" wrapText="1"/>
    </xf>
    <xf numFmtId="0" fontId="80" fillId="6" borderId="4" xfId="0" applyFont="1" applyFill="1" applyBorder="1" applyAlignment="1">
      <alignment horizontal="center" vertical="center" wrapText="1"/>
    </xf>
    <xf numFmtId="0" fontId="80" fillId="6" borderId="5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/>
    </xf>
    <xf numFmtId="0" fontId="84" fillId="6" borderId="2" xfId="0" applyFont="1" applyFill="1" applyBorder="1" applyAlignment="1">
      <alignment horizontal="center" vertical="center"/>
    </xf>
    <xf numFmtId="0" fontId="71" fillId="6" borderId="14" xfId="0" applyFont="1" applyFill="1" applyBorder="1" applyAlignment="1">
      <alignment horizontal="left" vertical="center" wrapText="1"/>
    </xf>
    <xf numFmtId="0" fontId="71" fillId="6" borderId="15" xfId="0" applyFont="1" applyFill="1" applyBorder="1" applyAlignment="1">
      <alignment horizontal="left" vertical="center" wrapText="1"/>
    </xf>
    <xf numFmtId="0" fontId="71" fillId="6" borderId="1" xfId="0" applyFont="1" applyFill="1" applyBorder="1" applyAlignment="1">
      <alignment horizontal="left" vertical="center"/>
    </xf>
    <xf numFmtId="0" fontId="71" fillId="6" borderId="2" xfId="0" applyFont="1" applyFill="1" applyBorder="1" applyAlignment="1">
      <alignment horizontal="left" vertical="center"/>
    </xf>
    <xf numFmtId="0" fontId="57" fillId="19" borderId="24" xfId="0" applyFont="1" applyFill="1" applyBorder="1" applyAlignment="1">
      <alignment horizontal="center" vertical="center"/>
    </xf>
    <xf numFmtId="0" fontId="57" fillId="19" borderId="23" xfId="0" applyFont="1" applyFill="1" applyBorder="1" applyAlignment="1">
      <alignment horizontal="center" vertical="center"/>
    </xf>
    <xf numFmtId="0" fontId="57" fillId="19" borderId="26" xfId="0" applyFont="1" applyFill="1" applyBorder="1" applyAlignment="1">
      <alignment horizontal="center" vertical="center"/>
    </xf>
    <xf numFmtId="0" fontId="86" fillId="6" borderId="88" xfId="0" applyFont="1" applyFill="1" applyBorder="1" applyAlignment="1">
      <alignment horizontal="center" vertical="center"/>
    </xf>
    <xf numFmtId="0" fontId="86" fillId="6" borderId="0" xfId="0" applyFont="1" applyFill="1" applyBorder="1" applyAlignment="1">
      <alignment horizontal="center" vertical="center"/>
    </xf>
    <xf numFmtId="0" fontId="86" fillId="6" borderId="89" xfId="0" applyFont="1" applyFill="1" applyBorder="1" applyAlignment="1">
      <alignment horizontal="center" vertical="center"/>
    </xf>
    <xf numFmtId="0" fontId="87" fillId="19" borderId="7" xfId="0" applyFont="1" applyFill="1" applyBorder="1" applyAlignment="1">
      <alignment horizontal="left" vertical="center"/>
    </xf>
    <xf numFmtId="0" fontId="87" fillId="19" borderId="10" xfId="0" applyFont="1" applyFill="1" applyBorder="1" applyAlignment="1">
      <alignment horizontal="left" vertical="center"/>
    </xf>
    <xf numFmtId="0" fontId="87" fillId="19" borderId="8" xfId="0" applyFont="1" applyFill="1" applyBorder="1" applyAlignment="1">
      <alignment horizontal="left" vertical="center"/>
    </xf>
    <xf numFmtId="0" fontId="71" fillId="6" borderId="16" xfId="0" applyFont="1" applyFill="1" applyBorder="1" applyAlignment="1">
      <alignment horizontal="left" vertical="center" wrapText="1"/>
    </xf>
    <xf numFmtId="0" fontId="71" fillId="6" borderId="18" xfId="0" applyFont="1" applyFill="1" applyBorder="1" applyAlignment="1">
      <alignment horizontal="left" vertical="center" wrapText="1"/>
    </xf>
    <xf numFmtId="0" fontId="57" fillId="19" borderId="35" xfId="0" applyFont="1" applyFill="1" applyBorder="1" applyAlignment="1">
      <alignment horizontal="center" vertical="center"/>
    </xf>
    <xf numFmtId="0" fontId="57" fillId="19" borderId="27" xfId="0" applyFont="1" applyFill="1" applyBorder="1" applyAlignment="1">
      <alignment horizontal="center" vertical="center"/>
    </xf>
    <xf numFmtId="0" fontId="71" fillId="6" borderId="4" xfId="0" applyFont="1" applyFill="1" applyBorder="1" applyAlignment="1">
      <alignment horizontal="left" vertical="center"/>
    </xf>
    <xf numFmtId="0" fontId="71" fillId="6" borderId="5" xfId="0" applyFont="1" applyFill="1" applyBorder="1" applyAlignment="1">
      <alignment horizontal="left" vertical="center"/>
    </xf>
    <xf numFmtId="0" fontId="71" fillId="6" borderId="7" xfId="0" applyFont="1" applyFill="1" applyBorder="1" applyAlignment="1">
      <alignment horizontal="center" vertical="center"/>
    </xf>
    <xf numFmtId="0" fontId="71" fillId="6" borderId="10" xfId="0" applyFont="1" applyFill="1" applyBorder="1" applyAlignment="1">
      <alignment horizontal="center" vertical="center"/>
    </xf>
    <xf numFmtId="0" fontId="71" fillId="6" borderId="8" xfId="0" applyFont="1" applyFill="1" applyBorder="1" applyAlignment="1">
      <alignment horizontal="center" vertical="center"/>
    </xf>
    <xf numFmtId="0" fontId="72" fillId="19" borderId="7" xfId="0" applyFont="1" applyFill="1" applyBorder="1" applyAlignment="1">
      <alignment horizontal="left" vertical="center"/>
    </xf>
    <xf numFmtId="0" fontId="72" fillId="19" borderId="10" xfId="0" applyFont="1" applyFill="1" applyBorder="1" applyAlignment="1">
      <alignment horizontal="left" vertical="center"/>
    </xf>
    <xf numFmtId="0" fontId="72" fillId="19" borderId="8" xfId="0" applyFont="1" applyFill="1" applyBorder="1" applyAlignment="1">
      <alignment horizontal="left" vertical="center"/>
    </xf>
    <xf numFmtId="0" fontId="68" fillId="6" borderId="78" xfId="0" applyFont="1" applyFill="1" applyBorder="1" applyAlignment="1">
      <alignment horizontal="center" vertical="center"/>
    </xf>
    <xf numFmtId="0" fontId="84" fillId="6" borderId="2" xfId="0" applyFont="1" applyFill="1" applyBorder="1" applyAlignment="1">
      <alignment horizontal="center" vertical="center" wrapText="1"/>
    </xf>
    <xf numFmtId="0" fontId="84" fillId="6" borderId="3" xfId="0" applyFont="1" applyFill="1" applyBorder="1" applyAlignment="1">
      <alignment horizontal="center" vertical="center"/>
    </xf>
    <xf numFmtId="0" fontId="2" fillId="19" borderId="23" xfId="0" applyFont="1" applyFill="1" applyBorder="1" applyAlignment="1">
      <alignment horizontal="center" vertical="center"/>
    </xf>
    <xf numFmtId="0" fontId="68" fillId="6" borderId="95" xfId="0" applyFont="1" applyFill="1" applyBorder="1" applyAlignment="1">
      <alignment horizontal="center" vertical="center"/>
    </xf>
    <xf numFmtId="0" fontId="0" fillId="6" borderId="95" xfId="0" applyFill="1" applyBorder="1" applyAlignment="1">
      <alignment horizontal="center" vertical="center"/>
    </xf>
    <xf numFmtId="0" fontId="0" fillId="6" borderId="91" xfId="0" applyFill="1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82" fillId="6" borderId="75" xfId="0" applyFont="1" applyFill="1" applyBorder="1" applyAlignment="1">
      <alignment horizontal="center" vertical="center"/>
    </xf>
    <xf numFmtId="0" fontId="82" fillId="6" borderId="44" xfId="0" applyFont="1" applyFill="1" applyBorder="1" applyAlignment="1">
      <alignment horizontal="center" vertical="center"/>
    </xf>
    <xf numFmtId="0" fontId="82" fillId="6" borderId="76" xfId="0" applyFont="1" applyFill="1" applyBorder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103" fillId="0" borderId="0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90" fillId="0" borderId="97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" vertical="center"/>
    </xf>
    <xf numFmtId="0" fontId="90" fillId="0" borderId="8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 shrinkToFit="1"/>
    </xf>
    <xf numFmtId="0" fontId="51" fillId="0" borderId="28" xfId="0" applyFont="1" applyBorder="1" applyAlignment="1">
      <alignment horizontal="center" vertical="center" wrapText="1" shrinkToFit="1"/>
    </xf>
    <xf numFmtId="0" fontId="38" fillId="0" borderId="23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88" fillId="0" borderId="23" xfId="0" applyFont="1" applyBorder="1" applyAlignment="1">
      <alignment horizontal="center" vertical="center" wrapText="1"/>
    </xf>
    <xf numFmtId="0" fontId="88" fillId="0" borderId="25" xfId="0" applyFont="1" applyBorder="1" applyAlignment="1">
      <alignment horizontal="center" vertical="center" wrapText="1"/>
    </xf>
    <xf numFmtId="166" fontId="34" fillId="0" borderId="5" xfId="0" applyNumberFormat="1" applyFont="1" applyBorder="1" applyAlignment="1">
      <alignment horizontal="center" vertical="center" wrapText="1"/>
    </xf>
    <xf numFmtId="166" fontId="34" fillId="0" borderId="6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6" fontId="3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9" fillId="0" borderId="24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1" fillId="0" borderId="23" xfId="0" applyFont="1" applyBorder="1" applyAlignment="1">
      <alignment horizontal="center" vertical="center" wrapText="1"/>
    </xf>
    <xf numFmtId="166" fontId="34" fillId="0" borderId="79" xfId="0" applyNumberFormat="1" applyFont="1" applyBorder="1" applyAlignment="1">
      <alignment horizontal="center" vertical="center" wrapText="1"/>
    </xf>
    <xf numFmtId="166" fontId="34" fillId="0" borderId="70" xfId="0" applyNumberFormat="1" applyFont="1" applyBorder="1" applyAlignment="1">
      <alignment horizontal="center" vertical="center" wrapText="1"/>
    </xf>
    <xf numFmtId="0" fontId="96" fillId="0" borderId="0" xfId="0" applyFont="1" applyAlignment="1">
      <alignment horizontal="left" vertical="center"/>
    </xf>
    <xf numFmtId="166" fontId="34" fillId="0" borderId="103" xfId="0" applyNumberFormat="1" applyFont="1" applyBorder="1" applyAlignment="1">
      <alignment horizontal="center" vertical="center" wrapText="1"/>
    </xf>
    <xf numFmtId="166" fontId="34" fillId="0" borderId="84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4" fontId="34" fillId="0" borderId="79" xfId="0" applyNumberFormat="1" applyFont="1" applyBorder="1" applyAlignment="1">
      <alignment horizontal="center" vertical="center" wrapText="1"/>
    </xf>
    <xf numFmtId="14" fontId="34" fillId="0" borderId="70" xfId="0" applyNumberFormat="1" applyFont="1" applyBorder="1" applyAlignment="1">
      <alignment horizontal="center" vertical="center" wrapText="1"/>
    </xf>
    <xf numFmtId="14" fontId="34" fillId="0" borderId="5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14" fontId="34" fillId="0" borderId="5" xfId="0" applyNumberFormat="1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4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7030A0"/>
        </patternFill>
      </fill>
    </dxf>
    <dxf>
      <fill>
        <patternFill>
          <bgColor theme="7" tint="0.39994506668294322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ill>
        <patternFill>
          <bgColor theme="7" tint="0.59996337778862885"/>
        </patternFill>
      </fill>
    </dxf>
    <dxf>
      <font>
        <strike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7101B"/>
      <color rgb="FF091525"/>
      <color rgb="FF401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392205</xdr:colOff>
      <xdr:row>2</xdr:row>
      <xdr:rowOff>56028</xdr:rowOff>
    </xdr:from>
    <xdr:to>
      <xdr:col>2</xdr:col>
      <xdr:colOff>952500</xdr:colOff>
      <xdr:row>4</xdr:row>
      <xdr:rowOff>504263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347381"/>
          <a:ext cx="1165412" cy="1232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1</xdr:row>
      <xdr:rowOff>222250</xdr:rowOff>
    </xdr:from>
    <xdr:to>
      <xdr:col>2</xdr:col>
      <xdr:colOff>1270000</xdr:colOff>
      <xdr:row>5</xdr:row>
      <xdr:rowOff>79375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428625"/>
          <a:ext cx="1143000" cy="1301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258304</xdr:colOff>
      <xdr:row>1</xdr:row>
      <xdr:rowOff>113008</xdr:rowOff>
    </xdr:from>
    <xdr:to>
      <xdr:col>12</xdr:col>
      <xdr:colOff>318684</xdr:colOff>
      <xdr:row>3</xdr:row>
      <xdr:rowOff>49400</xdr:rowOff>
    </xdr:to>
    <xdr:sp macro="" textlink="">
      <xdr:nvSpPr>
        <xdr:cNvPr id="2" name="TextBox 1"/>
        <xdr:cNvSpPr txBox="1"/>
      </xdr:nvSpPr>
      <xdr:spPr>
        <a:xfrm>
          <a:off x="10134600" y="313033"/>
          <a:ext cx="1299759" cy="32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K72S003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241301</xdr:colOff>
      <xdr:row>0</xdr:row>
      <xdr:rowOff>168275</xdr:rowOff>
    </xdr:from>
    <xdr:to>
      <xdr:col>14</xdr:col>
      <xdr:colOff>146051</xdr:colOff>
      <xdr:row>2</xdr:row>
      <xdr:rowOff>111125</xdr:rowOff>
    </xdr:to>
    <xdr:sp macro="" textlink="">
      <xdr:nvSpPr>
        <xdr:cNvPr id="2" name="TextBox 1"/>
        <xdr:cNvSpPr txBox="1"/>
      </xdr:nvSpPr>
      <xdr:spPr>
        <a:xfrm>
          <a:off x="11642726" y="168275"/>
          <a:ext cx="18669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K72S003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2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9" sqref="C9"/>
    </sheetView>
  </sheetViews>
  <sheetFormatPr defaultRowHeight="15" x14ac:dyDescent="0.25"/>
  <cols>
    <col min="1" max="1" width="3.140625" style="67" customWidth="1"/>
    <col min="2" max="2" width="6.5703125" style="67" bestFit="1" customWidth="1"/>
    <col min="3" max="3" width="46.85546875" style="67" bestFit="1" customWidth="1"/>
    <col min="4" max="4" width="18.85546875" style="67" bestFit="1" customWidth="1"/>
    <col min="5" max="13" width="5.140625" style="67" bestFit="1" customWidth="1"/>
    <col min="14" max="19" width="6.5703125" style="67" bestFit="1" customWidth="1"/>
    <col min="20" max="20" width="68.42578125" style="67" bestFit="1" customWidth="1"/>
    <col min="21" max="21" width="6.140625" style="67" bestFit="1" customWidth="1"/>
    <col min="22" max="22" width="25.5703125" style="67" bestFit="1" customWidth="1"/>
    <col min="23" max="16384" width="9.140625" style="67"/>
  </cols>
  <sheetData>
    <row r="1" spans="2:22" ht="22.5" customHeight="1" x14ac:dyDescent="0.25">
      <c r="E1" s="777" t="str">
        <f>'PRE DATA'!I33</f>
        <v>UNITS</v>
      </c>
      <c r="F1" s="777"/>
      <c r="G1" s="777"/>
      <c r="H1" s="777"/>
      <c r="I1" s="777">
        <f>'PRE DATA'!M33</f>
        <v>6</v>
      </c>
      <c r="J1" s="777"/>
      <c r="K1" s="777"/>
      <c r="L1" s="777"/>
    </row>
    <row r="2" spans="2:22" ht="37.5" customHeight="1" x14ac:dyDescent="0.25">
      <c r="B2" s="471"/>
      <c r="C2" s="509" t="str">
        <f>'PRE DATA'!I33</f>
        <v>UNITS</v>
      </c>
      <c r="D2" s="509">
        <f>'PRE DATA'!M33</f>
        <v>6</v>
      </c>
      <c r="E2" s="776" t="s">
        <v>110</v>
      </c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509"/>
    </row>
    <row r="3" spans="2:22" ht="31.5" customHeight="1" thickBot="1" x14ac:dyDescent="0.3">
      <c r="B3" s="91" t="s">
        <v>44</v>
      </c>
      <c r="C3" s="513" t="s">
        <v>87</v>
      </c>
      <c r="D3" s="513" t="s">
        <v>105</v>
      </c>
      <c r="E3" s="514">
        <v>1</v>
      </c>
      <c r="F3" s="514">
        <v>2</v>
      </c>
      <c r="G3" s="514">
        <v>3</v>
      </c>
      <c r="H3" s="514">
        <v>4</v>
      </c>
      <c r="I3" s="514">
        <v>5</v>
      </c>
      <c r="J3" s="514">
        <v>6</v>
      </c>
      <c r="K3" s="514">
        <v>7</v>
      </c>
      <c r="L3" s="514">
        <v>8</v>
      </c>
      <c r="M3" s="514">
        <v>9</v>
      </c>
      <c r="N3" s="514">
        <v>10</v>
      </c>
      <c r="O3" s="514">
        <v>11</v>
      </c>
      <c r="P3" s="514">
        <v>12</v>
      </c>
      <c r="Q3" s="514">
        <v>13</v>
      </c>
      <c r="R3" s="514">
        <v>14</v>
      </c>
      <c r="S3" s="514">
        <v>15</v>
      </c>
      <c r="T3" s="514" t="s">
        <v>106</v>
      </c>
      <c r="U3" s="21" t="s">
        <v>668</v>
      </c>
      <c r="V3" s="21" t="s">
        <v>737</v>
      </c>
    </row>
    <row r="4" spans="2:22" ht="30" customHeight="1" x14ac:dyDescent="0.25">
      <c r="B4" s="80">
        <v>1</v>
      </c>
      <c r="C4" s="584" t="s">
        <v>750</v>
      </c>
      <c r="D4" s="586" t="s">
        <v>751</v>
      </c>
      <c r="E4" s="472" t="s">
        <v>95</v>
      </c>
      <c r="F4" s="472" t="s">
        <v>95</v>
      </c>
      <c r="G4" s="472" t="s">
        <v>95</v>
      </c>
      <c r="H4" s="472" t="s">
        <v>95</v>
      </c>
      <c r="I4" s="472" t="s">
        <v>95</v>
      </c>
      <c r="J4" s="472" t="s">
        <v>95</v>
      </c>
      <c r="K4" s="472" t="s">
        <v>96</v>
      </c>
      <c r="L4" s="472" t="s">
        <v>96</v>
      </c>
      <c r="M4" s="472" t="s">
        <v>96</v>
      </c>
      <c r="N4" s="472" t="s">
        <v>96</v>
      </c>
      <c r="O4" s="472" t="s">
        <v>96</v>
      </c>
      <c r="P4" s="472" t="s">
        <v>96</v>
      </c>
      <c r="Q4" s="472" t="s">
        <v>96</v>
      </c>
      <c r="R4" s="472" t="s">
        <v>96</v>
      </c>
      <c r="S4" s="472" t="s">
        <v>96</v>
      </c>
      <c r="T4" s="584" t="s">
        <v>752</v>
      </c>
      <c r="U4" s="21"/>
      <c r="V4" s="591"/>
    </row>
    <row r="5" spans="2:22" ht="30" customHeight="1" x14ac:dyDescent="0.25">
      <c r="B5" s="80" t="str">
        <f>IF(B4&lt;$C$13,B4+1,"")</f>
        <v/>
      </c>
      <c r="C5" s="21"/>
      <c r="D5" s="587"/>
      <c r="E5" s="472" t="s">
        <v>96</v>
      </c>
      <c r="F5" s="472" t="s">
        <v>96</v>
      </c>
      <c r="G5" s="472" t="s">
        <v>96</v>
      </c>
      <c r="H5" s="472" t="s">
        <v>96</v>
      </c>
      <c r="I5" s="472" t="s">
        <v>96</v>
      </c>
      <c r="J5" s="472" t="s">
        <v>96</v>
      </c>
      <c r="K5" s="472" t="s">
        <v>96</v>
      </c>
      <c r="L5" s="472" t="s">
        <v>96</v>
      </c>
      <c r="M5" s="472" t="s">
        <v>96</v>
      </c>
      <c r="N5" s="472" t="s">
        <v>96</v>
      </c>
      <c r="O5" s="472" t="s">
        <v>96</v>
      </c>
      <c r="P5" s="472" t="s">
        <v>96</v>
      </c>
      <c r="Q5" s="472" t="s">
        <v>96</v>
      </c>
      <c r="R5" s="472" t="s">
        <v>96</v>
      </c>
      <c r="S5" s="472" t="s">
        <v>96</v>
      </c>
      <c r="T5" s="21"/>
      <c r="U5" s="21"/>
      <c r="V5" s="589"/>
    </row>
    <row r="6" spans="2:22" ht="30" customHeight="1" x14ac:dyDescent="0.25">
      <c r="B6" s="80" t="str">
        <f t="shared" ref="B6:B58" si="0">IF(B5&lt;$C$13,B5+1,"")</f>
        <v/>
      </c>
      <c r="C6" s="21"/>
      <c r="D6" s="587"/>
      <c r="E6" s="472" t="s">
        <v>96</v>
      </c>
      <c r="F6" s="472" t="s">
        <v>96</v>
      </c>
      <c r="G6" s="472" t="s">
        <v>96</v>
      </c>
      <c r="H6" s="472" t="s">
        <v>96</v>
      </c>
      <c r="I6" s="472" t="s">
        <v>96</v>
      </c>
      <c r="J6" s="472" t="s">
        <v>96</v>
      </c>
      <c r="K6" s="472" t="s">
        <v>96</v>
      </c>
      <c r="L6" s="472" t="s">
        <v>96</v>
      </c>
      <c r="M6" s="472" t="s">
        <v>96</v>
      </c>
      <c r="N6" s="472" t="s">
        <v>96</v>
      </c>
      <c r="O6" s="472" t="s">
        <v>96</v>
      </c>
      <c r="P6" s="472" t="s">
        <v>96</v>
      </c>
      <c r="Q6" s="472" t="s">
        <v>96</v>
      </c>
      <c r="R6" s="472" t="s">
        <v>96</v>
      </c>
      <c r="S6" s="472" t="s">
        <v>96</v>
      </c>
      <c r="T6" s="21"/>
      <c r="U6" s="21"/>
      <c r="V6" s="589"/>
    </row>
    <row r="7" spans="2:22" ht="30" customHeight="1" x14ac:dyDescent="0.25">
      <c r="B7" s="80" t="str">
        <f t="shared" si="0"/>
        <v/>
      </c>
      <c r="C7" s="21"/>
      <c r="D7" s="587"/>
      <c r="E7" s="472" t="s">
        <v>96</v>
      </c>
      <c r="F7" s="472" t="s">
        <v>96</v>
      </c>
      <c r="G7" s="472" t="s">
        <v>96</v>
      </c>
      <c r="H7" s="472" t="s">
        <v>96</v>
      </c>
      <c r="I7" s="472" t="s">
        <v>96</v>
      </c>
      <c r="J7" s="472" t="s">
        <v>96</v>
      </c>
      <c r="K7" s="472" t="s">
        <v>96</v>
      </c>
      <c r="L7" s="472" t="s">
        <v>96</v>
      </c>
      <c r="M7" s="472" t="s">
        <v>96</v>
      </c>
      <c r="N7" s="472" t="s">
        <v>96</v>
      </c>
      <c r="O7" s="472" t="s">
        <v>96</v>
      </c>
      <c r="P7" s="472" t="s">
        <v>96</v>
      </c>
      <c r="Q7" s="472" t="s">
        <v>96</v>
      </c>
      <c r="R7" s="472" t="s">
        <v>96</v>
      </c>
      <c r="S7" s="472" t="s">
        <v>96</v>
      </c>
      <c r="T7" s="21"/>
      <c r="U7" s="21"/>
      <c r="V7" s="589"/>
    </row>
    <row r="8" spans="2:22" ht="30" customHeight="1" x14ac:dyDescent="0.25">
      <c r="B8" s="80" t="str">
        <f t="shared" si="0"/>
        <v/>
      </c>
      <c r="C8" s="21"/>
      <c r="D8" s="587"/>
      <c r="E8" s="472" t="s">
        <v>96</v>
      </c>
      <c r="F8" s="472" t="s">
        <v>96</v>
      </c>
      <c r="G8" s="472" t="s">
        <v>96</v>
      </c>
      <c r="H8" s="472" t="s">
        <v>96</v>
      </c>
      <c r="I8" s="472" t="s">
        <v>96</v>
      </c>
      <c r="J8" s="472" t="s">
        <v>96</v>
      </c>
      <c r="K8" s="472" t="s">
        <v>96</v>
      </c>
      <c r="L8" s="472" t="s">
        <v>96</v>
      </c>
      <c r="M8" s="472" t="s">
        <v>96</v>
      </c>
      <c r="N8" s="472" t="s">
        <v>96</v>
      </c>
      <c r="O8" s="472" t="s">
        <v>96</v>
      </c>
      <c r="P8" s="472" t="s">
        <v>96</v>
      </c>
      <c r="Q8" s="472" t="s">
        <v>96</v>
      </c>
      <c r="R8" s="472" t="s">
        <v>96</v>
      </c>
      <c r="S8" s="472" t="s">
        <v>96</v>
      </c>
      <c r="T8" s="21"/>
      <c r="U8" s="21"/>
      <c r="V8" s="589"/>
    </row>
    <row r="9" spans="2:22" ht="33.75" customHeight="1" x14ac:dyDescent="0.25">
      <c r="B9" s="80" t="str">
        <f t="shared" si="0"/>
        <v/>
      </c>
      <c r="C9" s="21"/>
      <c r="D9" s="587"/>
      <c r="E9" s="472" t="s">
        <v>96</v>
      </c>
      <c r="F9" s="472" t="s">
        <v>96</v>
      </c>
      <c r="G9" s="472" t="s">
        <v>96</v>
      </c>
      <c r="H9" s="472" t="s">
        <v>96</v>
      </c>
      <c r="I9" s="472" t="s">
        <v>96</v>
      </c>
      <c r="J9" s="472" t="s">
        <v>96</v>
      </c>
      <c r="K9" s="472" t="s">
        <v>96</v>
      </c>
      <c r="L9" s="472" t="s">
        <v>96</v>
      </c>
      <c r="M9" s="472" t="s">
        <v>96</v>
      </c>
      <c r="N9" s="472" t="s">
        <v>96</v>
      </c>
      <c r="O9" s="472" t="s">
        <v>96</v>
      </c>
      <c r="P9" s="472" t="s">
        <v>96</v>
      </c>
      <c r="Q9" s="472" t="s">
        <v>96</v>
      </c>
      <c r="R9" s="472" t="s">
        <v>96</v>
      </c>
      <c r="S9" s="472" t="s">
        <v>96</v>
      </c>
      <c r="T9" s="21"/>
      <c r="U9" s="21"/>
      <c r="V9" s="589"/>
    </row>
    <row r="10" spans="2:22" ht="30" customHeight="1" x14ac:dyDescent="0.25">
      <c r="B10" s="80" t="str">
        <f t="shared" si="0"/>
        <v/>
      </c>
      <c r="C10" s="21"/>
      <c r="D10" s="587"/>
      <c r="E10" s="472" t="s">
        <v>96</v>
      </c>
      <c r="F10" s="472" t="s">
        <v>96</v>
      </c>
      <c r="G10" s="472" t="s">
        <v>96</v>
      </c>
      <c r="H10" s="472" t="s">
        <v>96</v>
      </c>
      <c r="I10" s="472" t="s">
        <v>96</v>
      </c>
      <c r="J10" s="472" t="s">
        <v>96</v>
      </c>
      <c r="K10" s="472" t="s">
        <v>96</v>
      </c>
      <c r="L10" s="472" t="s">
        <v>96</v>
      </c>
      <c r="M10" s="472" t="s">
        <v>96</v>
      </c>
      <c r="N10" s="472" t="s">
        <v>96</v>
      </c>
      <c r="O10" s="472" t="s">
        <v>96</v>
      </c>
      <c r="P10" s="472" t="s">
        <v>96</v>
      </c>
      <c r="Q10" s="472" t="s">
        <v>96</v>
      </c>
      <c r="R10" s="472" t="s">
        <v>96</v>
      </c>
      <c r="S10" s="472" t="s">
        <v>96</v>
      </c>
      <c r="T10" s="21"/>
      <c r="U10" s="21"/>
      <c r="V10" s="589"/>
    </row>
    <row r="11" spans="2:22" ht="30" customHeight="1" x14ac:dyDescent="0.25">
      <c r="B11" s="80" t="str">
        <f t="shared" si="0"/>
        <v/>
      </c>
      <c r="C11" s="21"/>
      <c r="D11" s="587"/>
      <c r="E11" s="472" t="s">
        <v>96</v>
      </c>
      <c r="F11" s="472" t="s">
        <v>96</v>
      </c>
      <c r="G11" s="472" t="s">
        <v>96</v>
      </c>
      <c r="H11" s="472" t="s">
        <v>96</v>
      </c>
      <c r="I11" s="472" t="s">
        <v>96</v>
      </c>
      <c r="J11" s="472" t="s">
        <v>96</v>
      </c>
      <c r="K11" s="472" t="s">
        <v>96</v>
      </c>
      <c r="L11" s="472" t="s">
        <v>96</v>
      </c>
      <c r="M11" s="472" t="s">
        <v>96</v>
      </c>
      <c r="N11" s="472" t="s">
        <v>96</v>
      </c>
      <c r="O11" s="472" t="s">
        <v>96</v>
      </c>
      <c r="P11" s="472" t="s">
        <v>96</v>
      </c>
      <c r="Q11" s="472" t="s">
        <v>96</v>
      </c>
      <c r="R11" s="472" t="s">
        <v>96</v>
      </c>
      <c r="S11" s="472" t="s">
        <v>96</v>
      </c>
      <c r="T11" s="21"/>
      <c r="U11" s="21"/>
      <c r="V11" s="589"/>
    </row>
    <row r="12" spans="2:22" ht="30" customHeight="1" x14ac:dyDescent="0.25">
      <c r="B12" s="80" t="str">
        <f t="shared" si="0"/>
        <v/>
      </c>
      <c r="C12" s="21"/>
      <c r="D12" s="587"/>
      <c r="E12" s="472" t="s">
        <v>96</v>
      </c>
      <c r="F12" s="472" t="s">
        <v>96</v>
      </c>
      <c r="G12" s="472" t="s">
        <v>96</v>
      </c>
      <c r="H12" s="472" t="s">
        <v>96</v>
      </c>
      <c r="I12" s="472" t="s">
        <v>96</v>
      </c>
      <c r="J12" s="472" t="s">
        <v>96</v>
      </c>
      <c r="K12" s="472" t="s">
        <v>96</v>
      </c>
      <c r="L12" s="472" t="s">
        <v>96</v>
      </c>
      <c r="M12" s="472" t="s">
        <v>96</v>
      </c>
      <c r="N12" s="472" t="s">
        <v>96</v>
      </c>
      <c r="O12" s="472" t="s">
        <v>96</v>
      </c>
      <c r="P12" s="472" t="s">
        <v>96</v>
      </c>
      <c r="Q12" s="472" t="s">
        <v>96</v>
      </c>
      <c r="R12" s="472" t="s">
        <v>96</v>
      </c>
      <c r="S12" s="472" t="s">
        <v>96</v>
      </c>
      <c r="T12" s="21"/>
      <c r="U12" s="21"/>
      <c r="V12" s="589"/>
    </row>
    <row r="13" spans="2:22" ht="30" customHeight="1" x14ac:dyDescent="0.25">
      <c r="B13" s="80" t="str">
        <f t="shared" si="0"/>
        <v/>
      </c>
      <c r="C13" s="21"/>
      <c r="D13" s="587"/>
      <c r="E13" s="472" t="s">
        <v>96</v>
      </c>
      <c r="F13" s="472" t="s">
        <v>96</v>
      </c>
      <c r="G13" s="472" t="s">
        <v>96</v>
      </c>
      <c r="H13" s="472" t="s">
        <v>96</v>
      </c>
      <c r="I13" s="472" t="s">
        <v>96</v>
      </c>
      <c r="J13" s="472" t="s">
        <v>96</v>
      </c>
      <c r="K13" s="472" t="s">
        <v>96</v>
      </c>
      <c r="L13" s="472" t="s">
        <v>96</v>
      </c>
      <c r="M13" s="472" t="s">
        <v>96</v>
      </c>
      <c r="N13" s="472" t="s">
        <v>96</v>
      </c>
      <c r="O13" s="472" t="s">
        <v>96</v>
      </c>
      <c r="P13" s="472" t="s">
        <v>96</v>
      </c>
      <c r="Q13" s="472" t="s">
        <v>96</v>
      </c>
      <c r="R13" s="472" t="s">
        <v>96</v>
      </c>
      <c r="S13" s="472" t="s">
        <v>96</v>
      </c>
      <c r="T13" s="21"/>
      <c r="U13" s="21"/>
      <c r="V13" s="589"/>
    </row>
    <row r="14" spans="2:22" ht="30" customHeight="1" x14ac:dyDescent="0.25">
      <c r="B14" s="80" t="str">
        <f t="shared" si="0"/>
        <v/>
      </c>
      <c r="C14" s="21"/>
      <c r="D14" s="587"/>
      <c r="E14" s="472" t="s">
        <v>96</v>
      </c>
      <c r="F14" s="472" t="s">
        <v>96</v>
      </c>
      <c r="G14" s="472" t="s">
        <v>96</v>
      </c>
      <c r="H14" s="472" t="s">
        <v>96</v>
      </c>
      <c r="I14" s="472" t="s">
        <v>96</v>
      </c>
      <c r="J14" s="472" t="s">
        <v>96</v>
      </c>
      <c r="K14" s="472" t="s">
        <v>96</v>
      </c>
      <c r="L14" s="472" t="s">
        <v>96</v>
      </c>
      <c r="M14" s="472" t="s">
        <v>96</v>
      </c>
      <c r="N14" s="472" t="s">
        <v>96</v>
      </c>
      <c r="O14" s="472" t="s">
        <v>96</v>
      </c>
      <c r="P14" s="472" t="s">
        <v>96</v>
      </c>
      <c r="Q14" s="472" t="s">
        <v>96</v>
      </c>
      <c r="R14" s="472" t="s">
        <v>96</v>
      </c>
      <c r="S14" s="472" t="s">
        <v>96</v>
      </c>
      <c r="T14" s="21"/>
      <c r="U14" s="21"/>
      <c r="V14" s="589"/>
    </row>
    <row r="15" spans="2:22" ht="30" customHeight="1" x14ac:dyDescent="0.25">
      <c r="B15" s="80" t="str">
        <f t="shared" si="0"/>
        <v/>
      </c>
      <c r="C15" s="21"/>
      <c r="D15" s="587"/>
      <c r="E15" s="472" t="s">
        <v>96</v>
      </c>
      <c r="F15" s="472" t="s">
        <v>96</v>
      </c>
      <c r="G15" s="472" t="s">
        <v>96</v>
      </c>
      <c r="H15" s="472" t="s">
        <v>96</v>
      </c>
      <c r="I15" s="472" t="s">
        <v>96</v>
      </c>
      <c r="J15" s="472" t="s">
        <v>96</v>
      </c>
      <c r="K15" s="472" t="s">
        <v>96</v>
      </c>
      <c r="L15" s="472" t="s">
        <v>96</v>
      </c>
      <c r="M15" s="472" t="s">
        <v>96</v>
      </c>
      <c r="N15" s="472" t="s">
        <v>96</v>
      </c>
      <c r="O15" s="472" t="s">
        <v>96</v>
      </c>
      <c r="P15" s="472" t="s">
        <v>96</v>
      </c>
      <c r="Q15" s="472" t="s">
        <v>96</v>
      </c>
      <c r="R15" s="472" t="s">
        <v>96</v>
      </c>
      <c r="S15" s="472" t="s">
        <v>96</v>
      </c>
      <c r="T15" s="21"/>
      <c r="U15" s="21"/>
      <c r="V15" s="589"/>
    </row>
    <row r="16" spans="2:22" ht="30" customHeight="1" x14ac:dyDescent="0.25">
      <c r="B16" s="80" t="str">
        <f t="shared" si="0"/>
        <v/>
      </c>
      <c r="C16" s="21"/>
      <c r="D16" s="587"/>
      <c r="E16" s="472" t="s">
        <v>96</v>
      </c>
      <c r="F16" s="472" t="s">
        <v>96</v>
      </c>
      <c r="G16" s="472" t="s">
        <v>96</v>
      </c>
      <c r="H16" s="472" t="s">
        <v>96</v>
      </c>
      <c r="I16" s="472" t="s">
        <v>96</v>
      </c>
      <c r="J16" s="472" t="s">
        <v>96</v>
      </c>
      <c r="K16" s="472" t="s">
        <v>96</v>
      </c>
      <c r="L16" s="472" t="s">
        <v>96</v>
      </c>
      <c r="M16" s="472" t="s">
        <v>96</v>
      </c>
      <c r="N16" s="472" t="s">
        <v>96</v>
      </c>
      <c r="O16" s="472" t="s">
        <v>96</v>
      </c>
      <c r="P16" s="472" t="s">
        <v>96</v>
      </c>
      <c r="Q16" s="472" t="s">
        <v>96</v>
      </c>
      <c r="R16" s="472" t="s">
        <v>96</v>
      </c>
      <c r="S16" s="472" t="s">
        <v>96</v>
      </c>
      <c r="T16" s="21"/>
      <c r="U16" s="21"/>
      <c r="V16" s="589"/>
    </row>
    <row r="17" spans="2:22" ht="30" customHeight="1" x14ac:dyDescent="0.25">
      <c r="B17" s="80" t="str">
        <f t="shared" si="0"/>
        <v/>
      </c>
      <c r="C17" s="21"/>
      <c r="D17" s="587"/>
      <c r="E17" s="472" t="s">
        <v>96</v>
      </c>
      <c r="F17" s="472" t="s">
        <v>96</v>
      </c>
      <c r="G17" s="472" t="s">
        <v>96</v>
      </c>
      <c r="H17" s="472" t="s">
        <v>96</v>
      </c>
      <c r="I17" s="472" t="s">
        <v>96</v>
      </c>
      <c r="J17" s="472" t="s">
        <v>96</v>
      </c>
      <c r="K17" s="472" t="s">
        <v>96</v>
      </c>
      <c r="L17" s="472" t="s">
        <v>96</v>
      </c>
      <c r="M17" s="472" t="s">
        <v>96</v>
      </c>
      <c r="N17" s="472" t="s">
        <v>96</v>
      </c>
      <c r="O17" s="472" t="s">
        <v>96</v>
      </c>
      <c r="P17" s="472" t="s">
        <v>96</v>
      </c>
      <c r="Q17" s="472" t="s">
        <v>96</v>
      </c>
      <c r="R17" s="472" t="s">
        <v>96</v>
      </c>
      <c r="S17" s="472" t="s">
        <v>96</v>
      </c>
      <c r="T17" s="21"/>
      <c r="U17" s="21"/>
      <c r="V17" s="589"/>
    </row>
    <row r="18" spans="2:22" ht="30" customHeight="1" thickBot="1" x14ac:dyDescent="0.3">
      <c r="B18" s="80" t="str">
        <f t="shared" si="0"/>
        <v/>
      </c>
      <c r="C18" s="585"/>
      <c r="D18" s="588"/>
      <c r="E18" s="472" t="s">
        <v>96</v>
      </c>
      <c r="F18" s="472" t="s">
        <v>96</v>
      </c>
      <c r="G18" s="472" t="s">
        <v>96</v>
      </c>
      <c r="H18" s="472" t="s">
        <v>96</v>
      </c>
      <c r="I18" s="472" t="s">
        <v>96</v>
      </c>
      <c r="J18" s="472" t="s">
        <v>96</v>
      </c>
      <c r="K18" s="472" t="s">
        <v>96</v>
      </c>
      <c r="L18" s="472" t="s">
        <v>96</v>
      </c>
      <c r="M18" s="472" t="s">
        <v>96</v>
      </c>
      <c r="N18" s="472" t="s">
        <v>96</v>
      </c>
      <c r="O18" s="472" t="s">
        <v>96</v>
      </c>
      <c r="P18" s="472" t="s">
        <v>96</v>
      </c>
      <c r="Q18" s="472" t="s">
        <v>96</v>
      </c>
      <c r="R18" s="472" t="s">
        <v>96</v>
      </c>
      <c r="S18" s="472" t="s">
        <v>96</v>
      </c>
      <c r="T18" s="585"/>
      <c r="U18" s="21"/>
      <c r="V18" s="590"/>
    </row>
    <row r="19" spans="2:22" ht="30" customHeight="1" x14ac:dyDescent="0.25">
      <c r="B19" s="80" t="str">
        <f t="shared" si="0"/>
        <v/>
      </c>
      <c r="C19" s="186"/>
      <c r="D19" s="549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545"/>
      <c r="U19" s="21"/>
    </row>
    <row r="20" spans="2:22" ht="30" customHeight="1" x14ac:dyDescent="0.25">
      <c r="B20" s="80" t="str">
        <f t="shared" si="0"/>
        <v/>
      </c>
      <c r="C20" s="186"/>
      <c r="D20" s="549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545"/>
      <c r="U20" s="21"/>
    </row>
    <row r="21" spans="2:22" ht="30" customHeight="1" x14ac:dyDescent="0.25">
      <c r="B21" s="80" t="str">
        <f t="shared" si="0"/>
        <v/>
      </c>
      <c r="C21" s="186"/>
      <c r="D21" s="549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545"/>
      <c r="U21" s="21"/>
    </row>
    <row r="22" spans="2:22" ht="30" customHeight="1" x14ac:dyDescent="0.25">
      <c r="B22" s="80" t="str">
        <f t="shared" si="0"/>
        <v/>
      </c>
      <c r="C22" s="186"/>
      <c r="D22" s="469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186"/>
      <c r="U22" s="21"/>
    </row>
    <row r="23" spans="2:22" ht="30" customHeight="1" x14ac:dyDescent="0.25">
      <c r="B23" s="80" t="str">
        <f t="shared" si="0"/>
        <v/>
      </c>
      <c r="C23" s="21"/>
      <c r="D23" s="469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186"/>
      <c r="U23" s="21"/>
    </row>
    <row r="24" spans="2:22" ht="30" customHeight="1" x14ac:dyDescent="0.25">
      <c r="B24" s="80" t="str">
        <f t="shared" si="0"/>
        <v/>
      </c>
      <c r="C24" s="186"/>
      <c r="D24" s="469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186"/>
      <c r="U24" s="21"/>
    </row>
    <row r="25" spans="2:22" ht="30" customHeight="1" x14ac:dyDescent="0.25">
      <c r="B25" s="80" t="str">
        <f t="shared" si="0"/>
        <v/>
      </c>
      <c r="C25" s="186"/>
      <c r="D25" s="469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186"/>
      <c r="U25" s="21"/>
    </row>
    <row r="26" spans="2:22" ht="30" customHeight="1" x14ac:dyDescent="0.25">
      <c r="B26" s="80" t="str">
        <f t="shared" si="0"/>
        <v/>
      </c>
      <c r="C26" s="186"/>
      <c r="D26" s="469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186"/>
      <c r="U26" s="21"/>
    </row>
    <row r="27" spans="2:22" ht="30" customHeight="1" x14ac:dyDescent="0.25">
      <c r="B27" s="80" t="str">
        <f t="shared" si="0"/>
        <v/>
      </c>
      <c r="C27" s="186"/>
      <c r="D27" s="469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186"/>
      <c r="U27" s="21"/>
    </row>
    <row r="28" spans="2:22" ht="30" customHeight="1" x14ac:dyDescent="0.25">
      <c r="B28" s="80" t="str">
        <f t="shared" si="0"/>
        <v/>
      </c>
      <c r="C28" s="186"/>
      <c r="D28" s="469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186"/>
      <c r="U28" s="21"/>
    </row>
    <row r="29" spans="2:22" ht="30" customHeight="1" x14ac:dyDescent="0.25">
      <c r="B29" s="80" t="str">
        <f t="shared" si="0"/>
        <v/>
      </c>
      <c r="C29" s="186"/>
      <c r="D29" s="469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186"/>
      <c r="U29" s="21"/>
    </row>
    <row r="30" spans="2:22" ht="30" customHeight="1" x14ac:dyDescent="0.25">
      <c r="B30" s="80" t="str">
        <f t="shared" si="0"/>
        <v/>
      </c>
      <c r="C30" s="186"/>
      <c r="D30" s="469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186"/>
      <c r="U30" s="21"/>
    </row>
    <row r="31" spans="2:22" ht="30" customHeight="1" x14ac:dyDescent="0.25">
      <c r="B31" s="80" t="str">
        <f t="shared" si="0"/>
        <v/>
      </c>
      <c r="C31" s="186"/>
      <c r="D31" s="469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186"/>
      <c r="U31" s="21"/>
    </row>
    <row r="32" spans="2:22" ht="30" customHeight="1" x14ac:dyDescent="0.25">
      <c r="B32" s="80" t="str">
        <f t="shared" si="0"/>
        <v/>
      </c>
      <c r="C32" s="21"/>
      <c r="D32" s="469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21"/>
      <c r="U32" s="21"/>
    </row>
    <row r="33" spans="2:21" ht="30" customHeight="1" x14ac:dyDescent="0.25">
      <c r="B33" s="80" t="str">
        <f t="shared" si="0"/>
        <v/>
      </c>
      <c r="C33" s="186"/>
      <c r="D33" s="469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186"/>
      <c r="U33" s="21"/>
    </row>
    <row r="34" spans="2:21" ht="30" customHeight="1" x14ac:dyDescent="0.25">
      <c r="B34" s="80" t="str">
        <f t="shared" si="0"/>
        <v/>
      </c>
      <c r="C34" s="186"/>
      <c r="D34" s="469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186"/>
      <c r="U34" s="21"/>
    </row>
    <row r="35" spans="2:21" ht="30" customHeight="1" x14ac:dyDescent="0.25">
      <c r="B35" s="80" t="str">
        <f t="shared" si="0"/>
        <v/>
      </c>
      <c r="C35" s="186"/>
      <c r="D35" s="469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186"/>
      <c r="U35" s="21"/>
    </row>
    <row r="36" spans="2:21" ht="30" customHeight="1" x14ac:dyDescent="0.25">
      <c r="B36" s="80" t="str">
        <f t="shared" si="0"/>
        <v/>
      </c>
      <c r="C36" s="186"/>
      <c r="D36" s="469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186"/>
      <c r="U36" s="21"/>
    </row>
    <row r="37" spans="2:21" ht="30" customHeight="1" x14ac:dyDescent="0.25">
      <c r="B37" s="80" t="str">
        <f t="shared" si="0"/>
        <v/>
      </c>
      <c r="C37" s="186"/>
      <c r="D37" s="469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186"/>
      <c r="U37" s="21"/>
    </row>
    <row r="38" spans="2:21" ht="30" customHeight="1" x14ac:dyDescent="0.25">
      <c r="B38" s="80" t="str">
        <f t="shared" si="0"/>
        <v/>
      </c>
      <c r="C38" s="186"/>
      <c r="D38" s="469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186"/>
      <c r="U38" s="21"/>
    </row>
    <row r="39" spans="2:21" ht="30" customHeight="1" x14ac:dyDescent="0.25">
      <c r="B39" s="80" t="str">
        <f t="shared" si="0"/>
        <v/>
      </c>
      <c r="C39" s="186"/>
      <c r="D39" s="469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186"/>
      <c r="U39" s="21"/>
    </row>
    <row r="40" spans="2:21" ht="30" customHeight="1" x14ac:dyDescent="0.25">
      <c r="B40" s="80" t="str">
        <f t="shared" si="0"/>
        <v/>
      </c>
      <c r="C40" s="186"/>
      <c r="D40" s="469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186"/>
      <c r="U40" s="21"/>
    </row>
    <row r="41" spans="2:21" ht="30" customHeight="1" x14ac:dyDescent="0.25">
      <c r="B41" s="80" t="str">
        <f t="shared" si="0"/>
        <v/>
      </c>
      <c r="C41" s="186"/>
      <c r="D41" s="469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186"/>
      <c r="U41" s="21"/>
    </row>
    <row r="42" spans="2:21" ht="30" customHeight="1" x14ac:dyDescent="0.25">
      <c r="B42" s="80" t="str">
        <f t="shared" si="0"/>
        <v/>
      </c>
      <c r="C42" s="186"/>
      <c r="D42" s="469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186"/>
      <c r="U42" s="21"/>
    </row>
    <row r="43" spans="2:21" ht="30" customHeight="1" x14ac:dyDescent="0.25">
      <c r="B43" s="80" t="str">
        <f t="shared" si="0"/>
        <v/>
      </c>
      <c r="C43" s="186"/>
      <c r="D43" s="469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186"/>
      <c r="U43" s="21"/>
    </row>
    <row r="44" spans="2:21" ht="30" customHeight="1" x14ac:dyDescent="0.25">
      <c r="B44" s="80" t="str">
        <f t="shared" si="0"/>
        <v/>
      </c>
      <c r="C44" s="186"/>
      <c r="D44" s="469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186"/>
      <c r="U44" s="21"/>
    </row>
    <row r="45" spans="2:21" ht="30" customHeight="1" x14ac:dyDescent="0.25">
      <c r="B45" s="80" t="str">
        <f t="shared" si="0"/>
        <v/>
      </c>
      <c r="C45" s="186"/>
      <c r="D45" s="469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186"/>
      <c r="U45" s="21"/>
    </row>
    <row r="46" spans="2:21" ht="30" customHeight="1" x14ac:dyDescent="0.25">
      <c r="B46" s="80" t="str">
        <f t="shared" si="0"/>
        <v/>
      </c>
      <c r="C46" s="186"/>
      <c r="D46" s="470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186"/>
      <c r="U46" s="21"/>
    </row>
    <row r="47" spans="2:21" ht="30" customHeight="1" x14ac:dyDescent="0.25">
      <c r="B47" s="80" t="str">
        <f t="shared" si="0"/>
        <v/>
      </c>
      <c r="C47" s="186"/>
      <c r="D47" s="469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186"/>
      <c r="U47" s="21"/>
    </row>
    <row r="48" spans="2:21" ht="30" customHeight="1" x14ac:dyDescent="0.25">
      <c r="B48" s="80" t="str">
        <f t="shared" si="0"/>
        <v/>
      </c>
      <c r="C48" s="186"/>
      <c r="D48" s="469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186"/>
      <c r="U48" s="21"/>
    </row>
    <row r="49" spans="2:21" ht="30" customHeight="1" x14ac:dyDescent="0.25">
      <c r="B49" s="80" t="str">
        <f t="shared" si="0"/>
        <v/>
      </c>
      <c r="C49" s="186"/>
      <c r="D49" s="469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186"/>
      <c r="U49" s="21"/>
    </row>
    <row r="50" spans="2:21" ht="30" customHeight="1" x14ac:dyDescent="0.25">
      <c r="B50" s="80" t="str">
        <f t="shared" si="0"/>
        <v/>
      </c>
      <c r="C50" s="186"/>
      <c r="D50" s="469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186"/>
      <c r="U50" s="21"/>
    </row>
    <row r="51" spans="2:21" ht="30" customHeight="1" x14ac:dyDescent="0.25">
      <c r="B51" s="80" t="str">
        <f t="shared" si="0"/>
        <v/>
      </c>
      <c r="C51" s="186"/>
      <c r="D51" s="469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186"/>
      <c r="U51" s="21"/>
    </row>
    <row r="52" spans="2:21" ht="30" customHeight="1" x14ac:dyDescent="0.25">
      <c r="B52" s="80" t="str">
        <f t="shared" si="0"/>
        <v/>
      </c>
      <c r="C52" s="186"/>
      <c r="D52" s="469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186"/>
      <c r="U52" s="21"/>
    </row>
    <row r="53" spans="2:21" ht="30" customHeight="1" x14ac:dyDescent="0.25">
      <c r="B53" s="80" t="str">
        <f t="shared" si="0"/>
        <v/>
      </c>
      <c r="C53" s="186"/>
      <c r="D53" s="469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186"/>
      <c r="U53" s="21"/>
    </row>
    <row r="54" spans="2:21" ht="30" customHeight="1" x14ac:dyDescent="0.25">
      <c r="B54" s="80" t="str">
        <f t="shared" si="0"/>
        <v/>
      </c>
      <c r="C54" s="21"/>
      <c r="D54" s="469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186"/>
      <c r="U54" s="21"/>
    </row>
    <row r="55" spans="2:21" ht="30" customHeight="1" x14ac:dyDescent="0.25">
      <c r="B55" s="80" t="str">
        <f t="shared" si="0"/>
        <v/>
      </c>
      <c r="C55" s="186"/>
      <c r="D55" s="469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186"/>
      <c r="U55" s="21"/>
    </row>
    <row r="56" spans="2:21" ht="30" customHeight="1" x14ac:dyDescent="0.25">
      <c r="B56" s="80" t="str">
        <f t="shared" si="0"/>
        <v/>
      </c>
      <c r="C56" s="186"/>
      <c r="D56" s="469"/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186"/>
      <c r="U56" s="21"/>
    </row>
    <row r="57" spans="2:21" ht="30" customHeight="1" x14ac:dyDescent="0.25">
      <c r="B57" s="80" t="str">
        <f t="shared" si="0"/>
        <v/>
      </c>
      <c r="C57" s="186"/>
      <c r="D57" s="469"/>
      <c r="E57" s="472"/>
      <c r="F57" s="472"/>
      <c r="G57" s="472"/>
      <c r="H57" s="472"/>
      <c r="I57" s="472"/>
      <c r="J57" s="472"/>
      <c r="K57" s="472"/>
      <c r="L57" s="472"/>
      <c r="M57" s="472"/>
      <c r="N57" s="472"/>
      <c r="O57" s="472"/>
      <c r="P57" s="472"/>
      <c r="Q57" s="472"/>
      <c r="R57" s="472"/>
      <c r="S57" s="472"/>
      <c r="T57" s="186"/>
      <c r="U57" s="21"/>
    </row>
    <row r="58" spans="2:21" ht="30" customHeight="1" x14ac:dyDescent="0.25">
      <c r="B58" s="80" t="str">
        <f t="shared" si="0"/>
        <v/>
      </c>
      <c r="C58" s="186"/>
      <c r="D58" s="469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186"/>
      <c r="U58" s="21"/>
    </row>
    <row r="59" spans="2:21" ht="30" customHeight="1" x14ac:dyDescent="0.25">
      <c r="B59" s="78"/>
      <c r="C59" s="78"/>
      <c r="D59" s="79"/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72"/>
      <c r="R59" s="472"/>
      <c r="S59" s="472"/>
      <c r="T59" s="79"/>
      <c r="U59" s="21"/>
    </row>
    <row r="60" spans="2:21" ht="30" customHeight="1" x14ac:dyDescent="0.25">
      <c r="B60" s="78"/>
      <c r="C60" s="78"/>
      <c r="D60" s="79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  <c r="S60" s="472"/>
      <c r="T60" s="79"/>
      <c r="U60" s="21"/>
    </row>
    <row r="61" spans="2:21" ht="30" customHeight="1" x14ac:dyDescent="0.25">
      <c r="B61" s="78"/>
      <c r="C61" s="78"/>
      <c r="D61" s="79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79"/>
      <c r="U61" s="21"/>
    </row>
    <row r="62" spans="2:21" ht="30" customHeight="1" x14ac:dyDescent="0.25">
      <c r="B62" s="78"/>
      <c r="C62" s="78"/>
      <c r="D62" s="79"/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P62" s="472"/>
      <c r="Q62" s="472"/>
      <c r="R62" s="472"/>
      <c r="S62" s="472"/>
      <c r="T62" s="79"/>
      <c r="U62" s="21"/>
    </row>
    <row r="63" spans="2:21" ht="30" customHeight="1" x14ac:dyDescent="0.25">
      <c r="B63" s="78"/>
      <c r="C63" s="78"/>
      <c r="D63" s="79"/>
      <c r="E63" s="472"/>
      <c r="F63" s="472"/>
      <c r="G63" s="472"/>
      <c r="H63" s="472"/>
      <c r="I63" s="472"/>
      <c r="J63" s="472"/>
      <c r="K63" s="472"/>
      <c r="L63" s="472"/>
      <c r="M63" s="472"/>
      <c r="N63" s="472"/>
      <c r="O63" s="472"/>
      <c r="P63" s="472"/>
      <c r="Q63" s="472"/>
      <c r="R63" s="472"/>
      <c r="S63" s="472"/>
      <c r="T63" s="79"/>
      <c r="U63" s="21"/>
    </row>
    <row r="64" spans="2:21" ht="30" customHeight="1" x14ac:dyDescent="0.25">
      <c r="B64" s="78"/>
      <c r="C64" s="78"/>
      <c r="D64" s="79"/>
      <c r="E64" s="472"/>
      <c r="F64" s="472"/>
      <c r="G64" s="472"/>
      <c r="H64" s="472"/>
      <c r="I64" s="472"/>
      <c r="J64" s="472"/>
      <c r="K64" s="472"/>
      <c r="L64" s="472"/>
      <c r="M64" s="472"/>
      <c r="N64" s="472"/>
      <c r="O64" s="472"/>
      <c r="P64" s="472"/>
      <c r="Q64" s="472"/>
      <c r="R64" s="472"/>
      <c r="S64" s="472"/>
      <c r="T64" s="79"/>
      <c r="U64" s="21"/>
    </row>
    <row r="65" spans="2:21" ht="30" customHeight="1" x14ac:dyDescent="0.25">
      <c r="B65" s="78"/>
      <c r="C65" s="78"/>
      <c r="D65" s="79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79"/>
      <c r="U65" s="21"/>
    </row>
    <row r="66" spans="2:21" ht="30" customHeight="1" x14ac:dyDescent="0.25">
      <c r="B66" s="78"/>
      <c r="C66" s="78"/>
      <c r="D66" s="79"/>
      <c r="E66" s="472"/>
      <c r="F66" s="472"/>
      <c r="G66" s="472"/>
      <c r="H66" s="472"/>
      <c r="I66" s="472"/>
      <c r="J66" s="472"/>
      <c r="K66" s="472"/>
      <c r="L66" s="472"/>
      <c r="M66" s="472"/>
      <c r="N66" s="472"/>
      <c r="O66" s="472"/>
      <c r="P66" s="472"/>
      <c r="Q66" s="472"/>
      <c r="R66" s="472"/>
      <c r="S66" s="472"/>
      <c r="T66" s="79"/>
      <c r="U66" s="21"/>
    </row>
    <row r="67" spans="2:21" ht="30" customHeight="1" x14ac:dyDescent="0.25">
      <c r="B67" s="78"/>
      <c r="C67" s="78"/>
      <c r="D67" s="79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79"/>
      <c r="U67" s="21"/>
    </row>
    <row r="68" spans="2:21" ht="30" customHeight="1" x14ac:dyDescent="0.25">
      <c r="B68" s="78"/>
      <c r="C68" s="78"/>
      <c r="D68" s="79"/>
      <c r="E68" s="472"/>
      <c r="F68" s="472"/>
      <c r="G68" s="472"/>
      <c r="H68" s="472"/>
      <c r="I68" s="472"/>
      <c r="J68" s="472"/>
      <c r="K68" s="472"/>
      <c r="L68" s="472"/>
      <c r="M68" s="472"/>
      <c r="N68" s="472"/>
      <c r="O68" s="472"/>
      <c r="P68" s="472"/>
      <c r="Q68" s="472"/>
      <c r="R68" s="472"/>
      <c r="S68" s="472"/>
      <c r="T68" s="79"/>
      <c r="U68" s="21"/>
    </row>
    <row r="69" spans="2:21" ht="30" customHeight="1" x14ac:dyDescent="0.25">
      <c r="B69" s="78"/>
      <c r="C69" s="78"/>
      <c r="D69" s="79"/>
      <c r="E69" s="472"/>
      <c r="F69" s="472"/>
      <c r="G69" s="472"/>
      <c r="H69" s="472"/>
      <c r="I69" s="472"/>
      <c r="J69" s="472"/>
      <c r="K69" s="472"/>
      <c r="L69" s="472"/>
      <c r="M69" s="472"/>
      <c r="N69" s="472"/>
      <c r="O69" s="472"/>
      <c r="P69" s="472"/>
      <c r="Q69" s="472"/>
      <c r="R69" s="472"/>
      <c r="S69" s="472"/>
      <c r="T69" s="79"/>
      <c r="U69" s="21"/>
    </row>
    <row r="70" spans="2:21" ht="30" customHeight="1" x14ac:dyDescent="0.25">
      <c r="B70" s="78"/>
      <c r="C70" s="78"/>
      <c r="D70" s="79"/>
      <c r="E70" s="472"/>
      <c r="F70" s="472"/>
      <c r="G70" s="472"/>
      <c r="H70" s="472"/>
      <c r="I70" s="472"/>
      <c r="J70" s="472"/>
      <c r="K70" s="472"/>
      <c r="L70" s="472"/>
      <c r="M70" s="472"/>
      <c r="N70" s="472"/>
      <c r="O70" s="472"/>
      <c r="P70" s="472"/>
      <c r="Q70" s="472"/>
      <c r="R70" s="472"/>
      <c r="S70" s="472"/>
      <c r="T70" s="79"/>
      <c r="U70" s="21"/>
    </row>
    <row r="71" spans="2:21" ht="30" customHeight="1" x14ac:dyDescent="0.25">
      <c r="B71" s="78"/>
      <c r="C71" s="78"/>
      <c r="D71" s="79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79"/>
      <c r="U71" s="21"/>
    </row>
    <row r="72" spans="2:21" ht="30" customHeight="1" x14ac:dyDescent="0.25">
      <c r="B72" s="78"/>
      <c r="C72" s="78"/>
      <c r="D72" s="79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  <c r="T72" s="79"/>
      <c r="U72" s="21"/>
    </row>
    <row r="73" spans="2:21" ht="30" customHeight="1" x14ac:dyDescent="0.25">
      <c r="B73" s="78"/>
      <c r="C73" s="78"/>
      <c r="D73" s="79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2"/>
      <c r="P73" s="472"/>
      <c r="Q73" s="472"/>
      <c r="R73" s="472"/>
      <c r="S73" s="472"/>
      <c r="T73" s="79"/>
      <c r="U73" s="21"/>
    </row>
    <row r="74" spans="2:21" ht="30" customHeight="1" x14ac:dyDescent="0.25">
      <c r="B74" s="78"/>
      <c r="C74" s="78"/>
      <c r="D74" s="79"/>
      <c r="E74" s="472"/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79"/>
      <c r="U74" s="21"/>
    </row>
    <row r="75" spans="2:21" ht="30" customHeight="1" x14ac:dyDescent="0.25">
      <c r="B75" s="78"/>
      <c r="C75" s="78"/>
      <c r="D75" s="79"/>
      <c r="E75" s="472"/>
      <c r="F75" s="472"/>
      <c r="G75" s="472"/>
      <c r="H75" s="472"/>
      <c r="I75" s="472"/>
      <c r="J75" s="472"/>
      <c r="K75" s="472"/>
      <c r="L75" s="472"/>
      <c r="M75" s="472"/>
      <c r="N75" s="472"/>
      <c r="O75" s="472"/>
      <c r="P75" s="472"/>
      <c r="Q75" s="472"/>
      <c r="R75" s="472"/>
      <c r="S75" s="472"/>
      <c r="T75" s="79"/>
      <c r="U75" s="21"/>
    </row>
    <row r="76" spans="2:21" ht="30" customHeight="1" x14ac:dyDescent="0.25">
      <c r="B76" s="78"/>
      <c r="C76" s="78"/>
      <c r="D76" s="79"/>
      <c r="E76" s="472"/>
      <c r="F76" s="472"/>
      <c r="G76" s="472"/>
      <c r="H76" s="472"/>
      <c r="I76" s="472"/>
      <c r="J76" s="472"/>
      <c r="K76" s="472"/>
      <c r="L76" s="472"/>
      <c r="M76" s="472"/>
      <c r="N76" s="472"/>
      <c r="O76" s="472"/>
      <c r="P76" s="472"/>
      <c r="Q76" s="472"/>
      <c r="R76" s="472"/>
      <c r="S76" s="472"/>
      <c r="T76" s="79"/>
      <c r="U76" s="21"/>
    </row>
    <row r="77" spans="2:21" ht="30" customHeight="1" x14ac:dyDescent="0.25">
      <c r="B77" s="78"/>
      <c r="C77" s="78"/>
      <c r="D77" s="79"/>
      <c r="E77" s="472"/>
      <c r="F77" s="472"/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472"/>
      <c r="R77" s="472"/>
      <c r="S77" s="472"/>
      <c r="T77" s="79"/>
      <c r="U77" s="21"/>
    </row>
    <row r="78" spans="2:21" ht="30" customHeight="1" x14ac:dyDescent="0.25">
      <c r="B78" s="78"/>
      <c r="C78" s="78"/>
      <c r="D78" s="79"/>
      <c r="E78" s="472"/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  <c r="Q78" s="472"/>
      <c r="R78" s="472"/>
      <c r="S78" s="472"/>
      <c r="T78" s="79"/>
      <c r="U78" s="21"/>
    </row>
    <row r="79" spans="2:21" ht="30" customHeight="1" x14ac:dyDescent="0.25">
      <c r="B79" s="78"/>
      <c r="C79" s="78"/>
      <c r="D79" s="79"/>
      <c r="E79" s="472"/>
      <c r="F79" s="472"/>
      <c r="G79" s="472"/>
      <c r="H79" s="472"/>
      <c r="I79" s="472"/>
      <c r="J79" s="472"/>
      <c r="K79" s="472"/>
      <c r="L79" s="472"/>
      <c r="M79" s="472"/>
      <c r="N79" s="472"/>
      <c r="O79" s="472"/>
      <c r="P79" s="472"/>
      <c r="Q79" s="472"/>
      <c r="R79" s="472"/>
      <c r="S79" s="472"/>
      <c r="T79" s="79"/>
      <c r="U79" s="21"/>
    </row>
    <row r="80" spans="2:21" ht="30" customHeight="1" x14ac:dyDescent="0.25">
      <c r="B80" s="78"/>
      <c r="C80" s="78"/>
      <c r="D80" s="79"/>
      <c r="E80" s="472"/>
      <c r="F80" s="472"/>
      <c r="G80" s="472"/>
      <c r="H80" s="472"/>
      <c r="I80" s="472"/>
      <c r="J80" s="472"/>
      <c r="K80" s="472"/>
      <c r="L80" s="472"/>
      <c r="M80" s="472"/>
      <c r="N80" s="472"/>
      <c r="O80" s="472"/>
      <c r="P80" s="472"/>
      <c r="Q80" s="472"/>
      <c r="R80" s="472"/>
      <c r="S80" s="472"/>
      <c r="T80" s="79"/>
      <c r="U80" s="21"/>
    </row>
    <row r="81" spans="2:21" ht="30" customHeight="1" x14ac:dyDescent="0.25">
      <c r="B81" s="78"/>
      <c r="C81" s="78"/>
      <c r="D81" s="79"/>
      <c r="E81" s="472"/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  <c r="Q81" s="472"/>
      <c r="R81" s="472"/>
      <c r="S81" s="472"/>
      <c r="T81" s="79"/>
      <c r="U81" s="21"/>
    </row>
    <row r="82" spans="2:21" ht="30" customHeight="1" x14ac:dyDescent="0.25">
      <c r="B82" s="78"/>
      <c r="C82" s="78"/>
      <c r="D82" s="79"/>
      <c r="E82" s="472"/>
      <c r="F82" s="472"/>
      <c r="G82" s="472"/>
      <c r="H82" s="472"/>
      <c r="I82" s="472"/>
      <c r="J82" s="472"/>
      <c r="K82" s="472"/>
      <c r="L82" s="472"/>
      <c r="M82" s="472"/>
      <c r="N82" s="472"/>
      <c r="O82" s="472"/>
      <c r="P82" s="472"/>
      <c r="Q82" s="472"/>
      <c r="R82" s="472"/>
      <c r="S82" s="472"/>
      <c r="T82" s="79"/>
      <c r="U82" s="21"/>
    </row>
    <row r="83" spans="2:21" ht="30" customHeight="1" x14ac:dyDescent="0.25">
      <c r="B83" s="78"/>
      <c r="C83" s="78"/>
      <c r="D83" s="79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79"/>
      <c r="U83" s="21"/>
    </row>
    <row r="84" spans="2:21" ht="30" customHeight="1" x14ac:dyDescent="0.25">
      <c r="B84" s="78"/>
      <c r="C84" s="78"/>
      <c r="D84" s="79"/>
      <c r="E84" s="472"/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P84" s="472"/>
      <c r="Q84" s="472"/>
      <c r="R84" s="472"/>
      <c r="S84" s="472"/>
      <c r="T84" s="79"/>
      <c r="U84" s="21"/>
    </row>
    <row r="85" spans="2:21" ht="30" customHeight="1" x14ac:dyDescent="0.25">
      <c r="B85" s="78"/>
      <c r="C85" s="78"/>
      <c r="D85" s="79"/>
      <c r="E85" s="472"/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P85" s="472"/>
      <c r="Q85" s="472"/>
      <c r="R85" s="472"/>
      <c r="S85" s="472"/>
      <c r="T85" s="79"/>
      <c r="U85" s="21"/>
    </row>
    <row r="86" spans="2:21" ht="30" customHeight="1" x14ac:dyDescent="0.25">
      <c r="B86" s="78"/>
      <c r="C86" s="78"/>
      <c r="D86" s="79"/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  <c r="Q86" s="472"/>
      <c r="R86" s="472"/>
      <c r="S86" s="472"/>
      <c r="T86" s="79"/>
      <c r="U86" s="21"/>
    </row>
    <row r="87" spans="2:21" ht="30" customHeight="1" x14ac:dyDescent="0.25">
      <c r="B87" s="78"/>
      <c r="C87" s="78"/>
      <c r="D87" s="79"/>
      <c r="E87" s="472"/>
      <c r="F87" s="472"/>
      <c r="G87" s="472"/>
      <c r="H87" s="472"/>
      <c r="I87" s="472"/>
      <c r="J87" s="472"/>
      <c r="K87" s="472"/>
      <c r="L87" s="472"/>
      <c r="M87" s="472"/>
      <c r="N87" s="472"/>
      <c r="O87" s="472"/>
      <c r="P87" s="472"/>
      <c r="Q87" s="472"/>
      <c r="R87" s="472"/>
      <c r="S87" s="472"/>
      <c r="T87" s="79"/>
      <c r="U87" s="21"/>
    </row>
    <row r="88" spans="2:21" ht="30" customHeight="1" x14ac:dyDescent="0.25">
      <c r="B88" s="78"/>
      <c r="C88" s="78"/>
      <c r="D88" s="79"/>
      <c r="E88" s="472"/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  <c r="Q88" s="472"/>
      <c r="R88" s="472"/>
      <c r="S88" s="472"/>
      <c r="T88" s="79"/>
      <c r="U88" s="21"/>
    </row>
    <row r="89" spans="2:21" ht="30" customHeight="1" x14ac:dyDescent="0.25">
      <c r="B89" s="78"/>
      <c r="C89" s="78"/>
      <c r="D89" s="79"/>
      <c r="E89" s="472"/>
      <c r="F89" s="472"/>
      <c r="G89" s="472"/>
      <c r="H89" s="472"/>
      <c r="I89" s="472"/>
      <c r="J89" s="472"/>
      <c r="K89" s="472"/>
      <c r="L89" s="472"/>
      <c r="M89" s="472"/>
      <c r="N89" s="472"/>
      <c r="O89" s="472"/>
      <c r="P89" s="472"/>
      <c r="Q89" s="472"/>
      <c r="R89" s="472"/>
      <c r="S89" s="472"/>
      <c r="T89" s="79"/>
      <c r="U89" s="21"/>
    </row>
    <row r="90" spans="2:21" ht="30" customHeight="1" x14ac:dyDescent="0.25">
      <c r="B90" s="78"/>
      <c r="C90" s="78"/>
      <c r="D90" s="79"/>
      <c r="E90" s="472"/>
      <c r="F90" s="472"/>
      <c r="G90" s="472"/>
      <c r="H90" s="472"/>
      <c r="I90" s="472"/>
      <c r="J90" s="472"/>
      <c r="K90" s="472"/>
      <c r="L90" s="472"/>
      <c r="M90" s="472"/>
      <c r="N90" s="472"/>
      <c r="O90" s="472"/>
      <c r="P90" s="472"/>
      <c r="Q90" s="472"/>
      <c r="R90" s="472"/>
      <c r="S90" s="472"/>
      <c r="T90" s="79"/>
      <c r="U90" s="21"/>
    </row>
    <row r="91" spans="2:21" ht="30" customHeight="1" x14ac:dyDescent="0.25">
      <c r="B91" s="78"/>
      <c r="C91" s="78"/>
      <c r="D91" s="79"/>
      <c r="E91" s="472"/>
      <c r="F91" s="472"/>
      <c r="G91" s="472"/>
      <c r="H91" s="472"/>
      <c r="I91" s="472"/>
      <c r="J91" s="472"/>
      <c r="K91" s="472"/>
      <c r="L91" s="472"/>
      <c r="M91" s="472"/>
      <c r="N91" s="472"/>
      <c r="O91" s="472"/>
      <c r="P91" s="472"/>
      <c r="Q91" s="472"/>
      <c r="R91" s="472"/>
      <c r="S91" s="472"/>
      <c r="T91" s="79"/>
      <c r="U91" s="21"/>
    </row>
    <row r="92" spans="2:21" ht="30" customHeight="1" x14ac:dyDescent="0.25">
      <c r="B92" s="78"/>
      <c r="C92" s="78"/>
      <c r="D92" s="79"/>
      <c r="E92" s="472"/>
      <c r="F92" s="472"/>
      <c r="G92" s="472"/>
      <c r="H92" s="472"/>
      <c r="I92" s="472"/>
      <c r="J92" s="472"/>
      <c r="K92" s="472"/>
      <c r="L92" s="472"/>
      <c r="M92" s="472"/>
      <c r="N92" s="472"/>
      <c r="O92" s="472"/>
      <c r="P92" s="472"/>
      <c r="Q92" s="472"/>
      <c r="R92" s="472"/>
      <c r="S92" s="472"/>
      <c r="T92" s="79"/>
      <c r="U92" s="21"/>
    </row>
    <row r="93" spans="2:21" ht="30" customHeight="1" x14ac:dyDescent="0.25">
      <c r="B93" s="78"/>
      <c r="C93" s="78"/>
      <c r="D93" s="79"/>
      <c r="E93" s="472"/>
      <c r="F93" s="472"/>
      <c r="G93" s="472"/>
      <c r="H93" s="472"/>
      <c r="I93" s="472"/>
      <c r="J93" s="472"/>
      <c r="K93" s="472"/>
      <c r="L93" s="472"/>
      <c r="M93" s="472"/>
      <c r="N93" s="472"/>
      <c r="O93" s="472"/>
      <c r="P93" s="472"/>
      <c r="Q93" s="472"/>
      <c r="R93" s="472"/>
      <c r="S93" s="472"/>
      <c r="T93" s="79"/>
      <c r="U93" s="21"/>
    </row>
    <row r="94" spans="2:21" ht="30" customHeight="1" x14ac:dyDescent="0.25">
      <c r="B94" s="78"/>
      <c r="C94" s="78"/>
      <c r="D94" s="79"/>
      <c r="E94" s="472"/>
      <c r="F94" s="472"/>
      <c r="G94" s="472"/>
      <c r="H94" s="472"/>
      <c r="I94" s="472"/>
      <c r="J94" s="472"/>
      <c r="K94" s="472"/>
      <c r="L94" s="472"/>
      <c r="M94" s="472"/>
      <c r="N94" s="472"/>
      <c r="O94" s="472"/>
      <c r="P94" s="472"/>
      <c r="Q94" s="472"/>
      <c r="R94" s="472"/>
      <c r="S94" s="472"/>
      <c r="T94" s="79"/>
      <c r="U94" s="21"/>
    </row>
    <row r="95" spans="2:21" ht="30" customHeight="1" x14ac:dyDescent="0.25">
      <c r="B95" s="78"/>
      <c r="C95" s="78"/>
      <c r="D95" s="79"/>
      <c r="E95" s="472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79"/>
      <c r="U95" s="21"/>
    </row>
    <row r="96" spans="2:21" ht="30" customHeight="1" x14ac:dyDescent="0.25">
      <c r="B96" s="78"/>
      <c r="C96" s="78"/>
      <c r="D96" s="79"/>
      <c r="E96" s="472"/>
      <c r="F96" s="472"/>
      <c r="G96" s="472"/>
      <c r="H96" s="472"/>
      <c r="I96" s="472"/>
      <c r="J96" s="472"/>
      <c r="K96" s="472"/>
      <c r="L96" s="472"/>
      <c r="M96" s="472"/>
      <c r="N96" s="472"/>
      <c r="O96" s="472"/>
      <c r="P96" s="472"/>
      <c r="Q96" s="472"/>
      <c r="R96" s="472"/>
      <c r="S96" s="472"/>
      <c r="T96" s="79"/>
      <c r="U96" s="21"/>
    </row>
    <row r="97" spans="2:21" ht="30" customHeight="1" x14ac:dyDescent="0.25">
      <c r="B97" s="78"/>
      <c r="C97" s="78"/>
      <c r="D97" s="79"/>
      <c r="E97" s="472"/>
      <c r="F97" s="472"/>
      <c r="G97" s="472"/>
      <c r="H97" s="472"/>
      <c r="I97" s="472"/>
      <c r="J97" s="472"/>
      <c r="K97" s="472"/>
      <c r="L97" s="472"/>
      <c r="M97" s="472"/>
      <c r="N97" s="472"/>
      <c r="O97" s="472"/>
      <c r="P97" s="472"/>
      <c r="Q97" s="472"/>
      <c r="R97" s="472"/>
      <c r="S97" s="472"/>
      <c r="T97" s="79"/>
      <c r="U97" s="21"/>
    </row>
    <row r="98" spans="2:21" ht="30" customHeight="1" x14ac:dyDescent="0.25">
      <c r="B98" s="78"/>
      <c r="C98" s="78"/>
      <c r="D98" s="79"/>
      <c r="E98" s="472"/>
      <c r="F98" s="472"/>
      <c r="G98" s="472"/>
      <c r="H98" s="472"/>
      <c r="I98" s="472"/>
      <c r="J98" s="472"/>
      <c r="K98" s="472"/>
      <c r="L98" s="472"/>
      <c r="M98" s="472"/>
      <c r="N98" s="472"/>
      <c r="O98" s="472"/>
      <c r="P98" s="472"/>
      <c r="Q98" s="472"/>
      <c r="R98" s="472"/>
      <c r="S98" s="472"/>
      <c r="T98" s="79"/>
      <c r="U98" s="21"/>
    </row>
    <row r="99" spans="2:21" ht="30" customHeight="1" x14ac:dyDescent="0.25">
      <c r="B99" s="78"/>
      <c r="C99" s="78"/>
      <c r="D99" s="79"/>
      <c r="E99" s="472"/>
      <c r="F99" s="472"/>
      <c r="G99" s="472"/>
      <c r="H99" s="472"/>
      <c r="I99" s="472"/>
      <c r="J99" s="472"/>
      <c r="K99" s="472"/>
      <c r="L99" s="472"/>
      <c r="M99" s="472"/>
      <c r="N99" s="472"/>
      <c r="O99" s="472"/>
      <c r="P99" s="472"/>
      <c r="Q99" s="472"/>
      <c r="R99" s="472"/>
      <c r="S99" s="472"/>
      <c r="T99" s="79"/>
      <c r="U99" s="21"/>
    </row>
    <row r="100" spans="2:21" ht="30" customHeight="1" x14ac:dyDescent="0.25">
      <c r="B100" s="78"/>
      <c r="C100" s="78"/>
      <c r="D100" s="79"/>
      <c r="E100" s="472"/>
      <c r="F100" s="472"/>
      <c r="G100" s="472"/>
      <c r="H100" s="472"/>
      <c r="I100" s="472"/>
      <c r="J100" s="472"/>
      <c r="K100" s="472"/>
      <c r="L100" s="472"/>
      <c r="M100" s="472"/>
      <c r="N100" s="472"/>
      <c r="O100" s="472"/>
      <c r="P100" s="472"/>
      <c r="Q100" s="472"/>
      <c r="R100" s="472"/>
      <c r="S100" s="472"/>
      <c r="T100" s="79"/>
      <c r="U100" s="21"/>
    </row>
    <row r="101" spans="2:21" ht="30" customHeight="1" x14ac:dyDescent="0.25">
      <c r="B101" s="510"/>
      <c r="C101" s="510"/>
      <c r="D101" s="511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1"/>
    </row>
    <row r="102" spans="2:21" ht="30" customHeight="1" x14ac:dyDescent="0.25">
      <c r="B102" s="78"/>
      <c r="C102" s="78"/>
      <c r="D102" s="79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79"/>
    </row>
    <row r="103" spans="2:21" ht="30" customHeight="1" x14ac:dyDescent="0.25">
      <c r="B103" s="78"/>
      <c r="C103" s="78"/>
      <c r="D103" s="79"/>
      <c r="E103" s="472"/>
      <c r="F103" s="472"/>
      <c r="G103" s="472"/>
      <c r="H103" s="472"/>
      <c r="I103" s="472"/>
      <c r="J103" s="472"/>
      <c r="K103" s="472"/>
      <c r="L103" s="472"/>
      <c r="M103" s="472"/>
      <c r="N103" s="472"/>
      <c r="O103" s="472"/>
      <c r="P103" s="472"/>
      <c r="Q103" s="472"/>
      <c r="R103" s="472"/>
      <c r="S103" s="472"/>
      <c r="T103" s="79"/>
    </row>
    <row r="104" spans="2:21" ht="30" customHeight="1" x14ac:dyDescent="0.25">
      <c r="B104" s="78"/>
      <c r="C104" s="78"/>
      <c r="D104" s="79"/>
      <c r="E104" s="472"/>
      <c r="F104" s="472"/>
      <c r="G104" s="472"/>
      <c r="H104" s="472"/>
      <c r="I104" s="472"/>
      <c r="J104" s="472"/>
      <c r="K104" s="472"/>
      <c r="L104" s="472"/>
      <c r="M104" s="472"/>
      <c r="N104" s="472"/>
      <c r="O104" s="472"/>
      <c r="P104" s="472"/>
      <c r="Q104" s="472"/>
      <c r="R104" s="472"/>
      <c r="S104" s="472"/>
      <c r="T104" s="79"/>
    </row>
    <row r="105" spans="2:21" ht="30" customHeight="1" x14ac:dyDescent="0.25">
      <c r="B105" s="78"/>
      <c r="C105" s="78"/>
      <c r="D105" s="79"/>
      <c r="E105" s="472"/>
      <c r="F105" s="472"/>
      <c r="G105" s="472"/>
      <c r="H105" s="472"/>
      <c r="I105" s="472"/>
      <c r="J105" s="472"/>
      <c r="K105" s="472"/>
      <c r="L105" s="472"/>
      <c r="M105" s="472"/>
      <c r="N105" s="472"/>
      <c r="O105" s="472"/>
      <c r="P105" s="472"/>
      <c r="Q105" s="472"/>
      <c r="R105" s="472"/>
      <c r="S105" s="472"/>
      <c r="T105" s="79"/>
    </row>
    <row r="106" spans="2:21" ht="30" customHeight="1" x14ac:dyDescent="0.25">
      <c r="B106" s="78"/>
      <c r="C106" s="78"/>
      <c r="D106" s="79"/>
      <c r="E106" s="472"/>
      <c r="F106" s="472"/>
      <c r="G106" s="472"/>
      <c r="H106" s="472"/>
      <c r="I106" s="472"/>
      <c r="J106" s="472"/>
      <c r="K106" s="472"/>
      <c r="L106" s="472"/>
      <c r="M106" s="472"/>
      <c r="N106" s="472"/>
      <c r="O106" s="472"/>
      <c r="P106" s="472"/>
      <c r="Q106" s="472"/>
      <c r="R106" s="472"/>
      <c r="S106" s="472"/>
      <c r="T106" s="79"/>
    </row>
    <row r="107" spans="2:21" ht="30" customHeight="1" x14ac:dyDescent="0.25">
      <c r="B107" s="78"/>
      <c r="C107" s="78"/>
      <c r="D107" s="79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2"/>
      <c r="P107" s="472"/>
      <c r="Q107" s="472"/>
      <c r="R107" s="472"/>
      <c r="S107" s="472"/>
      <c r="T107" s="79"/>
    </row>
    <row r="108" spans="2:21" ht="30" customHeight="1" x14ac:dyDescent="0.25">
      <c r="B108" s="78"/>
      <c r="C108" s="78"/>
      <c r="D108" s="79"/>
      <c r="E108" s="472"/>
      <c r="F108" s="472"/>
      <c r="G108" s="472"/>
      <c r="H108" s="472"/>
      <c r="I108" s="472"/>
      <c r="J108" s="472"/>
      <c r="K108" s="472"/>
      <c r="L108" s="472"/>
      <c r="M108" s="472"/>
      <c r="N108" s="472"/>
      <c r="O108" s="472"/>
      <c r="P108" s="472"/>
      <c r="Q108" s="472"/>
      <c r="R108" s="472"/>
      <c r="S108" s="472"/>
      <c r="T108" s="79"/>
    </row>
    <row r="109" spans="2:21" ht="30" customHeight="1" x14ac:dyDescent="0.25">
      <c r="B109" s="78"/>
      <c r="C109" s="78"/>
      <c r="D109" s="79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79"/>
    </row>
    <row r="110" spans="2:21" ht="30" customHeight="1" x14ac:dyDescent="0.25">
      <c r="B110" s="78"/>
      <c r="C110" s="78"/>
      <c r="D110" s="79"/>
      <c r="E110" s="472"/>
      <c r="F110" s="472"/>
      <c r="G110" s="472"/>
      <c r="H110" s="472"/>
      <c r="I110" s="472"/>
      <c r="J110" s="472"/>
      <c r="K110" s="472"/>
      <c r="L110" s="472"/>
      <c r="M110" s="472"/>
      <c r="N110" s="472"/>
      <c r="O110" s="472"/>
      <c r="P110" s="472"/>
      <c r="Q110" s="472"/>
      <c r="R110" s="472"/>
      <c r="S110" s="472"/>
      <c r="T110" s="79"/>
    </row>
    <row r="111" spans="2:21" ht="30" customHeight="1" x14ac:dyDescent="0.25">
      <c r="B111" s="78"/>
      <c r="C111" s="78"/>
      <c r="D111" s="79"/>
      <c r="E111" s="472"/>
      <c r="F111" s="472"/>
      <c r="G111" s="472"/>
      <c r="H111" s="472"/>
      <c r="I111" s="472"/>
      <c r="J111" s="472"/>
      <c r="K111" s="472"/>
      <c r="L111" s="472"/>
      <c r="M111" s="472"/>
      <c r="N111" s="472"/>
      <c r="O111" s="472"/>
      <c r="P111" s="472"/>
      <c r="Q111" s="472"/>
      <c r="R111" s="472"/>
      <c r="S111" s="472"/>
      <c r="T111" s="79"/>
    </row>
    <row r="112" spans="2:21" ht="30" customHeight="1" x14ac:dyDescent="0.25">
      <c r="B112" s="78"/>
      <c r="C112" s="78"/>
      <c r="D112" s="79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472"/>
      <c r="P112" s="472"/>
      <c r="Q112" s="472"/>
      <c r="R112" s="472"/>
      <c r="S112" s="472"/>
      <c r="T112" s="79"/>
    </row>
    <row r="113" spans="2:20" ht="30" customHeight="1" x14ac:dyDescent="0.25">
      <c r="B113" s="78"/>
      <c r="C113" s="78"/>
      <c r="D113" s="79"/>
      <c r="E113" s="472"/>
      <c r="F113" s="472"/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2"/>
      <c r="R113" s="472"/>
      <c r="S113" s="472"/>
      <c r="T113" s="79"/>
    </row>
    <row r="114" spans="2:20" ht="30" customHeight="1" x14ac:dyDescent="0.25">
      <c r="B114" s="78"/>
      <c r="C114" s="78"/>
      <c r="D114" s="79"/>
      <c r="E114" s="472"/>
      <c r="F114" s="472"/>
      <c r="G114" s="472"/>
      <c r="H114" s="472"/>
      <c r="I114" s="472"/>
      <c r="J114" s="472"/>
      <c r="K114" s="472"/>
      <c r="L114" s="472"/>
      <c r="M114" s="472"/>
      <c r="N114" s="472"/>
      <c r="O114" s="472"/>
      <c r="P114" s="472"/>
      <c r="Q114" s="472"/>
      <c r="R114" s="472"/>
      <c r="S114" s="472"/>
      <c r="T114" s="79"/>
    </row>
    <row r="115" spans="2:20" ht="30" customHeight="1" x14ac:dyDescent="0.25">
      <c r="B115" s="78"/>
      <c r="C115" s="78"/>
      <c r="D115" s="79"/>
      <c r="E115" s="472"/>
      <c r="F115" s="472"/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2"/>
      <c r="R115" s="472"/>
      <c r="S115" s="472"/>
      <c r="T115" s="79"/>
    </row>
    <row r="116" spans="2:20" ht="30" customHeight="1" x14ac:dyDescent="0.25">
      <c r="B116" s="78"/>
      <c r="C116" s="78"/>
      <c r="D116" s="79"/>
      <c r="E116" s="472"/>
      <c r="F116" s="472"/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2"/>
      <c r="R116" s="472"/>
      <c r="S116" s="472"/>
      <c r="T116" s="79"/>
    </row>
    <row r="117" spans="2:20" ht="30" customHeight="1" x14ac:dyDescent="0.25">
      <c r="B117" s="78"/>
      <c r="C117" s="78"/>
      <c r="D117" s="79"/>
      <c r="E117" s="472"/>
      <c r="F117" s="472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72"/>
      <c r="R117" s="472"/>
      <c r="S117" s="472"/>
      <c r="T117" s="79"/>
    </row>
    <row r="118" spans="2:20" ht="30" customHeight="1" x14ac:dyDescent="0.25">
      <c r="B118" s="78"/>
      <c r="C118" s="78"/>
      <c r="D118" s="79"/>
      <c r="E118" s="472"/>
      <c r="F118" s="472"/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2"/>
      <c r="R118" s="472"/>
      <c r="S118" s="472"/>
      <c r="T118" s="79"/>
    </row>
    <row r="119" spans="2:20" ht="30" customHeight="1" x14ac:dyDescent="0.25">
      <c r="B119" s="78"/>
      <c r="C119" s="78"/>
      <c r="D119" s="79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79"/>
    </row>
    <row r="120" spans="2:20" ht="30" customHeight="1" x14ac:dyDescent="0.25">
      <c r="B120" s="78"/>
      <c r="C120" s="78"/>
      <c r="D120" s="79"/>
      <c r="E120" s="472"/>
      <c r="F120" s="472"/>
      <c r="G120" s="472"/>
      <c r="H120" s="472"/>
      <c r="I120" s="472"/>
      <c r="J120" s="472"/>
      <c r="K120" s="472"/>
      <c r="L120" s="472"/>
      <c r="M120" s="472"/>
      <c r="N120" s="472"/>
      <c r="O120" s="472"/>
      <c r="P120" s="472"/>
      <c r="Q120" s="472"/>
      <c r="R120" s="472"/>
      <c r="S120" s="472"/>
      <c r="T120" s="79"/>
    </row>
    <row r="121" spans="2:20" ht="30" customHeight="1" x14ac:dyDescent="0.25">
      <c r="B121" s="78"/>
      <c r="C121" s="78"/>
      <c r="D121" s="79"/>
      <c r="E121" s="472"/>
      <c r="F121" s="472"/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2"/>
      <c r="R121" s="472"/>
      <c r="S121" s="472"/>
      <c r="T121" s="79"/>
    </row>
    <row r="122" spans="2:20" ht="30" customHeight="1" x14ac:dyDescent="0.25">
      <c r="B122" s="78"/>
      <c r="C122" s="78"/>
      <c r="D122" s="79"/>
      <c r="E122" s="472"/>
      <c r="F122" s="472"/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2"/>
      <c r="R122" s="472"/>
      <c r="S122" s="472"/>
      <c r="T122" s="79"/>
    </row>
    <row r="123" spans="2:20" ht="30" customHeight="1" x14ac:dyDescent="0.25">
      <c r="B123" s="78"/>
      <c r="C123" s="78"/>
      <c r="D123" s="79"/>
      <c r="E123" s="472"/>
      <c r="F123" s="472"/>
      <c r="G123" s="472"/>
      <c r="H123" s="472"/>
      <c r="I123" s="472"/>
      <c r="J123" s="472"/>
      <c r="K123" s="472"/>
      <c r="L123" s="472"/>
      <c r="M123" s="472"/>
      <c r="N123" s="472"/>
      <c r="O123" s="472"/>
      <c r="P123" s="472"/>
      <c r="Q123" s="472"/>
      <c r="R123" s="472"/>
      <c r="S123" s="472"/>
      <c r="T123" s="79"/>
    </row>
    <row r="124" spans="2:20" ht="30" customHeight="1" x14ac:dyDescent="0.25">
      <c r="B124" s="78"/>
      <c r="C124" s="78"/>
      <c r="D124" s="79"/>
      <c r="E124" s="472"/>
      <c r="F124" s="472"/>
      <c r="G124" s="472"/>
      <c r="H124" s="472"/>
      <c r="I124" s="472"/>
      <c r="J124" s="472"/>
      <c r="K124" s="472"/>
      <c r="L124" s="472"/>
      <c r="M124" s="472"/>
      <c r="N124" s="472"/>
      <c r="O124" s="472"/>
      <c r="P124" s="472"/>
      <c r="Q124" s="472"/>
      <c r="R124" s="472"/>
      <c r="S124" s="472"/>
      <c r="T124" s="79"/>
    </row>
    <row r="125" spans="2:20" ht="30" customHeight="1" x14ac:dyDescent="0.25">
      <c r="B125" s="78"/>
      <c r="C125" s="78"/>
      <c r="D125" s="79"/>
      <c r="E125" s="472"/>
      <c r="F125" s="472"/>
      <c r="G125" s="472"/>
      <c r="H125" s="472"/>
      <c r="I125" s="472"/>
      <c r="J125" s="472"/>
      <c r="K125" s="472"/>
      <c r="L125" s="472"/>
      <c r="M125" s="472"/>
      <c r="N125" s="472"/>
      <c r="O125" s="472"/>
      <c r="P125" s="472"/>
      <c r="Q125" s="472"/>
      <c r="R125" s="472"/>
      <c r="S125" s="472"/>
      <c r="T125" s="79"/>
    </row>
    <row r="126" spans="2:20" ht="30" customHeight="1" x14ac:dyDescent="0.25">
      <c r="B126" s="78"/>
      <c r="C126" s="78"/>
      <c r="D126" s="79"/>
      <c r="E126" s="472"/>
      <c r="F126" s="472"/>
      <c r="G126" s="472"/>
      <c r="H126" s="472"/>
      <c r="I126" s="472"/>
      <c r="J126" s="472"/>
      <c r="K126" s="472"/>
      <c r="L126" s="472"/>
      <c r="M126" s="472"/>
      <c r="N126" s="472"/>
      <c r="O126" s="472"/>
      <c r="P126" s="472"/>
      <c r="Q126" s="472"/>
      <c r="R126" s="472"/>
      <c r="S126" s="472"/>
      <c r="T126" s="79"/>
    </row>
    <row r="127" spans="2:20" ht="30" customHeight="1" x14ac:dyDescent="0.25">
      <c r="B127" s="78"/>
      <c r="C127" s="78"/>
      <c r="D127" s="79"/>
      <c r="E127" s="472"/>
      <c r="F127" s="472"/>
      <c r="G127" s="472"/>
      <c r="H127" s="472"/>
      <c r="I127" s="472"/>
      <c r="J127" s="472"/>
      <c r="K127" s="472"/>
      <c r="L127" s="472"/>
      <c r="M127" s="472"/>
      <c r="N127" s="472"/>
      <c r="O127" s="472"/>
      <c r="P127" s="472"/>
      <c r="Q127" s="472"/>
      <c r="R127" s="472"/>
      <c r="S127" s="472"/>
      <c r="T127" s="79"/>
    </row>
    <row r="128" spans="2:20" ht="30" customHeight="1" x14ac:dyDescent="0.25">
      <c r="B128" s="78"/>
      <c r="C128" s="78"/>
      <c r="D128" s="79"/>
      <c r="E128" s="472"/>
      <c r="F128" s="472"/>
      <c r="G128" s="472"/>
      <c r="H128" s="472"/>
      <c r="I128" s="472"/>
      <c r="J128" s="472"/>
      <c r="K128" s="472"/>
      <c r="L128" s="472"/>
      <c r="M128" s="472"/>
      <c r="N128" s="472"/>
      <c r="O128" s="472"/>
      <c r="P128" s="472"/>
      <c r="Q128" s="472"/>
      <c r="R128" s="472"/>
      <c r="S128" s="472"/>
      <c r="T128" s="79"/>
    </row>
    <row r="129" spans="2:20" ht="30" customHeight="1" x14ac:dyDescent="0.25">
      <c r="B129" s="78"/>
      <c r="C129" s="78"/>
      <c r="D129" s="79"/>
      <c r="E129" s="472"/>
      <c r="F129" s="472"/>
      <c r="G129" s="472"/>
      <c r="H129" s="472"/>
      <c r="I129" s="472"/>
      <c r="J129" s="472"/>
      <c r="K129" s="472"/>
      <c r="L129" s="472"/>
      <c r="M129" s="472"/>
      <c r="N129" s="472"/>
      <c r="O129" s="472"/>
      <c r="P129" s="472"/>
      <c r="Q129" s="472"/>
      <c r="R129" s="472"/>
      <c r="S129" s="472"/>
      <c r="T129" s="79"/>
    </row>
    <row r="130" spans="2:20" ht="30" customHeight="1" x14ac:dyDescent="0.25">
      <c r="B130" s="78"/>
      <c r="C130" s="78"/>
      <c r="D130" s="79"/>
      <c r="E130" s="472"/>
      <c r="F130" s="472"/>
      <c r="G130" s="472"/>
      <c r="H130" s="472"/>
      <c r="I130" s="472"/>
      <c r="J130" s="472"/>
      <c r="K130" s="472"/>
      <c r="L130" s="472"/>
      <c r="M130" s="472"/>
      <c r="N130" s="472"/>
      <c r="O130" s="472"/>
      <c r="P130" s="472"/>
      <c r="Q130" s="472"/>
      <c r="R130" s="472"/>
      <c r="S130" s="472"/>
      <c r="T130" s="79"/>
    </row>
    <row r="131" spans="2:20" ht="30" customHeight="1" x14ac:dyDescent="0.25">
      <c r="B131" s="78"/>
      <c r="C131" s="78"/>
      <c r="D131" s="79"/>
      <c r="E131" s="472"/>
      <c r="F131" s="472"/>
      <c r="G131" s="472"/>
      <c r="H131" s="472"/>
      <c r="I131" s="472"/>
      <c r="J131" s="472"/>
      <c r="K131" s="472"/>
      <c r="L131" s="472"/>
      <c r="M131" s="472"/>
      <c r="N131" s="472"/>
      <c r="O131" s="472"/>
      <c r="P131" s="472"/>
      <c r="Q131" s="472"/>
      <c r="R131" s="472"/>
      <c r="S131" s="472"/>
      <c r="T131" s="79"/>
    </row>
    <row r="132" spans="2:20" ht="30" customHeight="1" x14ac:dyDescent="0.25">
      <c r="B132" s="78"/>
      <c r="C132" s="78"/>
      <c r="D132" s="79"/>
      <c r="E132" s="472"/>
      <c r="F132" s="472"/>
      <c r="G132" s="472"/>
      <c r="H132" s="472"/>
      <c r="I132" s="472"/>
      <c r="J132" s="472"/>
      <c r="K132" s="472"/>
      <c r="L132" s="472"/>
      <c r="M132" s="472"/>
      <c r="N132" s="472"/>
      <c r="O132" s="472"/>
      <c r="P132" s="472"/>
      <c r="Q132" s="472"/>
      <c r="R132" s="472"/>
      <c r="S132" s="472"/>
      <c r="T132" s="79"/>
    </row>
    <row r="133" spans="2:20" ht="30" customHeight="1" x14ac:dyDescent="0.25">
      <c r="B133" s="78"/>
      <c r="C133" s="78"/>
      <c r="D133" s="79"/>
      <c r="E133" s="472"/>
      <c r="F133" s="472"/>
      <c r="G133" s="472"/>
      <c r="H133" s="472"/>
      <c r="I133" s="472"/>
      <c r="J133" s="472"/>
      <c r="K133" s="472"/>
      <c r="L133" s="472"/>
      <c r="M133" s="472"/>
      <c r="N133" s="472"/>
      <c r="O133" s="472"/>
      <c r="P133" s="472"/>
      <c r="Q133" s="472"/>
      <c r="R133" s="472"/>
      <c r="S133" s="472"/>
      <c r="T133" s="79"/>
    </row>
    <row r="134" spans="2:20" ht="30" customHeight="1" x14ac:dyDescent="0.25">
      <c r="B134" s="78"/>
      <c r="C134" s="78"/>
      <c r="D134" s="79"/>
      <c r="E134" s="472"/>
      <c r="F134" s="472"/>
      <c r="G134" s="472"/>
      <c r="H134" s="472"/>
      <c r="I134" s="472"/>
      <c r="J134" s="472"/>
      <c r="K134" s="472"/>
      <c r="L134" s="472"/>
      <c r="M134" s="472"/>
      <c r="N134" s="472"/>
      <c r="O134" s="472"/>
      <c r="P134" s="472"/>
      <c r="Q134" s="472"/>
      <c r="R134" s="472"/>
      <c r="S134" s="472"/>
      <c r="T134" s="79"/>
    </row>
    <row r="135" spans="2:20" ht="30" customHeight="1" x14ac:dyDescent="0.25">
      <c r="B135" s="78"/>
      <c r="C135" s="78"/>
      <c r="D135" s="79"/>
      <c r="E135" s="472"/>
      <c r="F135" s="472"/>
      <c r="G135" s="472"/>
      <c r="H135" s="472"/>
      <c r="I135" s="472"/>
      <c r="J135" s="472"/>
      <c r="K135" s="472"/>
      <c r="L135" s="472"/>
      <c r="M135" s="472"/>
      <c r="N135" s="472"/>
      <c r="O135" s="472"/>
      <c r="P135" s="472"/>
      <c r="Q135" s="472"/>
      <c r="R135" s="472"/>
      <c r="S135" s="472"/>
      <c r="T135" s="79"/>
    </row>
    <row r="136" spans="2:20" ht="30" customHeight="1" x14ac:dyDescent="0.25">
      <c r="B136" s="78"/>
      <c r="C136" s="78"/>
      <c r="D136" s="79"/>
      <c r="E136" s="472"/>
      <c r="F136" s="472"/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72"/>
      <c r="R136" s="472"/>
      <c r="S136" s="472"/>
      <c r="T136" s="79"/>
    </row>
    <row r="137" spans="2:20" ht="30" customHeight="1" x14ac:dyDescent="0.25">
      <c r="B137" s="78"/>
      <c r="C137" s="78"/>
      <c r="D137" s="79"/>
      <c r="E137" s="472"/>
      <c r="F137" s="472"/>
      <c r="G137" s="472"/>
      <c r="H137" s="472"/>
      <c r="I137" s="472"/>
      <c r="J137" s="472"/>
      <c r="K137" s="472"/>
      <c r="L137" s="472"/>
      <c r="M137" s="472"/>
      <c r="N137" s="472"/>
      <c r="O137" s="472"/>
      <c r="P137" s="472"/>
      <c r="Q137" s="472"/>
      <c r="R137" s="472"/>
      <c r="S137" s="472"/>
      <c r="T137" s="79"/>
    </row>
    <row r="138" spans="2:20" ht="30" customHeight="1" x14ac:dyDescent="0.25">
      <c r="B138" s="78"/>
      <c r="C138" s="78"/>
      <c r="D138" s="79"/>
      <c r="E138" s="472"/>
      <c r="F138" s="472"/>
      <c r="G138" s="472"/>
      <c r="H138" s="472"/>
      <c r="I138" s="472"/>
      <c r="J138" s="472"/>
      <c r="K138" s="472"/>
      <c r="L138" s="472"/>
      <c r="M138" s="472"/>
      <c r="N138" s="472"/>
      <c r="O138" s="472"/>
      <c r="P138" s="472"/>
      <c r="Q138" s="472"/>
      <c r="R138" s="472"/>
      <c r="S138" s="472"/>
      <c r="T138" s="79"/>
    </row>
    <row r="139" spans="2:20" ht="30" customHeight="1" x14ac:dyDescent="0.25">
      <c r="B139" s="78"/>
      <c r="C139" s="78"/>
      <c r="D139" s="79"/>
      <c r="E139" s="472"/>
      <c r="F139" s="472"/>
      <c r="G139" s="472"/>
      <c r="H139" s="472"/>
      <c r="I139" s="472"/>
      <c r="J139" s="472"/>
      <c r="K139" s="472"/>
      <c r="L139" s="472"/>
      <c r="M139" s="472"/>
      <c r="N139" s="472"/>
      <c r="O139" s="472"/>
      <c r="P139" s="472"/>
      <c r="Q139" s="472"/>
      <c r="R139" s="472"/>
      <c r="S139" s="472"/>
      <c r="T139" s="79"/>
    </row>
    <row r="140" spans="2:20" ht="30" customHeight="1" x14ac:dyDescent="0.25">
      <c r="B140" s="78"/>
      <c r="C140" s="78"/>
      <c r="D140" s="79"/>
      <c r="E140" s="472"/>
      <c r="F140" s="472"/>
      <c r="G140" s="472"/>
      <c r="H140" s="472"/>
      <c r="I140" s="472"/>
      <c r="J140" s="472"/>
      <c r="K140" s="472"/>
      <c r="L140" s="472"/>
      <c r="M140" s="472"/>
      <c r="N140" s="472"/>
      <c r="O140" s="472"/>
      <c r="P140" s="472"/>
      <c r="Q140" s="472"/>
      <c r="R140" s="472"/>
      <c r="S140" s="472"/>
      <c r="T140" s="79"/>
    </row>
    <row r="141" spans="2:20" ht="30" customHeight="1" x14ac:dyDescent="0.25">
      <c r="B141" s="78"/>
      <c r="C141" s="78"/>
      <c r="D141" s="79"/>
      <c r="E141" s="472"/>
      <c r="F141" s="472"/>
      <c r="G141" s="472"/>
      <c r="H141" s="472"/>
      <c r="I141" s="472"/>
      <c r="J141" s="472"/>
      <c r="K141" s="472"/>
      <c r="L141" s="472"/>
      <c r="M141" s="472"/>
      <c r="N141" s="472"/>
      <c r="O141" s="472"/>
      <c r="P141" s="472"/>
      <c r="Q141" s="472"/>
      <c r="R141" s="472"/>
      <c r="S141" s="472"/>
      <c r="T141" s="79"/>
    </row>
    <row r="142" spans="2:20" ht="30" customHeight="1" x14ac:dyDescent="0.25">
      <c r="B142" s="78"/>
      <c r="C142" s="78"/>
      <c r="D142" s="79"/>
      <c r="E142" s="472"/>
      <c r="F142" s="472"/>
      <c r="G142" s="472"/>
      <c r="H142" s="472"/>
      <c r="I142" s="472"/>
      <c r="J142" s="472"/>
      <c r="K142" s="472"/>
      <c r="L142" s="472"/>
      <c r="M142" s="472"/>
      <c r="N142" s="472"/>
      <c r="O142" s="472"/>
      <c r="P142" s="472"/>
      <c r="Q142" s="472"/>
      <c r="R142" s="472"/>
      <c r="S142" s="472"/>
      <c r="T142" s="79"/>
    </row>
    <row r="143" spans="2:20" ht="30" customHeight="1" x14ac:dyDescent="0.25">
      <c r="B143" s="78"/>
      <c r="C143" s="78"/>
      <c r="D143" s="79"/>
      <c r="E143" s="472"/>
      <c r="F143" s="472"/>
      <c r="G143" s="472"/>
      <c r="H143" s="472"/>
      <c r="I143" s="472"/>
      <c r="J143" s="472"/>
      <c r="K143" s="472"/>
      <c r="L143" s="472"/>
      <c r="M143" s="472"/>
      <c r="N143" s="472"/>
      <c r="O143" s="472"/>
      <c r="P143" s="472"/>
      <c r="Q143" s="472"/>
      <c r="R143" s="472"/>
      <c r="S143" s="472"/>
      <c r="T143" s="79"/>
    </row>
    <row r="144" spans="2:20" ht="30" customHeight="1" x14ac:dyDescent="0.25">
      <c r="B144" s="78"/>
      <c r="C144" s="78"/>
      <c r="D144" s="79"/>
      <c r="E144" s="472"/>
      <c r="F144" s="472"/>
      <c r="G144" s="472"/>
      <c r="H144" s="472"/>
      <c r="I144" s="472"/>
      <c r="J144" s="472"/>
      <c r="K144" s="472"/>
      <c r="L144" s="472"/>
      <c r="M144" s="472"/>
      <c r="N144" s="472"/>
      <c r="O144" s="472"/>
      <c r="P144" s="472"/>
      <c r="Q144" s="472"/>
      <c r="R144" s="472"/>
      <c r="S144" s="472"/>
      <c r="T144" s="79"/>
    </row>
    <row r="145" spans="2:20" ht="30" customHeight="1" x14ac:dyDescent="0.25">
      <c r="B145" s="78"/>
      <c r="C145" s="78"/>
      <c r="D145" s="79"/>
      <c r="E145" s="472"/>
      <c r="F145" s="472"/>
      <c r="G145" s="472"/>
      <c r="H145" s="472"/>
      <c r="I145" s="472"/>
      <c r="J145" s="472"/>
      <c r="K145" s="472"/>
      <c r="L145" s="472"/>
      <c r="M145" s="472"/>
      <c r="N145" s="472"/>
      <c r="O145" s="472"/>
      <c r="P145" s="472"/>
      <c r="Q145" s="472"/>
      <c r="R145" s="472"/>
      <c r="S145" s="472"/>
      <c r="T145" s="79"/>
    </row>
    <row r="146" spans="2:20" ht="30" customHeight="1" x14ac:dyDescent="0.25">
      <c r="B146" s="78"/>
      <c r="C146" s="78"/>
      <c r="D146" s="79"/>
      <c r="E146" s="472"/>
      <c r="F146" s="472"/>
      <c r="G146" s="472"/>
      <c r="H146" s="472"/>
      <c r="I146" s="472"/>
      <c r="J146" s="472"/>
      <c r="K146" s="472"/>
      <c r="L146" s="472"/>
      <c r="M146" s="472"/>
      <c r="N146" s="472"/>
      <c r="O146" s="472"/>
      <c r="P146" s="472"/>
      <c r="Q146" s="472"/>
      <c r="R146" s="472"/>
      <c r="S146" s="472"/>
      <c r="T146" s="79"/>
    </row>
    <row r="147" spans="2:20" ht="30" customHeight="1" x14ac:dyDescent="0.25">
      <c r="B147" s="78"/>
      <c r="C147" s="78"/>
      <c r="D147" s="79"/>
      <c r="E147" s="472"/>
      <c r="F147" s="472"/>
      <c r="G147" s="472"/>
      <c r="H147" s="472"/>
      <c r="I147" s="472"/>
      <c r="J147" s="472"/>
      <c r="K147" s="472"/>
      <c r="L147" s="472"/>
      <c r="M147" s="472"/>
      <c r="N147" s="472"/>
      <c r="O147" s="472"/>
      <c r="P147" s="472"/>
      <c r="Q147" s="472"/>
      <c r="R147" s="472"/>
      <c r="S147" s="472"/>
      <c r="T147" s="79"/>
    </row>
    <row r="148" spans="2:20" ht="30" customHeight="1" x14ac:dyDescent="0.25">
      <c r="B148" s="78"/>
      <c r="C148" s="78"/>
      <c r="D148" s="79"/>
      <c r="E148" s="472"/>
      <c r="F148" s="472"/>
      <c r="G148" s="472"/>
      <c r="H148" s="472"/>
      <c r="I148" s="472"/>
      <c r="J148" s="472"/>
      <c r="K148" s="472"/>
      <c r="L148" s="472"/>
      <c r="M148" s="472"/>
      <c r="N148" s="472"/>
      <c r="O148" s="472"/>
      <c r="P148" s="472"/>
      <c r="Q148" s="472"/>
      <c r="R148" s="472"/>
      <c r="S148" s="472"/>
      <c r="T148" s="79"/>
    </row>
    <row r="149" spans="2:20" ht="30" customHeight="1" x14ac:dyDescent="0.25">
      <c r="B149" s="78"/>
      <c r="C149" s="78"/>
      <c r="D149" s="79"/>
      <c r="E149" s="472"/>
      <c r="F149" s="472"/>
      <c r="G149" s="472"/>
      <c r="H149" s="472"/>
      <c r="I149" s="472"/>
      <c r="J149" s="472"/>
      <c r="K149" s="472"/>
      <c r="L149" s="472"/>
      <c r="M149" s="472"/>
      <c r="N149" s="472"/>
      <c r="O149" s="472"/>
      <c r="P149" s="472"/>
      <c r="Q149" s="472"/>
      <c r="R149" s="472"/>
      <c r="S149" s="472"/>
      <c r="T149" s="79"/>
    </row>
    <row r="150" spans="2:20" ht="30" customHeight="1" x14ac:dyDescent="0.25">
      <c r="B150" s="78"/>
      <c r="C150" s="78"/>
      <c r="D150" s="79"/>
      <c r="E150" s="472"/>
      <c r="F150" s="472"/>
      <c r="G150" s="472"/>
      <c r="H150" s="472"/>
      <c r="I150" s="472"/>
      <c r="J150" s="472"/>
      <c r="K150" s="472"/>
      <c r="L150" s="472"/>
      <c r="M150" s="472"/>
      <c r="N150" s="472"/>
      <c r="O150" s="472"/>
      <c r="P150" s="472"/>
      <c r="Q150" s="472"/>
      <c r="R150" s="472"/>
      <c r="S150" s="472"/>
      <c r="T150" s="79"/>
    </row>
    <row r="151" spans="2:20" ht="30" customHeight="1" x14ac:dyDescent="0.25">
      <c r="B151" s="78"/>
      <c r="C151" s="78"/>
      <c r="D151" s="79"/>
      <c r="E151" s="472"/>
      <c r="F151" s="472"/>
      <c r="G151" s="472"/>
      <c r="H151" s="472"/>
      <c r="I151" s="472"/>
      <c r="J151" s="472"/>
      <c r="K151" s="472"/>
      <c r="L151" s="472"/>
      <c r="M151" s="472"/>
      <c r="N151" s="472"/>
      <c r="O151" s="472"/>
      <c r="P151" s="472"/>
      <c r="Q151" s="472"/>
      <c r="R151" s="472"/>
      <c r="S151" s="472"/>
      <c r="T151" s="79"/>
    </row>
    <row r="152" spans="2:20" ht="30" customHeight="1" x14ac:dyDescent="0.25">
      <c r="B152" s="78"/>
      <c r="C152" s="78"/>
      <c r="D152" s="79"/>
      <c r="E152" s="472"/>
      <c r="F152" s="472"/>
      <c r="G152" s="472"/>
      <c r="H152" s="472"/>
      <c r="I152" s="472"/>
      <c r="J152" s="472"/>
      <c r="K152" s="472"/>
      <c r="L152" s="472"/>
      <c r="M152" s="472"/>
      <c r="N152" s="472"/>
      <c r="O152" s="472"/>
      <c r="P152" s="472"/>
      <c r="Q152" s="472"/>
      <c r="R152" s="472"/>
      <c r="S152" s="472"/>
      <c r="T152" s="79"/>
    </row>
    <row r="153" spans="2:20" ht="30" customHeight="1" x14ac:dyDescent="0.25">
      <c r="B153" s="78"/>
      <c r="C153" s="78"/>
      <c r="D153" s="79"/>
      <c r="E153" s="472"/>
      <c r="F153" s="472"/>
      <c r="G153" s="472"/>
      <c r="H153" s="472"/>
      <c r="I153" s="472"/>
      <c r="J153" s="472"/>
      <c r="K153" s="472"/>
      <c r="L153" s="472"/>
      <c r="M153" s="472"/>
      <c r="N153" s="472"/>
      <c r="O153" s="472"/>
      <c r="P153" s="472"/>
      <c r="Q153" s="472"/>
      <c r="R153" s="472"/>
      <c r="S153" s="472"/>
      <c r="T153" s="79"/>
    </row>
    <row r="154" spans="2:20" ht="30" customHeight="1" x14ac:dyDescent="0.25">
      <c r="B154" s="78"/>
      <c r="C154" s="78"/>
      <c r="D154" s="79"/>
      <c r="E154" s="472"/>
      <c r="F154" s="472"/>
      <c r="G154" s="472"/>
      <c r="H154" s="472"/>
      <c r="I154" s="472"/>
      <c r="J154" s="472"/>
      <c r="K154" s="472"/>
      <c r="L154" s="472"/>
      <c r="M154" s="472"/>
      <c r="N154" s="472"/>
      <c r="O154" s="472"/>
      <c r="P154" s="472"/>
      <c r="Q154" s="472"/>
      <c r="R154" s="472"/>
      <c r="S154" s="472"/>
      <c r="T154" s="79"/>
    </row>
    <row r="155" spans="2:20" ht="30" customHeight="1" x14ac:dyDescent="0.25">
      <c r="B155" s="78"/>
      <c r="C155" s="78"/>
      <c r="D155" s="79"/>
      <c r="E155" s="472"/>
      <c r="F155" s="472"/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72"/>
      <c r="R155" s="472"/>
      <c r="S155" s="472"/>
      <c r="T155" s="79"/>
    </row>
    <row r="156" spans="2:20" ht="30" customHeight="1" x14ac:dyDescent="0.25">
      <c r="B156" s="78"/>
      <c r="C156" s="78"/>
      <c r="D156" s="79"/>
      <c r="E156" s="472"/>
      <c r="F156" s="472"/>
      <c r="G156" s="472"/>
      <c r="H156" s="472"/>
      <c r="I156" s="472"/>
      <c r="J156" s="472"/>
      <c r="K156" s="472"/>
      <c r="L156" s="472"/>
      <c r="M156" s="472"/>
      <c r="N156" s="472"/>
      <c r="O156" s="472"/>
      <c r="P156" s="472"/>
      <c r="Q156" s="472"/>
      <c r="R156" s="472"/>
      <c r="S156" s="472"/>
      <c r="T156" s="79"/>
    </row>
    <row r="157" spans="2:20" ht="30" customHeight="1" x14ac:dyDescent="0.25">
      <c r="B157" s="78"/>
      <c r="C157" s="78"/>
      <c r="D157" s="79"/>
      <c r="E157" s="472"/>
      <c r="F157" s="472"/>
      <c r="G157" s="472"/>
      <c r="H157" s="472"/>
      <c r="I157" s="472"/>
      <c r="J157" s="472"/>
      <c r="K157" s="472"/>
      <c r="L157" s="472"/>
      <c r="M157" s="472"/>
      <c r="N157" s="472"/>
      <c r="O157" s="472"/>
      <c r="P157" s="472"/>
      <c r="Q157" s="472"/>
      <c r="R157" s="472"/>
      <c r="S157" s="472"/>
      <c r="T157" s="79"/>
    </row>
    <row r="158" spans="2:20" ht="30" customHeight="1" x14ac:dyDescent="0.25">
      <c r="B158" s="78"/>
      <c r="C158" s="78"/>
      <c r="D158" s="79"/>
      <c r="E158" s="472"/>
      <c r="F158" s="472"/>
      <c r="G158" s="472"/>
      <c r="H158" s="472"/>
      <c r="I158" s="472"/>
      <c r="J158" s="472"/>
      <c r="K158" s="472"/>
      <c r="L158" s="472"/>
      <c r="M158" s="472"/>
      <c r="N158" s="472"/>
      <c r="O158" s="472"/>
      <c r="P158" s="472"/>
      <c r="Q158" s="472"/>
      <c r="R158" s="472"/>
      <c r="S158" s="472"/>
      <c r="T158" s="79"/>
    </row>
    <row r="159" spans="2:20" ht="30" customHeight="1" x14ac:dyDescent="0.25">
      <c r="B159" s="78"/>
      <c r="C159" s="78"/>
      <c r="D159" s="79"/>
      <c r="E159" s="472"/>
      <c r="F159" s="472"/>
      <c r="G159" s="472"/>
      <c r="H159" s="472"/>
      <c r="I159" s="472"/>
      <c r="J159" s="472"/>
      <c r="K159" s="472"/>
      <c r="L159" s="472"/>
      <c r="M159" s="472"/>
      <c r="N159" s="472"/>
      <c r="O159" s="472"/>
      <c r="P159" s="472"/>
      <c r="Q159" s="472"/>
      <c r="R159" s="472"/>
      <c r="S159" s="472"/>
      <c r="T159" s="79"/>
    </row>
    <row r="160" spans="2:20" ht="30" customHeight="1" x14ac:dyDescent="0.25">
      <c r="B160" s="78"/>
      <c r="C160" s="78"/>
      <c r="D160" s="79"/>
      <c r="E160" s="472"/>
      <c r="F160" s="472"/>
      <c r="G160" s="472"/>
      <c r="H160" s="472"/>
      <c r="I160" s="472"/>
      <c r="J160" s="472"/>
      <c r="K160" s="472"/>
      <c r="L160" s="472"/>
      <c r="M160" s="472"/>
      <c r="N160" s="472"/>
      <c r="O160" s="472"/>
      <c r="P160" s="472"/>
      <c r="Q160" s="472"/>
      <c r="R160" s="472"/>
      <c r="S160" s="472"/>
      <c r="T160" s="79"/>
    </row>
    <row r="161" spans="2:20" ht="30" customHeight="1" x14ac:dyDescent="0.25">
      <c r="B161" s="78"/>
      <c r="C161" s="78"/>
      <c r="D161" s="79"/>
      <c r="E161" s="472"/>
      <c r="F161" s="472"/>
      <c r="G161" s="472"/>
      <c r="H161" s="472"/>
      <c r="I161" s="472"/>
      <c r="J161" s="472"/>
      <c r="K161" s="472"/>
      <c r="L161" s="472"/>
      <c r="M161" s="472"/>
      <c r="N161" s="472"/>
      <c r="O161" s="472"/>
      <c r="P161" s="472"/>
      <c r="Q161" s="472"/>
      <c r="R161" s="472"/>
      <c r="S161" s="472"/>
      <c r="T161" s="79"/>
    </row>
    <row r="162" spans="2:20" ht="30" customHeight="1" x14ac:dyDescent="0.25">
      <c r="B162" s="78"/>
      <c r="C162" s="78"/>
      <c r="D162" s="79"/>
      <c r="E162" s="472"/>
      <c r="F162" s="472"/>
      <c r="G162" s="472"/>
      <c r="H162" s="472"/>
      <c r="I162" s="472"/>
      <c r="J162" s="472"/>
      <c r="K162" s="472"/>
      <c r="L162" s="472"/>
      <c r="M162" s="472"/>
      <c r="N162" s="472"/>
      <c r="O162" s="472"/>
      <c r="P162" s="472"/>
      <c r="Q162" s="472"/>
      <c r="R162" s="472"/>
      <c r="S162" s="472"/>
      <c r="T162" s="79"/>
    </row>
  </sheetData>
  <sortState ref="C4:V18">
    <sortCondition descending="1" ref="U4:U18"/>
  </sortState>
  <mergeCells count="3">
    <mergeCell ref="E2:S2"/>
    <mergeCell ref="E1:H1"/>
    <mergeCell ref="I1:L1"/>
  </mergeCells>
  <conditionalFormatting sqref="B59:B162">
    <cfRule type="cellIs" dxfId="414" priority="11" operator="lessThanOrEqual">
      <formula>1</formula>
    </cfRule>
  </conditionalFormatting>
  <conditionalFormatting sqref="C59:D162 T59:T162">
    <cfRule type="expression" dxfId="413" priority="10">
      <formula>XEW59&lt;XEY1048570</formula>
    </cfRule>
  </conditionalFormatting>
  <conditionalFormatting sqref="E3:S3">
    <cfRule type="cellIs" dxfId="412" priority="9" operator="greaterThan">
      <formula>$I$1</formula>
    </cfRule>
  </conditionalFormatting>
  <conditionalFormatting sqref="T36:T44">
    <cfRule type="expression" dxfId="411" priority="382">
      <formula>J35&lt;L1048547</formula>
    </cfRule>
  </conditionalFormatting>
  <conditionalFormatting sqref="B4">
    <cfRule type="expression" priority="392">
      <formula>IF(B4="",$B$38:$S$196,"")</formula>
    </cfRule>
  </conditionalFormatting>
  <conditionalFormatting sqref="C27:D29 T26:T29">
    <cfRule type="expression" dxfId="410" priority="393">
      <formula>XEW26&lt;XEY1048536</formula>
    </cfRule>
  </conditionalFormatting>
  <conditionalFormatting sqref="C41:D43">
    <cfRule type="expression" dxfId="409" priority="397">
      <formula>XEW46&lt;XEY1048556</formula>
    </cfRule>
  </conditionalFormatting>
  <conditionalFormatting sqref="C39:D40">
    <cfRule type="expression" dxfId="408" priority="398">
      <formula>XEW42&lt;XEY1048552</formula>
    </cfRule>
  </conditionalFormatting>
  <conditionalFormatting sqref="C44:D45">
    <cfRule type="expression" dxfId="407" priority="399">
      <formula>XEW30&lt;XEY1048540</formula>
    </cfRule>
  </conditionalFormatting>
  <conditionalFormatting sqref="T35">
    <cfRule type="expression" dxfId="406" priority="400">
      <formula>J34&lt;L1048545</formula>
    </cfRule>
  </conditionalFormatting>
  <conditionalFormatting sqref="C35:D38">
    <cfRule type="expression" dxfId="405" priority="402">
      <formula>XEW37&lt;XEY1048547</formula>
    </cfRule>
  </conditionalFormatting>
  <conditionalFormatting sqref="T45:T46">
    <cfRule type="expression" dxfId="404" priority="403">
      <formula>J44&lt;L1048541</formula>
    </cfRule>
  </conditionalFormatting>
  <conditionalFormatting sqref="C48:D57 T47:T58">
    <cfRule type="expression" dxfId="403" priority="407">
      <formula>XEW48&lt;XEY1048558</formula>
    </cfRule>
  </conditionalFormatting>
  <conditionalFormatting sqref="C58:D58">
    <cfRule type="expression" dxfId="402" priority="408">
      <formula>#REF!&lt;XEY1048569</formula>
    </cfRule>
  </conditionalFormatting>
  <dataValidations count="20">
    <dataValidation type="custom" allowBlank="1" showInputMessage="1" showErrorMessage="1" sqref="D29 T26:T29 C27:C29 D27 S72:S83 S61:S69 C73:C83 C59:R59 C84:T162 E19:S58">
      <formula1>IF(B19&lt;D1048570,TRUE,FALSE)</formula1>
    </dataValidation>
    <dataValidation type="custom" allowBlank="1" showInputMessage="1" showErrorMessage="1" sqref="C68:I69 C65:I65">
      <formula1>IF(B65&lt;#REF!,TRUE,FALSE)</formula1>
    </dataValidation>
    <dataValidation type="custom" allowBlank="1" showInputMessage="1" showErrorMessage="1" sqref="C30:D34 J71:R82 S59 T59:T82 D73:I82 T30:T34">
      <formula1>IF(B30&lt;D6,TRUE,FALSE)</formula1>
    </dataValidation>
    <dataValidation type="custom" allowBlank="1" showInputMessage="1" showErrorMessage="1" sqref="C44:D45">
      <formula1>IF(B30&lt;D5,TRUE,FALSE)</formula1>
    </dataValidation>
    <dataValidation type="custom" allowBlank="1" showInputMessage="1" showErrorMessage="1" sqref="T36:T44">
      <formula1>IF(S35&lt;U12,TRUE,FALSE)</formula1>
    </dataValidation>
    <dataValidation type="custom" allowBlank="1" showInputMessage="1" showErrorMessage="1" sqref="C35:D38">
      <formula1>IF(B37&lt;D12,TRUE,FALSE)</formula1>
    </dataValidation>
    <dataValidation type="custom" allowBlank="1" showInputMessage="1" showErrorMessage="1" sqref="C39:D40">
      <formula1>IF(B42&lt;D16,TRUE,FALSE)</formula1>
    </dataValidation>
    <dataValidation type="custom" allowBlank="1" showInputMessage="1" showErrorMessage="1" sqref="C50:D53 T47:T58">
      <formula1>IF(B48&lt;D23,TRUE,FALSE)</formula1>
    </dataValidation>
    <dataValidation type="custom" allowBlank="1" showInputMessage="1" showErrorMessage="1" sqref="C48:D49 C57:D57">
      <formula1>IF(B49&lt;D23,TRUE,FALSE)</formula1>
    </dataValidation>
    <dataValidation type="custom" allowBlank="1" showInputMessage="1" showErrorMessage="1" sqref="C56:D56">
      <formula1>IF(B57&lt;D33,TRUE,FALSE)</formula1>
    </dataValidation>
    <dataValidation type="custom" allowBlank="1" showInputMessage="1" showErrorMessage="1" sqref="C54:D55">
      <formula1>IF(B55&lt;D44,TRUE,FALSE)</formula1>
    </dataValidation>
    <dataValidation type="custom" allowBlank="1" showInputMessage="1" showErrorMessage="1" sqref="C41:D43">
      <formula1>IF(B46&lt;D20,TRUE,FALSE)</formula1>
    </dataValidation>
    <dataValidation type="custom" allowBlank="1" showInputMessage="1" showErrorMessage="1" sqref="S71 T83 D83:R83">
      <formula1>IF(C71&lt;#REF!,TRUE,FALSE)</formula1>
    </dataValidation>
    <dataValidation type="custom" allowBlank="1" showInputMessage="1" showErrorMessage="1" sqref="C61:I64 J61:R69 E4:S18">
      <formula1>IF(B4&lt;D1048554,TRUE,FALSE)</formula1>
    </dataValidation>
    <dataValidation type="custom" allowBlank="1" showInputMessage="1" showErrorMessage="1" sqref="C58:D58">
      <formula1>IF(#REF!&lt;#REF!,TRUE,FALSE)</formula1>
    </dataValidation>
    <dataValidation type="custom" allowBlank="1" showInputMessage="1" showErrorMessage="1" sqref="C66:I67">
      <formula1>IF(B66&lt;D39,TRUE,FALSE)</formula1>
    </dataValidation>
    <dataValidation type="custom" allowBlank="1" showInputMessage="1" showErrorMessage="1" sqref="C70:I72 C60:S60">
      <formula1>IF(B60&lt;D31,TRUE,FALSE)</formula1>
    </dataValidation>
    <dataValidation type="custom" allowBlank="1" showInputMessage="1" showErrorMessage="1" sqref="J70:S70">
      <formula1>IF(I70&lt;K30,TRUE,FALSE)</formula1>
    </dataValidation>
    <dataValidation type="custom" allowBlank="1" showInputMessage="1" showErrorMessage="1" sqref="T35">
      <formula1>IF(S34&lt;U10,TRUE,FALSE)</formula1>
    </dataValidation>
    <dataValidation type="custom" allowBlank="1" showInputMessage="1" showErrorMessage="1" sqref="T45:T46">
      <formula1>IF(S44&lt;U6,TRUE,FALSE)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6"/>
  <sheetViews>
    <sheetView view="pageBreakPreview" zoomScale="70" zoomScaleNormal="70" zoomScaleSheetLayoutView="70" workbookViewId="0">
      <selection activeCell="E11" sqref="E11"/>
    </sheetView>
  </sheetViews>
  <sheetFormatPr defaultRowHeight="15" x14ac:dyDescent="0.25"/>
  <cols>
    <col min="1" max="1" width="2" customWidth="1"/>
    <col min="2" max="2" width="5.5703125" customWidth="1"/>
    <col min="3" max="3" width="67.85546875" customWidth="1"/>
    <col min="4" max="4" width="79.28515625" customWidth="1"/>
    <col min="5" max="5" width="26.42578125" style="473" customWidth="1"/>
    <col min="6" max="6" width="24.42578125" customWidth="1"/>
    <col min="7" max="7" width="2.28515625" customWidth="1"/>
    <col min="12" max="12" width="0" hidden="1" customWidth="1"/>
  </cols>
  <sheetData>
    <row r="1" spans="2:7" ht="16.5" customHeight="1" thickBot="1" x14ac:dyDescent="0.3"/>
    <row r="2" spans="2:7" ht="72.75" customHeight="1" x14ac:dyDescent="0.25">
      <c r="B2" s="1020" t="str">
        <f>'PRE DATA'!C10</f>
        <v>TRAINING INSTITUTE</v>
      </c>
      <c r="C2" s="1021"/>
      <c r="D2" s="1021"/>
      <c r="E2" s="1021"/>
      <c r="F2" s="1022"/>
      <c r="G2" s="198"/>
    </row>
    <row r="3" spans="2:7" ht="36.75" customHeight="1" x14ac:dyDescent="0.25">
      <c r="B3" s="1011" t="str">
        <f>'PRE DATA'!$C$11</f>
        <v>No 05, Gampaha</v>
      </c>
      <c r="C3" s="1012"/>
      <c r="D3" s="1012"/>
      <c r="E3" s="1012"/>
      <c r="F3" s="1013"/>
      <c r="G3" s="198"/>
    </row>
    <row r="4" spans="2:7" ht="6.6" customHeight="1" x14ac:dyDescent="0.25">
      <c r="B4" s="599"/>
      <c r="C4" s="600"/>
      <c r="D4" s="600"/>
      <c r="E4" s="601"/>
      <c r="F4" s="602"/>
      <c r="G4" s="198"/>
    </row>
    <row r="5" spans="2:7" ht="25.15" customHeight="1" x14ac:dyDescent="0.25">
      <c r="B5" s="1014" t="str">
        <f>'PRE DATA'!C5</f>
        <v>Computer Applications Assistant</v>
      </c>
      <c r="C5" s="1015"/>
      <c r="D5" s="1015"/>
      <c r="E5" s="1015"/>
      <c r="F5" s="1016"/>
      <c r="G5" s="198"/>
    </row>
    <row r="6" spans="2:7" ht="25.15" customHeight="1" x14ac:dyDescent="0.25">
      <c r="B6" s="1017" t="s">
        <v>540</v>
      </c>
      <c r="C6" s="1018"/>
      <c r="D6" s="1018"/>
      <c r="E6" s="1018"/>
      <c r="F6" s="1019"/>
      <c r="G6" s="198"/>
    </row>
    <row r="7" spans="2:7" ht="12.6" customHeight="1" x14ac:dyDescent="0.25">
      <c r="B7" s="599"/>
      <c r="C7" s="603"/>
      <c r="D7" s="600"/>
      <c r="E7" s="601"/>
      <c r="F7" s="602"/>
      <c r="G7" s="198"/>
    </row>
    <row r="8" spans="2:7" ht="25.15" customHeight="1" x14ac:dyDescent="0.25">
      <c r="B8" s="1017" t="s">
        <v>546</v>
      </c>
      <c r="C8" s="1018"/>
      <c r="D8" s="1018"/>
      <c r="E8" s="1018"/>
      <c r="F8" s="1019"/>
      <c r="G8" s="198"/>
    </row>
    <row r="9" spans="2:7" ht="25.15" customHeight="1" thickBot="1" x14ac:dyDescent="0.3">
      <c r="B9" s="187"/>
      <c r="C9" s="348"/>
      <c r="D9" s="348"/>
      <c r="E9" s="487"/>
      <c r="F9" s="350"/>
      <c r="G9" s="198"/>
    </row>
    <row r="10" spans="2:7" ht="39.950000000000003" customHeight="1" x14ac:dyDescent="0.25">
      <c r="B10" s="351" t="s">
        <v>44</v>
      </c>
      <c r="C10" s="552" t="s">
        <v>536</v>
      </c>
      <c r="D10" s="552" t="s">
        <v>537</v>
      </c>
      <c r="E10" s="553" t="s">
        <v>105</v>
      </c>
      <c r="F10" s="353" t="s">
        <v>538</v>
      </c>
      <c r="G10" s="6"/>
    </row>
    <row r="11" spans="2:7" ht="65.099999999999994" customHeight="1" x14ac:dyDescent="0.25">
      <c r="B11" s="194">
        <v>1</v>
      </c>
      <c r="C11" s="604" t="str">
        <f>'STU LIST ENTRY'!C4</f>
        <v>G M P ASELA BANDARA</v>
      </c>
      <c r="D11" s="605" t="str">
        <f>'STU LIST ENTRY'!T4</f>
        <v>NO 22/5B Kandy</v>
      </c>
      <c r="E11" s="606" t="str">
        <f>'STU LIST ENTRY'!D4</f>
        <v>956622923V</v>
      </c>
      <c r="F11" s="607"/>
      <c r="G11" s="161"/>
    </row>
    <row r="12" spans="2:7" ht="65.099999999999994" customHeight="1" x14ac:dyDescent="0.25">
      <c r="B12" s="194">
        <v>2</v>
      </c>
      <c r="C12" s="604">
        <f>'STU LIST ENTRY'!C5</f>
        <v>0</v>
      </c>
      <c r="D12" s="605">
        <f>'STU LIST ENTRY'!T5</f>
        <v>0</v>
      </c>
      <c r="E12" s="606">
        <f>'STU LIST ENTRY'!D5</f>
        <v>0</v>
      </c>
      <c r="F12" s="607"/>
      <c r="G12" s="188"/>
    </row>
    <row r="13" spans="2:7" ht="65.099999999999994" customHeight="1" x14ac:dyDescent="0.25">
      <c r="B13" s="194">
        <v>3</v>
      </c>
      <c r="C13" s="604">
        <f>'STU LIST ENTRY'!C6</f>
        <v>0</v>
      </c>
      <c r="D13" s="605">
        <f>'STU LIST ENTRY'!T6</f>
        <v>0</v>
      </c>
      <c r="E13" s="606">
        <f>'STU LIST ENTRY'!D6</f>
        <v>0</v>
      </c>
      <c r="F13" s="607"/>
      <c r="G13" s="188"/>
    </row>
    <row r="14" spans="2:7" ht="65.099999999999994" customHeight="1" x14ac:dyDescent="0.25">
      <c r="B14" s="194">
        <v>4</v>
      </c>
      <c r="C14" s="604">
        <f>'STU LIST ENTRY'!C7</f>
        <v>0</v>
      </c>
      <c r="D14" s="605">
        <f>'STU LIST ENTRY'!T7</f>
        <v>0</v>
      </c>
      <c r="E14" s="606">
        <f>'STU LIST ENTRY'!D7</f>
        <v>0</v>
      </c>
      <c r="F14" s="607"/>
      <c r="G14" s="188"/>
    </row>
    <row r="15" spans="2:7" ht="65.099999999999994" customHeight="1" x14ac:dyDescent="0.25">
      <c r="B15" s="194">
        <v>5</v>
      </c>
      <c r="C15" s="604">
        <f>'STU LIST ENTRY'!C8</f>
        <v>0</v>
      </c>
      <c r="D15" s="605">
        <f>'STU LIST ENTRY'!T8</f>
        <v>0</v>
      </c>
      <c r="E15" s="606">
        <f>'STU LIST ENTRY'!D8</f>
        <v>0</v>
      </c>
      <c r="F15" s="607"/>
      <c r="G15" s="188"/>
    </row>
    <row r="16" spans="2:7" ht="65.099999999999994" customHeight="1" x14ac:dyDescent="0.25">
      <c r="B16" s="194">
        <v>6</v>
      </c>
      <c r="C16" s="604">
        <f>'STU LIST ENTRY'!C9</f>
        <v>0</v>
      </c>
      <c r="D16" s="605">
        <f>'STU LIST ENTRY'!T9</f>
        <v>0</v>
      </c>
      <c r="E16" s="606">
        <f>'STU LIST ENTRY'!D9</f>
        <v>0</v>
      </c>
      <c r="F16" s="607"/>
      <c r="G16" s="188"/>
    </row>
    <row r="17" spans="2:7" ht="65.099999999999994" customHeight="1" x14ac:dyDescent="0.25">
      <c r="B17" s="194">
        <v>7</v>
      </c>
      <c r="C17" s="604">
        <f>'STU LIST ENTRY'!C10</f>
        <v>0</v>
      </c>
      <c r="D17" s="605">
        <f>'STU LIST ENTRY'!T10</f>
        <v>0</v>
      </c>
      <c r="E17" s="606">
        <f>'STU LIST ENTRY'!D10</f>
        <v>0</v>
      </c>
      <c r="F17" s="607"/>
      <c r="G17" s="188"/>
    </row>
    <row r="18" spans="2:7" ht="65.099999999999994" customHeight="1" x14ac:dyDescent="0.25">
      <c r="B18" s="194">
        <v>8</v>
      </c>
      <c r="C18" s="604">
        <f>'STU LIST ENTRY'!C11</f>
        <v>0</v>
      </c>
      <c r="D18" s="605">
        <f>'STU LIST ENTRY'!T11</f>
        <v>0</v>
      </c>
      <c r="E18" s="606">
        <f>'STU LIST ENTRY'!D11</f>
        <v>0</v>
      </c>
      <c r="F18" s="607"/>
      <c r="G18" s="188"/>
    </row>
    <row r="19" spans="2:7" ht="65.099999999999994" customHeight="1" x14ac:dyDescent="0.25">
      <c r="B19" s="194">
        <v>9</v>
      </c>
      <c r="C19" s="604">
        <f>'STU LIST ENTRY'!C12</f>
        <v>0</v>
      </c>
      <c r="D19" s="605">
        <f>'STU LIST ENTRY'!T12</f>
        <v>0</v>
      </c>
      <c r="E19" s="606">
        <f>'STU LIST ENTRY'!D12</f>
        <v>0</v>
      </c>
      <c r="F19" s="607"/>
      <c r="G19" s="188"/>
    </row>
    <row r="20" spans="2:7" ht="65.099999999999994" customHeight="1" x14ac:dyDescent="0.25">
      <c r="B20" s="194">
        <v>10</v>
      </c>
      <c r="C20" s="604">
        <f>'STU LIST ENTRY'!C13</f>
        <v>0</v>
      </c>
      <c r="D20" s="605">
        <f>'STU LIST ENTRY'!T13</f>
        <v>0</v>
      </c>
      <c r="E20" s="606">
        <f>'STU LIST ENTRY'!D13</f>
        <v>0</v>
      </c>
      <c r="F20" s="607"/>
      <c r="G20" s="188"/>
    </row>
    <row r="21" spans="2:7" ht="65.099999999999994" customHeight="1" x14ac:dyDescent="0.25">
      <c r="B21" s="194">
        <v>11</v>
      </c>
      <c r="C21" s="604">
        <f>'STU LIST ENTRY'!C14</f>
        <v>0</v>
      </c>
      <c r="D21" s="605">
        <f>'STU LIST ENTRY'!T14</f>
        <v>0</v>
      </c>
      <c r="E21" s="606">
        <f>'STU LIST ENTRY'!D14</f>
        <v>0</v>
      </c>
      <c r="F21" s="607"/>
      <c r="G21" s="188"/>
    </row>
    <row r="22" spans="2:7" ht="65.099999999999994" customHeight="1" x14ac:dyDescent="0.25">
      <c r="B22" s="194">
        <v>12</v>
      </c>
      <c r="C22" s="604">
        <f>'STU LIST ENTRY'!C15</f>
        <v>0</v>
      </c>
      <c r="D22" s="605">
        <f>'STU LIST ENTRY'!T15</f>
        <v>0</v>
      </c>
      <c r="E22" s="606">
        <f>'STU LIST ENTRY'!D15</f>
        <v>0</v>
      </c>
      <c r="F22" s="607"/>
      <c r="G22" s="188"/>
    </row>
    <row r="23" spans="2:7" ht="65.099999999999994" customHeight="1" x14ac:dyDescent="0.25">
      <c r="B23" s="194">
        <v>13</v>
      </c>
      <c r="C23" s="604">
        <f>'STU LIST ENTRY'!C16</f>
        <v>0</v>
      </c>
      <c r="D23" s="605">
        <f>'STU LIST ENTRY'!T16</f>
        <v>0</v>
      </c>
      <c r="E23" s="606">
        <f>'STU LIST ENTRY'!D16</f>
        <v>0</v>
      </c>
      <c r="F23" s="607"/>
      <c r="G23" s="198"/>
    </row>
    <row r="24" spans="2:7" ht="65.099999999999994" customHeight="1" x14ac:dyDescent="0.25">
      <c r="B24" s="194">
        <v>14</v>
      </c>
      <c r="C24" s="604">
        <f>'STU LIST ENTRY'!C17</f>
        <v>0</v>
      </c>
      <c r="D24" s="605">
        <f>'STU LIST ENTRY'!T17</f>
        <v>0</v>
      </c>
      <c r="E24" s="606">
        <f>'STU LIST ENTRY'!D17</f>
        <v>0</v>
      </c>
      <c r="F24" s="607"/>
      <c r="G24" s="198"/>
    </row>
    <row r="25" spans="2:7" ht="65.099999999999994" customHeight="1" x14ac:dyDescent="0.25">
      <c r="B25" s="194">
        <v>15</v>
      </c>
      <c r="C25" s="604">
        <f>'STU LIST ENTRY'!C18</f>
        <v>0</v>
      </c>
      <c r="D25" s="605">
        <f>'STU LIST ENTRY'!T18</f>
        <v>0</v>
      </c>
      <c r="E25" s="606">
        <f>'STU LIST ENTRY'!D18</f>
        <v>0</v>
      </c>
      <c r="F25" s="607"/>
      <c r="G25" s="198"/>
    </row>
    <row r="26" spans="2:7" ht="39.950000000000003" customHeight="1" x14ac:dyDescent="0.25">
      <c r="B26" s="194">
        <v>16</v>
      </c>
      <c r="C26" s="560">
        <f>'STU LIST ENTRY'!C19</f>
        <v>0</v>
      </c>
      <c r="D26" s="561">
        <f>'STU LIST ENTRY'!T19</f>
        <v>0</v>
      </c>
      <c r="E26" s="562">
        <f>'STU LIST ENTRY'!D19</f>
        <v>0</v>
      </c>
      <c r="F26" s="563"/>
      <c r="G26" s="198"/>
    </row>
    <row r="27" spans="2:7" ht="39.950000000000003" customHeight="1" x14ac:dyDescent="0.25">
      <c r="B27" s="194">
        <v>17</v>
      </c>
      <c r="C27" s="560">
        <f>'STU LIST ENTRY'!C20</f>
        <v>0</v>
      </c>
      <c r="D27" s="561">
        <f>'STU LIST ENTRY'!T20</f>
        <v>0</v>
      </c>
      <c r="E27" s="562">
        <f>'STU LIST ENTRY'!D20</f>
        <v>0</v>
      </c>
      <c r="F27" s="563"/>
      <c r="G27" s="198"/>
    </row>
    <row r="28" spans="2:7" ht="39.950000000000003" customHeight="1" x14ac:dyDescent="0.25">
      <c r="B28" s="194">
        <v>18</v>
      </c>
      <c r="C28" s="560">
        <f>'STU LIST ENTRY'!C21</f>
        <v>0</v>
      </c>
      <c r="D28" s="561">
        <f>'STU LIST ENTRY'!T21</f>
        <v>0</v>
      </c>
      <c r="E28" s="562">
        <f>'STU LIST ENTRY'!D21</f>
        <v>0</v>
      </c>
      <c r="F28" s="563"/>
      <c r="G28" s="198"/>
    </row>
    <row r="29" spans="2:7" ht="30" customHeight="1" x14ac:dyDescent="0.25">
      <c r="B29" s="194">
        <v>19</v>
      </c>
      <c r="C29" s="564">
        <f>'STU LIST ENTRY'!C22</f>
        <v>0</v>
      </c>
      <c r="D29" s="565">
        <f>'STU LIST ENTRY'!T22</f>
        <v>0</v>
      </c>
      <c r="E29" s="566">
        <f>'STU LIST ENTRY'!D22</f>
        <v>0</v>
      </c>
      <c r="F29" s="563"/>
      <c r="G29" s="198"/>
    </row>
    <row r="30" spans="2:7" ht="30" customHeight="1" x14ac:dyDescent="0.25">
      <c r="B30" s="194">
        <v>20</v>
      </c>
      <c r="C30" s="564">
        <f>'STU LIST ENTRY'!C23</f>
        <v>0</v>
      </c>
      <c r="D30" s="565">
        <f>'STU LIST ENTRY'!T23</f>
        <v>0</v>
      </c>
      <c r="E30" s="566">
        <f>'STU LIST ENTRY'!D23</f>
        <v>0</v>
      </c>
      <c r="F30" s="563"/>
      <c r="G30" s="198"/>
    </row>
    <row r="31" spans="2:7" ht="6" customHeight="1" thickBot="1" x14ac:dyDescent="0.3">
      <c r="B31" s="198"/>
      <c r="C31" s="198"/>
      <c r="D31" s="198"/>
      <c r="F31" s="198"/>
      <c r="G31" s="198"/>
    </row>
    <row r="32" spans="2:7" ht="71.25" customHeight="1" x14ac:dyDescent="0.25">
      <c r="B32" s="189"/>
      <c r="C32" s="594" t="str">
        <f>C40</f>
        <v>…………………………………………………..</v>
      </c>
      <c r="D32" s="190"/>
      <c r="E32" s="1023" t="str">
        <f>E40</f>
        <v>…………………………………………………..</v>
      </c>
      <c r="F32" s="1024"/>
      <c r="G32" s="198"/>
    </row>
    <row r="33" spans="2:7" ht="25.15" customHeight="1" x14ac:dyDescent="0.35">
      <c r="B33" s="191"/>
      <c r="C33" s="608" t="str">
        <f>'PRE DATA'!C25</f>
        <v xml:space="preserve"> NIHAL</v>
      </c>
      <c r="D33" s="609" t="str">
        <f>'PRE DATA'!C16</f>
        <v>2019-07-28</v>
      </c>
      <c r="E33" s="1025" t="str">
        <f>E41</f>
        <v>Perera</v>
      </c>
      <c r="F33" s="1026"/>
      <c r="G33" s="198"/>
    </row>
    <row r="34" spans="2:7" ht="25.15" customHeight="1" x14ac:dyDescent="0.35">
      <c r="B34" s="10"/>
      <c r="C34" s="610" t="str">
        <f>C42</f>
        <v xml:space="preserve">Name &amp; Signature of Assessor                            </v>
      </c>
      <c r="D34" s="609"/>
      <c r="E34" s="1025" t="str">
        <f>E42</f>
        <v xml:space="preserve">Name &amp; Signature of Assessor                            </v>
      </c>
      <c r="F34" s="1026"/>
      <c r="G34" s="198"/>
    </row>
    <row r="35" spans="2:7" ht="25.15" customHeight="1" x14ac:dyDescent="0.35">
      <c r="B35" s="10"/>
      <c r="C35" s="608" t="str">
        <f>'PRE DATA'!C27</f>
        <v>CBA/2555/2015</v>
      </c>
      <c r="D35" s="608" t="s">
        <v>741</v>
      </c>
      <c r="E35" s="1025" t="str">
        <f>E43</f>
        <v>CBA/2555/2015</v>
      </c>
      <c r="F35" s="1026"/>
      <c r="G35" s="198"/>
    </row>
    <row r="36" spans="2:7" ht="24.75" customHeight="1" x14ac:dyDescent="0.35">
      <c r="B36" s="10"/>
      <c r="C36" s="613" t="str">
        <f>C44</f>
        <v>Reg. Number</v>
      </c>
      <c r="D36" s="614"/>
      <c r="E36" s="1027" t="str">
        <f>E44</f>
        <v>Reg. Number</v>
      </c>
      <c r="F36" s="1028"/>
      <c r="G36" s="198"/>
    </row>
    <row r="37" spans="2:7" s="198" customFormat="1" ht="24.75" customHeight="1" thickBot="1" x14ac:dyDescent="0.4">
      <c r="B37" s="4"/>
      <c r="C37" s="611"/>
      <c r="D37" s="612"/>
      <c r="E37" s="615"/>
      <c r="F37" s="616"/>
    </row>
    <row r="38" spans="2:7" s="198" customFormat="1" ht="7.5" customHeight="1" x14ac:dyDescent="0.25">
      <c r="B38" s="6"/>
      <c r="C38" s="193"/>
      <c r="D38" s="6"/>
      <c r="E38" s="489"/>
      <c r="F38" s="202"/>
    </row>
    <row r="39" spans="2:7" ht="27" hidden="1" customHeight="1" thickBot="1" x14ac:dyDescent="0.3">
      <c r="B39" s="198"/>
      <c r="C39" s="198"/>
      <c r="D39" s="198"/>
      <c r="F39" s="198"/>
      <c r="G39" s="198"/>
    </row>
    <row r="40" spans="2:7" ht="55.15" hidden="1" customHeight="1" x14ac:dyDescent="0.25">
      <c r="B40" s="189"/>
      <c r="C40" s="190" t="s">
        <v>534</v>
      </c>
      <c r="D40" s="2"/>
      <c r="E40" s="1023" t="s">
        <v>534</v>
      </c>
      <c r="F40" s="1024"/>
      <c r="G40" s="198"/>
    </row>
    <row r="41" spans="2:7" ht="25.15" hidden="1" customHeight="1" x14ac:dyDescent="0.25">
      <c r="B41" s="191"/>
      <c r="C41" s="192" t="e">
        <f>ATTENDENCE!#REF!</f>
        <v>#REF!</v>
      </c>
      <c r="D41" s="6"/>
      <c r="E41" s="1029" t="str">
        <f>'PRE DATA'!C29</f>
        <v>Perera</v>
      </c>
      <c r="F41" s="1030"/>
      <c r="G41" s="198"/>
    </row>
    <row r="42" spans="2:7" ht="25.15" hidden="1" customHeight="1" x14ac:dyDescent="0.25">
      <c r="B42" s="10"/>
      <c r="C42" s="192" t="s">
        <v>539</v>
      </c>
      <c r="D42" s="6"/>
      <c r="E42" s="1029" t="s">
        <v>539</v>
      </c>
      <c r="F42" s="1030"/>
      <c r="G42" s="198"/>
    </row>
    <row r="43" spans="2:7" ht="25.15" hidden="1" customHeight="1" x14ac:dyDescent="0.25">
      <c r="B43" s="10"/>
      <c r="C43" s="193" t="e">
        <f>ATTENDENCE!#REF!</f>
        <v>#REF!</v>
      </c>
      <c r="D43" s="6"/>
      <c r="E43" s="1033" t="str">
        <f>'PRE DATA'!C31</f>
        <v>CBA/2555/2015</v>
      </c>
      <c r="F43" s="1034"/>
      <c r="G43" s="198"/>
    </row>
    <row r="44" spans="2:7" ht="25.15" hidden="1" customHeight="1" thickBot="1" x14ac:dyDescent="0.3">
      <c r="B44" s="10"/>
      <c r="C44" s="133" t="s">
        <v>535</v>
      </c>
      <c r="D44" s="6"/>
      <c r="E44" s="1031" t="s">
        <v>535</v>
      </c>
      <c r="F44" s="1032"/>
      <c r="G44" s="198"/>
    </row>
    <row r="45" spans="2:7" ht="43.5" hidden="1" customHeight="1" x14ac:dyDescent="0.25">
      <c r="B45" s="1035" t="str">
        <f>B2</f>
        <v>TRAINING INSTITUTE</v>
      </c>
      <c r="C45" s="1036"/>
      <c r="D45" s="1036"/>
      <c r="E45" s="1036"/>
      <c r="F45" s="1037"/>
      <c r="G45" s="198"/>
    </row>
    <row r="46" spans="2:7" ht="31.5" hidden="1" x14ac:dyDescent="0.25">
      <c r="B46" s="1038" t="str">
        <f>B3</f>
        <v>No 05, Gampaha</v>
      </c>
      <c r="C46" s="1039"/>
      <c r="D46" s="1039"/>
      <c r="E46" s="1039"/>
      <c r="F46" s="1040"/>
    </row>
    <row r="47" spans="2:7" ht="31.5" hidden="1" x14ac:dyDescent="0.25">
      <c r="B47" s="1038" t="str">
        <f>B5</f>
        <v>Computer Applications Assistant</v>
      </c>
      <c r="C47" s="1039"/>
      <c r="D47" s="1039"/>
      <c r="E47" s="1039"/>
      <c r="F47" s="1040"/>
    </row>
    <row r="48" spans="2:7" ht="26.25" hidden="1" x14ac:dyDescent="0.25">
      <c r="B48" s="1041" t="s">
        <v>540</v>
      </c>
      <c r="C48" s="1042"/>
      <c r="D48" s="1042"/>
      <c r="E48" s="1042"/>
      <c r="F48" s="1043"/>
    </row>
    <row r="49" spans="2:6" ht="26.25" hidden="1" x14ac:dyDescent="0.25">
      <c r="B49" s="187"/>
      <c r="C49" s="197"/>
      <c r="D49" s="195"/>
      <c r="E49" s="490" t="s">
        <v>665</v>
      </c>
      <c r="F49" s="196"/>
    </row>
    <row r="50" spans="2:6" ht="27" hidden="1" thickBot="1" x14ac:dyDescent="0.3">
      <c r="B50" s="1044" t="s">
        <v>546</v>
      </c>
      <c r="C50" s="1045"/>
      <c r="D50" s="1045"/>
      <c r="E50" s="1045"/>
      <c r="F50" s="1046"/>
    </row>
    <row r="51" spans="2:6" ht="21" hidden="1" customHeight="1" thickBot="1" x14ac:dyDescent="0.3">
      <c r="B51" s="443"/>
      <c r="C51" s="348"/>
      <c r="D51" s="348"/>
      <c r="E51" s="487"/>
      <c r="F51" s="349"/>
    </row>
    <row r="52" spans="2:6" ht="38.25" hidden="1" customHeight="1" x14ac:dyDescent="0.25">
      <c r="B52" s="351" t="s">
        <v>44</v>
      </c>
      <c r="C52" s="352" t="s">
        <v>536</v>
      </c>
      <c r="D52" s="352" t="s">
        <v>537</v>
      </c>
      <c r="E52" s="488" t="s">
        <v>105</v>
      </c>
      <c r="F52" s="353" t="s">
        <v>538</v>
      </c>
    </row>
    <row r="53" spans="2:6" ht="30" hidden="1" customHeight="1" x14ac:dyDescent="0.25">
      <c r="B53" s="194" t="e">
        <f>#REF!+1</f>
        <v>#REF!</v>
      </c>
      <c r="C53" s="201">
        <f>'STU LIST ENTRY'!C34</f>
        <v>0</v>
      </c>
      <c r="D53" s="212">
        <f>'STU LIST ENTRY'!T34</f>
        <v>0</v>
      </c>
      <c r="E53" s="482">
        <f>'STU LIST ENTRY'!D34</f>
        <v>0</v>
      </c>
      <c r="F53" s="203"/>
    </row>
    <row r="54" spans="2:6" ht="30" hidden="1" customHeight="1" x14ac:dyDescent="0.25">
      <c r="B54" s="194" t="e">
        <f>B53+1</f>
        <v>#REF!</v>
      </c>
      <c r="C54" s="201">
        <f>'STU LIST ENTRY'!C35</f>
        <v>0</v>
      </c>
      <c r="D54" s="212">
        <f>'STU LIST ENTRY'!T35</f>
        <v>0</v>
      </c>
      <c r="E54" s="482">
        <f>'STU LIST ENTRY'!D35</f>
        <v>0</v>
      </c>
      <c r="F54" s="203"/>
    </row>
    <row r="55" spans="2:6" ht="30" hidden="1" customHeight="1" x14ac:dyDescent="0.25">
      <c r="B55" s="194" t="e">
        <f t="shared" ref="B55:B82" si="0">B54+1</f>
        <v>#REF!</v>
      </c>
      <c r="C55" s="201">
        <f>'STU LIST ENTRY'!C36</f>
        <v>0</v>
      </c>
      <c r="D55" s="212">
        <f>'STU LIST ENTRY'!T36</f>
        <v>0</v>
      </c>
      <c r="E55" s="482">
        <f>'STU LIST ENTRY'!D36</f>
        <v>0</v>
      </c>
      <c r="F55" s="203"/>
    </row>
    <row r="56" spans="2:6" ht="30" hidden="1" customHeight="1" x14ac:dyDescent="0.25">
      <c r="B56" s="194" t="e">
        <f t="shared" si="0"/>
        <v>#REF!</v>
      </c>
      <c r="C56" s="201">
        <f>'STU LIST ENTRY'!C37</f>
        <v>0</v>
      </c>
      <c r="D56" s="212">
        <f>'STU LIST ENTRY'!T37</f>
        <v>0</v>
      </c>
      <c r="E56" s="482">
        <f>'STU LIST ENTRY'!D37</f>
        <v>0</v>
      </c>
      <c r="F56" s="203"/>
    </row>
    <row r="57" spans="2:6" ht="30" hidden="1" customHeight="1" x14ac:dyDescent="0.25">
      <c r="B57" s="194" t="e">
        <f t="shared" si="0"/>
        <v>#REF!</v>
      </c>
      <c r="C57" s="201">
        <f>'STU LIST ENTRY'!C38</f>
        <v>0</v>
      </c>
      <c r="D57" s="212">
        <f>'STU LIST ENTRY'!T38</f>
        <v>0</v>
      </c>
      <c r="E57" s="482">
        <f>'STU LIST ENTRY'!D38</f>
        <v>0</v>
      </c>
      <c r="F57" s="203"/>
    </row>
    <row r="58" spans="2:6" ht="30" hidden="1" customHeight="1" x14ac:dyDescent="0.25">
      <c r="B58" s="194" t="e">
        <f t="shared" si="0"/>
        <v>#REF!</v>
      </c>
      <c r="C58" s="201">
        <f>'STU LIST ENTRY'!C39</f>
        <v>0</v>
      </c>
      <c r="D58" s="212">
        <f>'STU LIST ENTRY'!T39</f>
        <v>0</v>
      </c>
      <c r="E58" s="482">
        <f>'STU LIST ENTRY'!D39</f>
        <v>0</v>
      </c>
      <c r="F58" s="203"/>
    </row>
    <row r="59" spans="2:6" ht="30" hidden="1" customHeight="1" x14ac:dyDescent="0.25">
      <c r="B59" s="194" t="e">
        <f t="shared" si="0"/>
        <v>#REF!</v>
      </c>
      <c r="C59" s="201">
        <f>'STU LIST ENTRY'!C40</f>
        <v>0</v>
      </c>
      <c r="D59" s="212">
        <f>'STU LIST ENTRY'!T40</f>
        <v>0</v>
      </c>
      <c r="E59" s="482">
        <f>'STU LIST ENTRY'!D40</f>
        <v>0</v>
      </c>
      <c r="F59" s="203"/>
    </row>
    <row r="60" spans="2:6" ht="30" hidden="1" customHeight="1" x14ac:dyDescent="0.25">
      <c r="B60" s="194" t="e">
        <f t="shared" si="0"/>
        <v>#REF!</v>
      </c>
      <c r="C60" s="201">
        <f>'STU LIST ENTRY'!C41</f>
        <v>0</v>
      </c>
      <c r="D60" s="212">
        <f>'STU LIST ENTRY'!T41</f>
        <v>0</v>
      </c>
      <c r="E60" s="482">
        <f>'STU LIST ENTRY'!D41</f>
        <v>0</v>
      </c>
      <c r="F60" s="203"/>
    </row>
    <row r="61" spans="2:6" ht="30" hidden="1" customHeight="1" x14ac:dyDescent="0.25">
      <c r="B61" s="194" t="e">
        <f t="shared" si="0"/>
        <v>#REF!</v>
      </c>
      <c r="C61" s="201">
        <f>'STU LIST ENTRY'!C42</f>
        <v>0</v>
      </c>
      <c r="D61" s="212">
        <f>'STU LIST ENTRY'!T42</f>
        <v>0</v>
      </c>
      <c r="E61" s="482">
        <f>'STU LIST ENTRY'!D42</f>
        <v>0</v>
      </c>
      <c r="F61" s="203"/>
    </row>
    <row r="62" spans="2:6" ht="30" hidden="1" customHeight="1" x14ac:dyDescent="0.25">
      <c r="B62" s="194" t="e">
        <f t="shared" si="0"/>
        <v>#REF!</v>
      </c>
      <c r="C62" s="201">
        <f>'STU LIST ENTRY'!C43</f>
        <v>0</v>
      </c>
      <c r="D62" s="212">
        <f>'STU LIST ENTRY'!T43</f>
        <v>0</v>
      </c>
      <c r="E62" s="482">
        <f>'STU LIST ENTRY'!D43</f>
        <v>0</v>
      </c>
      <c r="F62" s="203"/>
    </row>
    <row r="63" spans="2:6" ht="30" hidden="1" customHeight="1" x14ac:dyDescent="0.25">
      <c r="B63" s="194" t="e">
        <f t="shared" si="0"/>
        <v>#REF!</v>
      </c>
      <c r="C63" s="201">
        <f>'STU LIST ENTRY'!C44</f>
        <v>0</v>
      </c>
      <c r="D63" s="212">
        <f>'STU LIST ENTRY'!T44</f>
        <v>0</v>
      </c>
      <c r="E63" s="482">
        <f>'STU LIST ENTRY'!D44</f>
        <v>0</v>
      </c>
      <c r="F63" s="203"/>
    </row>
    <row r="64" spans="2:6" ht="30" hidden="1" customHeight="1" x14ac:dyDescent="0.25">
      <c r="B64" s="194" t="e">
        <f t="shared" si="0"/>
        <v>#REF!</v>
      </c>
      <c r="C64" s="201">
        <f>'STU LIST ENTRY'!C45</f>
        <v>0</v>
      </c>
      <c r="D64" s="212">
        <f>'STU LIST ENTRY'!T45</f>
        <v>0</v>
      </c>
      <c r="E64" s="482">
        <f>'STU LIST ENTRY'!D45</f>
        <v>0</v>
      </c>
      <c r="F64" s="203"/>
    </row>
    <row r="65" spans="2:6" ht="30" hidden="1" customHeight="1" x14ac:dyDescent="0.25">
      <c r="B65" s="194" t="e">
        <f t="shared" si="0"/>
        <v>#REF!</v>
      </c>
      <c r="C65" s="201">
        <f>'STU LIST ENTRY'!C46</f>
        <v>0</v>
      </c>
      <c r="D65" s="212">
        <f>'STU LIST ENTRY'!T46</f>
        <v>0</v>
      </c>
      <c r="E65" s="482">
        <f>'STU LIST ENTRY'!D46</f>
        <v>0</v>
      </c>
      <c r="F65" s="446"/>
    </row>
    <row r="66" spans="2:6" ht="30" hidden="1" customHeight="1" x14ac:dyDescent="0.25">
      <c r="B66" s="194" t="e">
        <f t="shared" si="0"/>
        <v>#REF!</v>
      </c>
      <c r="C66" s="201">
        <f>'STU LIST ENTRY'!C47</f>
        <v>0</v>
      </c>
      <c r="D66" s="212">
        <f>'STU LIST ENTRY'!T47</f>
        <v>0</v>
      </c>
      <c r="E66" s="482">
        <f>'STU LIST ENTRY'!D47</f>
        <v>0</v>
      </c>
      <c r="F66" s="446"/>
    </row>
    <row r="67" spans="2:6" ht="30" hidden="1" customHeight="1" x14ac:dyDescent="0.25">
      <c r="B67" s="194" t="e">
        <f t="shared" si="0"/>
        <v>#REF!</v>
      </c>
      <c r="C67" s="201">
        <f>'STU LIST ENTRY'!C48</f>
        <v>0</v>
      </c>
      <c r="D67" s="212">
        <f>'STU LIST ENTRY'!T48</f>
        <v>0</v>
      </c>
      <c r="E67" s="482">
        <f>'STU LIST ENTRY'!D48</f>
        <v>0</v>
      </c>
      <c r="F67" s="446"/>
    </row>
    <row r="68" spans="2:6" ht="30" hidden="1" customHeight="1" x14ac:dyDescent="0.25">
      <c r="B68" s="194" t="e">
        <f t="shared" si="0"/>
        <v>#REF!</v>
      </c>
      <c r="C68" s="201">
        <f>'STU LIST ENTRY'!C49</f>
        <v>0</v>
      </c>
      <c r="D68" s="212">
        <f>'STU LIST ENTRY'!T49</f>
        <v>0</v>
      </c>
      <c r="E68" s="482">
        <f>'STU LIST ENTRY'!D49</f>
        <v>0</v>
      </c>
      <c r="F68" s="446"/>
    </row>
    <row r="69" spans="2:6" ht="30" hidden="1" customHeight="1" x14ac:dyDescent="0.25">
      <c r="B69" s="194" t="e">
        <f t="shared" si="0"/>
        <v>#REF!</v>
      </c>
      <c r="C69" s="201">
        <f>'STU LIST ENTRY'!C50</f>
        <v>0</v>
      </c>
      <c r="D69" s="212">
        <f>'STU LIST ENTRY'!T50</f>
        <v>0</v>
      </c>
      <c r="E69" s="482">
        <f>'STU LIST ENTRY'!D50</f>
        <v>0</v>
      </c>
      <c r="F69" s="446"/>
    </row>
    <row r="70" spans="2:6" ht="30" hidden="1" customHeight="1" x14ac:dyDescent="0.25">
      <c r="B70" s="194" t="e">
        <f t="shared" si="0"/>
        <v>#REF!</v>
      </c>
      <c r="C70" s="201">
        <f>'STU LIST ENTRY'!C51</f>
        <v>0</v>
      </c>
      <c r="D70" s="212">
        <f>'STU LIST ENTRY'!T51</f>
        <v>0</v>
      </c>
      <c r="E70" s="482">
        <f>'STU LIST ENTRY'!D51</f>
        <v>0</v>
      </c>
      <c r="F70" s="446"/>
    </row>
    <row r="71" spans="2:6" ht="30" hidden="1" customHeight="1" x14ac:dyDescent="0.25">
      <c r="B71" s="194" t="e">
        <f t="shared" si="0"/>
        <v>#REF!</v>
      </c>
      <c r="C71" s="201">
        <f>'STU LIST ENTRY'!C52</f>
        <v>0</v>
      </c>
      <c r="D71" s="212">
        <f>'STU LIST ENTRY'!T52</f>
        <v>0</v>
      </c>
      <c r="E71" s="482">
        <f>'STU LIST ENTRY'!D52</f>
        <v>0</v>
      </c>
      <c r="F71" s="446"/>
    </row>
    <row r="72" spans="2:6" ht="30" hidden="1" customHeight="1" x14ac:dyDescent="0.25">
      <c r="B72" s="194" t="e">
        <f t="shared" si="0"/>
        <v>#REF!</v>
      </c>
      <c r="C72" s="201">
        <f>'STU LIST ENTRY'!C53</f>
        <v>0</v>
      </c>
      <c r="D72" s="212">
        <f>'STU LIST ENTRY'!T53</f>
        <v>0</v>
      </c>
      <c r="E72" s="482">
        <f>'STU LIST ENTRY'!D53</f>
        <v>0</v>
      </c>
      <c r="F72" s="446"/>
    </row>
    <row r="73" spans="2:6" ht="30" hidden="1" customHeight="1" x14ac:dyDescent="0.25">
      <c r="B73" s="194" t="e">
        <f t="shared" si="0"/>
        <v>#REF!</v>
      </c>
      <c r="C73" s="201">
        <f>'STU LIST ENTRY'!C54</f>
        <v>0</v>
      </c>
      <c r="D73" s="212">
        <f>'STU LIST ENTRY'!T54</f>
        <v>0</v>
      </c>
      <c r="E73" s="482">
        <f>'STU LIST ENTRY'!D54</f>
        <v>0</v>
      </c>
      <c r="F73" s="446"/>
    </row>
    <row r="74" spans="2:6" ht="30" hidden="1" customHeight="1" x14ac:dyDescent="0.25">
      <c r="B74" s="194" t="e">
        <f t="shared" si="0"/>
        <v>#REF!</v>
      </c>
      <c r="C74" s="201">
        <f>'STU LIST ENTRY'!C55</f>
        <v>0</v>
      </c>
      <c r="D74" s="212">
        <f>'STU LIST ENTRY'!T55</f>
        <v>0</v>
      </c>
      <c r="E74" s="482">
        <f>'STU LIST ENTRY'!D55</f>
        <v>0</v>
      </c>
      <c r="F74" s="446"/>
    </row>
    <row r="75" spans="2:6" ht="30" hidden="1" customHeight="1" x14ac:dyDescent="0.25">
      <c r="B75" s="194" t="e">
        <f t="shared" si="0"/>
        <v>#REF!</v>
      </c>
      <c r="C75" s="201">
        <f>'STU LIST ENTRY'!C56</f>
        <v>0</v>
      </c>
      <c r="D75" s="212">
        <f>'STU LIST ENTRY'!T56</f>
        <v>0</v>
      </c>
      <c r="E75" s="482">
        <f>'STU LIST ENTRY'!D56</f>
        <v>0</v>
      </c>
      <c r="F75" s="446"/>
    </row>
    <row r="76" spans="2:6" ht="30" hidden="1" customHeight="1" x14ac:dyDescent="0.25">
      <c r="B76" s="194" t="e">
        <f t="shared" si="0"/>
        <v>#REF!</v>
      </c>
      <c r="C76" s="201">
        <f>'STU LIST ENTRY'!C57</f>
        <v>0</v>
      </c>
      <c r="D76" s="212">
        <f>'STU LIST ENTRY'!T57</f>
        <v>0</v>
      </c>
      <c r="E76" s="482">
        <f>'STU LIST ENTRY'!D57</f>
        <v>0</v>
      </c>
      <c r="F76" s="446"/>
    </row>
    <row r="77" spans="2:6" ht="30" hidden="1" customHeight="1" x14ac:dyDescent="0.25">
      <c r="B77" s="194" t="e">
        <f t="shared" si="0"/>
        <v>#REF!</v>
      </c>
      <c r="C77" s="201">
        <f>'STU LIST ENTRY'!C58</f>
        <v>0</v>
      </c>
      <c r="D77" s="212">
        <f>'STU LIST ENTRY'!T58</f>
        <v>0</v>
      </c>
      <c r="E77" s="482">
        <f>'STU LIST ENTRY'!D58</f>
        <v>0</v>
      </c>
      <c r="F77" s="446"/>
    </row>
    <row r="78" spans="2:6" ht="30" hidden="1" customHeight="1" x14ac:dyDescent="0.25">
      <c r="B78" s="194" t="e">
        <f t="shared" si="0"/>
        <v>#REF!</v>
      </c>
      <c r="C78" s="445">
        <f>'STU LIST ENTRY'!C59</f>
        <v>0</v>
      </c>
      <c r="D78" s="449">
        <f>'STU LIST ENTRY'!T59</f>
        <v>0</v>
      </c>
      <c r="E78" s="485">
        <f>'STU LIST ENTRY'!D59</f>
        <v>0</v>
      </c>
      <c r="F78" s="446"/>
    </row>
    <row r="79" spans="2:6" ht="30" hidden="1" customHeight="1" x14ac:dyDescent="0.25">
      <c r="B79" s="194" t="e">
        <f t="shared" si="0"/>
        <v>#REF!</v>
      </c>
      <c r="C79" s="445">
        <f>'STU LIST ENTRY'!C82</f>
        <v>0</v>
      </c>
      <c r="D79" s="449">
        <f>'STU LIST ENTRY'!T82</f>
        <v>0</v>
      </c>
      <c r="E79" s="485">
        <f>'STU LIST ENTRY'!D82</f>
        <v>0</v>
      </c>
      <c r="F79" s="446"/>
    </row>
    <row r="80" spans="2:6" ht="30" hidden="1" customHeight="1" x14ac:dyDescent="0.25">
      <c r="B80" s="194" t="e">
        <f t="shared" si="0"/>
        <v>#REF!</v>
      </c>
      <c r="C80" s="445">
        <f>'STU LIST ENTRY'!C83</f>
        <v>0</v>
      </c>
      <c r="D80" s="449">
        <f>'STU LIST ENTRY'!T83</f>
        <v>0</v>
      </c>
      <c r="E80" s="485">
        <f>'STU LIST ENTRY'!D83</f>
        <v>0</v>
      </c>
      <c r="F80" s="446"/>
    </row>
    <row r="81" spans="2:6" ht="30" hidden="1" customHeight="1" x14ac:dyDescent="0.25">
      <c r="B81" s="194" t="e">
        <f t="shared" si="0"/>
        <v>#REF!</v>
      </c>
      <c r="C81" s="445">
        <f>'STU LIST ENTRY'!C84</f>
        <v>0</v>
      </c>
      <c r="D81" s="449">
        <f>'STU LIST ENTRY'!T84</f>
        <v>0</v>
      </c>
      <c r="E81" s="485">
        <f>'STU LIST ENTRY'!D84</f>
        <v>0</v>
      </c>
      <c r="F81" s="446"/>
    </row>
    <row r="82" spans="2:6" ht="30" hidden="1" customHeight="1" thickBot="1" x14ac:dyDescent="0.3">
      <c r="B82" s="347" t="e">
        <f t="shared" si="0"/>
        <v>#REF!</v>
      </c>
      <c r="C82" s="447">
        <f>'STU LIST ENTRY'!C85</f>
        <v>0</v>
      </c>
      <c r="D82" s="450">
        <f>'STU LIST ENTRY'!T85</f>
        <v>0</v>
      </c>
      <c r="E82" s="486">
        <f>'STU LIST ENTRY'!D85</f>
        <v>0</v>
      </c>
      <c r="F82" s="448"/>
    </row>
    <row r="83" spans="2:6" ht="15.75" hidden="1" thickBot="1" x14ac:dyDescent="0.3">
      <c r="B83" s="198"/>
      <c r="C83" s="198"/>
      <c r="D83" s="198"/>
      <c r="F83" s="198"/>
    </row>
    <row r="84" spans="2:6" ht="73.5" hidden="1" customHeight="1" x14ac:dyDescent="0.25">
      <c r="B84" s="189"/>
      <c r="C84" s="442" t="str">
        <f>C32</f>
        <v>…………………………………………………..</v>
      </c>
      <c r="D84" s="190"/>
      <c r="E84" s="1023" t="str">
        <f>E32</f>
        <v>…………………………………………………..</v>
      </c>
      <c r="F84" s="1024"/>
    </row>
    <row r="85" spans="2:6" ht="30" hidden="1" customHeight="1" x14ac:dyDescent="0.25">
      <c r="B85" s="191"/>
      <c r="C85" s="444" t="str">
        <f>C33</f>
        <v xml:space="preserve"> NIHAL</v>
      </c>
      <c r="D85" s="452" t="str">
        <f>D33</f>
        <v>2019-07-28</v>
      </c>
      <c r="E85" s="1047" t="str">
        <f>E33</f>
        <v>Perera</v>
      </c>
      <c r="F85" s="1048"/>
    </row>
    <row r="86" spans="2:6" ht="30" hidden="1" customHeight="1" x14ac:dyDescent="0.25">
      <c r="B86" s="10"/>
      <c r="C86" s="444" t="str">
        <f>C34</f>
        <v xml:space="preserve">Name &amp; Signature of Assessor                            </v>
      </c>
      <c r="D86" s="452">
        <f t="shared" ref="D86:D87" si="1">D34</f>
        <v>0</v>
      </c>
      <c r="E86" s="1047" t="str">
        <f>E34</f>
        <v xml:space="preserve">Name &amp; Signature of Assessor                            </v>
      </c>
      <c r="F86" s="1048"/>
    </row>
    <row r="87" spans="2:6" ht="30" hidden="1" customHeight="1" x14ac:dyDescent="0.25">
      <c r="B87" s="10"/>
      <c r="C87" s="444" t="str">
        <f>C35</f>
        <v>CBA/2555/2015</v>
      </c>
      <c r="D87" s="452" t="str">
        <f t="shared" si="1"/>
        <v>DATE/S</v>
      </c>
      <c r="E87" s="1047" t="str">
        <f>E35</f>
        <v>CBA/2555/2015</v>
      </c>
      <c r="F87" s="1048"/>
    </row>
    <row r="88" spans="2:6" ht="30" hidden="1" customHeight="1" thickBot="1" x14ac:dyDescent="0.3">
      <c r="B88" s="4"/>
      <c r="C88" s="451"/>
      <c r="D88" s="40"/>
      <c r="E88" s="1049"/>
      <c r="F88" s="1050"/>
    </row>
    <row r="89" spans="2:6" hidden="1" x14ac:dyDescent="0.25"/>
    <row r="90" spans="2:6" hidden="1" x14ac:dyDescent="0.25"/>
    <row r="91" spans="2:6" hidden="1" x14ac:dyDescent="0.25"/>
    <row r="92" spans="2:6" hidden="1" x14ac:dyDescent="0.25"/>
    <row r="93" spans="2:6" hidden="1" x14ac:dyDescent="0.25"/>
    <row r="94" spans="2:6" hidden="1" x14ac:dyDescent="0.25"/>
    <row r="95" spans="2:6" hidden="1" x14ac:dyDescent="0.25"/>
    <row r="96" spans="2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</sheetData>
  <mergeCells count="25">
    <mergeCell ref="E84:F84"/>
    <mergeCell ref="E85:F85"/>
    <mergeCell ref="E86:F86"/>
    <mergeCell ref="E87:F87"/>
    <mergeCell ref="E88:F88"/>
    <mergeCell ref="B45:F45"/>
    <mergeCell ref="B46:F46"/>
    <mergeCell ref="B47:F47"/>
    <mergeCell ref="B48:F48"/>
    <mergeCell ref="B50:F50"/>
    <mergeCell ref="E40:F40"/>
    <mergeCell ref="E42:F42"/>
    <mergeCell ref="E44:F44"/>
    <mergeCell ref="E43:F43"/>
    <mergeCell ref="E41:F41"/>
    <mergeCell ref="E32:F32"/>
    <mergeCell ref="E33:F33"/>
    <mergeCell ref="E34:F34"/>
    <mergeCell ref="E35:F35"/>
    <mergeCell ref="E36:F36"/>
    <mergeCell ref="B3:F3"/>
    <mergeCell ref="B5:F5"/>
    <mergeCell ref="B6:F6"/>
    <mergeCell ref="B8:F8"/>
    <mergeCell ref="B2:F2"/>
  </mergeCells>
  <conditionalFormatting sqref="C11:F30">
    <cfRule type="cellIs" dxfId="140" priority="2" operator="equal">
      <formula>0</formula>
    </cfRule>
  </conditionalFormatting>
  <conditionalFormatting sqref="C53:F82">
    <cfRule type="cellIs" dxfId="139" priority="1" operator="equal">
      <formula>0</formula>
    </cfRule>
  </conditionalFormatting>
  <printOptions horizontalCentered="1" verticalCentered="1"/>
  <pageMargins left="0.25" right="0.2" top="0.25" bottom="0.25" header="0.3" footer="0.3"/>
  <pageSetup paperSize="9" scale="45"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workbookViewId="0">
      <selection activeCell="D11" sqref="D11"/>
    </sheetView>
  </sheetViews>
  <sheetFormatPr defaultColWidth="33.5703125" defaultRowHeight="30" customHeight="1" x14ac:dyDescent="0.25"/>
  <cols>
    <col min="1" max="1" width="5.140625" style="532" bestFit="1" customWidth="1"/>
    <col min="2" max="2" width="33.5703125" style="532"/>
    <col min="3" max="3" width="15.7109375" style="533" bestFit="1" customWidth="1"/>
    <col min="4" max="4" width="58.28515625" style="532" bestFit="1" customWidth="1"/>
    <col min="5" max="5" width="12.28515625" style="532" bestFit="1" customWidth="1"/>
    <col min="6" max="6" width="4" style="532" bestFit="1" customWidth="1"/>
    <col min="7" max="7" width="5.28515625" style="532" bestFit="1" customWidth="1"/>
    <col min="8" max="8" width="8.5703125" style="534" customWidth="1"/>
    <col min="9" max="9" width="33.5703125" style="229"/>
    <col min="10" max="10" width="33.5703125" style="213"/>
    <col min="11" max="11" width="33.5703125" style="242"/>
    <col min="12" max="16384" width="33.5703125" style="213"/>
  </cols>
  <sheetData>
    <row r="1" spans="1:23" ht="30" customHeight="1" thickBot="1" x14ac:dyDescent="0.3">
      <c r="I1" s="214"/>
      <c r="J1" s="215"/>
      <c r="K1" s="213"/>
      <c r="L1" s="287" t="str">
        <f>'PRE DATA'!C6</f>
        <v>K72S003Q1L2</v>
      </c>
    </row>
    <row r="2" spans="1:23" ht="30" customHeight="1" thickBot="1" x14ac:dyDescent="0.3">
      <c r="A2" s="522" t="s">
        <v>44</v>
      </c>
      <c r="B2" s="523" t="s">
        <v>547</v>
      </c>
      <c r="C2" s="524" t="s">
        <v>548</v>
      </c>
      <c r="D2" s="523" t="s">
        <v>106</v>
      </c>
      <c r="E2" s="523"/>
      <c r="F2" s="535"/>
      <c r="G2" s="535"/>
      <c r="H2" s="525" t="s">
        <v>549</v>
      </c>
      <c r="I2" s="217" t="s">
        <v>550</v>
      </c>
      <c r="J2" s="218" t="str">
        <f>'PRE DATA'!C5</f>
        <v>Computer Applications Assistant</v>
      </c>
      <c r="K2" s="213"/>
      <c r="L2" s="287" t="str">
        <f>'PRE DATA'!C7</f>
        <v>K72S003Q2L3</v>
      </c>
    </row>
    <row r="3" spans="1:23" ht="30" customHeight="1" thickBot="1" x14ac:dyDescent="0.3">
      <c r="A3" s="526">
        <v>1</v>
      </c>
      <c r="B3" s="527" t="str">
        <f>'STU LIST ENTRY'!C4</f>
        <v>G M P ASELA BANDARA</v>
      </c>
      <c r="C3" s="528" t="str">
        <f>'STU LIST ENTRY'!D4</f>
        <v>956622923V</v>
      </c>
      <c r="D3" s="527" t="str">
        <f>'STU LIST ENTRY'!T4</f>
        <v>NO 22/5B Kandy</v>
      </c>
      <c r="E3" s="529" t="str">
        <f>RIGHT(C3,10)</f>
        <v>956622923V</v>
      </c>
      <c r="F3" s="536" t="str">
        <f>MID(E3,3,3)</f>
        <v>662</v>
      </c>
      <c r="G3" s="536">
        <f>VALUE(F3)</f>
        <v>662</v>
      </c>
      <c r="H3" s="530" t="str">
        <f>IF(G3&lt;=500,"M","F")</f>
        <v>F</v>
      </c>
      <c r="I3" s="219"/>
      <c r="J3" s="220"/>
      <c r="K3" s="213"/>
      <c r="L3" s="216"/>
      <c r="M3" s="1051" t="s">
        <v>551</v>
      </c>
      <c r="N3" s="1052"/>
      <c r="O3" s="1052"/>
      <c r="P3" s="1052"/>
      <c r="Q3" s="1052"/>
      <c r="R3" s="1052"/>
      <c r="S3" s="1052"/>
      <c r="T3" s="1052"/>
      <c r="U3" s="1052"/>
      <c r="V3" s="1052"/>
      <c r="W3" s="1053"/>
    </row>
    <row r="4" spans="1:23" ht="30" customHeight="1" thickBot="1" x14ac:dyDescent="0.3">
      <c r="A4" s="531">
        <v>2</v>
      </c>
      <c r="B4" s="527">
        <f>'STU LIST ENTRY'!C5</f>
        <v>0</v>
      </c>
      <c r="C4" s="528">
        <f>'STU LIST ENTRY'!D5</f>
        <v>0</v>
      </c>
      <c r="D4" s="527">
        <f>'STU LIST ENTRY'!T5</f>
        <v>0</v>
      </c>
      <c r="E4" s="529" t="str">
        <f t="shared" ref="E4:E57" si="0">RIGHT(C4,10)</f>
        <v>0</v>
      </c>
      <c r="F4" s="536" t="str">
        <f t="shared" ref="F4:F57" si="1">MID(E4,3,3)</f>
        <v/>
      </c>
      <c r="G4" s="536" t="e">
        <f t="shared" ref="G4:G57" si="2">VALUE(F4)</f>
        <v>#VALUE!</v>
      </c>
      <c r="H4" s="530" t="e">
        <f t="shared" ref="H4:H57" si="3">IF(G4&lt;=500,"M","F")</f>
        <v>#VALUE!</v>
      </c>
      <c r="I4" s="221" t="s">
        <v>552</v>
      </c>
      <c r="J4" s="218" t="str">
        <f>'PRE DATA'!C10</f>
        <v>TRAINING INSTITUTE</v>
      </c>
      <c r="K4" s="213"/>
      <c r="L4" s="222" t="s">
        <v>553</v>
      </c>
      <c r="M4" s="223" t="str">
        <f>LEFT($L$2,1)</f>
        <v>K</v>
      </c>
      <c r="N4" s="224" t="str">
        <f>MID($L$2,2,1)</f>
        <v>7</v>
      </c>
      <c r="O4" s="224" t="str">
        <f>MID($L$2,3,1)</f>
        <v>2</v>
      </c>
      <c r="P4" s="224" t="str">
        <f>MID($L$2,4,1)</f>
        <v>S</v>
      </c>
      <c r="Q4" s="224" t="str">
        <f>MID($L$2,5,1)</f>
        <v>0</v>
      </c>
      <c r="R4" s="224" t="str">
        <f>MID($L$2,6,1)</f>
        <v>0</v>
      </c>
      <c r="S4" s="224" t="str">
        <f>MID($L$2,7,1)</f>
        <v>3</v>
      </c>
      <c r="T4" s="224"/>
      <c r="U4" s="224"/>
      <c r="V4" s="224"/>
      <c r="W4" s="224"/>
    </row>
    <row r="5" spans="1:23" ht="30" customHeight="1" thickBot="1" x14ac:dyDescent="0.3">
      <c r="A5" s="531">
        <v>3</v>
      </c>
      <c r="B5" s="527">
        <f>'STU LIST ENTRY'!C6</f>
        <v>0</v>
      </c>
      <c r="C5" s="528">
        <f>'STU LIST ENTRY'!D6</f>
        <v>0</v>
      </c>
      <c r="D5" s="527">
        <f>'STU LIST ENTRY'!T6</f>
        <v>0</v>
      </c>
      <c r="E5" s="529" t="str">
        <f t="shared" si="0"/>
        <v>0</v>
      </c>
      <c r="F5" s="536" t="str">
        <f t="shared" si="1"/>
        <v/>
      </c>
      <c r="G5" s="536" t="e">
        <f t="shared" si="2"/>
        <v>#VALUE!</v>
      </c>
      <c r="H5" s="530" t="e">
        <f t="shared" si="3"/>
        <v>#VALUE!</v>
      </c>
      <c r="I5" s="225"/>
      <c r="J5" s="226"/>
      <c r="K5" s="213"/>
      <c r="L5" s="227" t="s">
        <v>555</v>
      </c>
      <c r="M5" s="223" t="str">
        <f>LEFT($L$2,1)</f>
        <v>K</v>
      </c>
      <c r="N5" s="224" t="str">
        <f>MID($L$2,2,1)</f>
        <v>7</v>
      </c>
      <c r="O5" s="224" t="str">
        <f>MID($L$2,3,1)</f>
        <v>2</v>
      </c>
      <c r="P5" s="224" t="str">
        <f>MID($L$2,4,1)</f>
        <v>S</v>
      </c>
      <c r="Q5" s="224" t="str">
        <f>MID($L$2,5,1)</f>
        <v>0</v>
      </c>
      <c r="R5" s="224" t="str">
        <f>MID($L$2,6,1)</f>
        <v>0</v>
      </c>
      <c r="S5" s="224" t="str">
        <f>MID($L$2,7,1)</f>
        <v>3</v>
      </c>
      <c r="T5" s="224" t="str">
        <f>MID($L$2,8,1)</f>
        <v>Q</v>
      </c>
      <c r="U5" s="224" t="str">
        <f>MID($L$2,9,1)</f>
        <v>2</v>
      </c>
      <c r="V5" s="224" t="str">
        <f>MID($L$2,10,1)</f>
        <v>L</v>
      </c>
      <c r="W5" s="224" t="str">
        <f>MID($L$2,11,1)</f>
        <v>3</v>
      </c>
    </row>
    <row r="6" spans="1:23" ht="30" customHeight="1" thickBot="1" x14ac:dyDescent="0.3">
      <c r="A6" s="531">
        <v>4</v>
      </c>
      <c r="B6" s="527">
        <f>'STU LIST ENTRY'!C7</f>
        <v>0</v>
      </c>
      <c r="C6" s="528">
        <f>'STU LIST ENTRY'!D7</f>
        <v>0</v>
      </c>
      <c r="D6" s="527">
        <f>'STU LIST ENTRY'!T7</f>
        <v>0</v>
      </c>
      <c r="E6" s="529" t="str">
        <f t="shared" si="0"/>
        <v>0</v>
      </c>
      <c r="F6" s="536" t="str">
        <f t="shared" si="1"/>
        <v/>
      </c>
      <c r="G6" s="536" t="e">
        <f t="shared" si="2"/>
        <v>#VALUE!</v>
      </c>
      <c r="H6" s="530" t="e">
        <f t="shared" si="3"/>
        <v>#VALUE!</v>
      </c>
      <c r="I6" s="221" t="s">
        <v>556</v>
      </c>
      <c r="J6" s="218" t="str">
        <f>'PRE DATA'!C11</f>
        <v>No 05, Gampaha</v>
      </c>
      <c r="K6" s="213"/>
      <c r="L6" s="228"/>
      <c r="M6" s="223" t="str">
        <f>LEFT($L$2,1)</f>
        <v>K</v>
      </c>
      <c r="N6" s="224" t="str">
        <f>MID($L$2,2,1)</f>
        <v>7</v>
      </c>
      <c r="O6" s="224" t="str">
        <f>MID($L$2,3,1)</f>
        <v>2</v>
      </c>
      <c r="P6" s="224" t="str">
        <f>MID($L$2,4,1)</f>
        <v>S</v>
      </c>
      <c r="Q6" s="224" t="str">
        <f>MID($L$2,5,1)</f>
        <v>0</v>
      </c>
      <c r="R6" s="224" t="str">
        <f>MID($L$2,6,1)</f>
        <v>0</v>
      </c>
      <c r="S6" s="224" t="str">
        <f>MID($L$2,7,1)</f>
        <v>3</v>
      </c>
      <c r="T6" s="224" t="str">
        <f>MID($L$2,8,1)</f>
        <v>Q</v>
      </c>
      <c r="U6" s="224" t="str">
        <f>MID($L$2,9,1)</f>
        <v>2</v>
      </c>
      <c r="V6" s="224" t="str">
        <f>MID($L$2,10,1)</f>
        <v>L</v>
      </c>
      <c r="W6" s="224" t="str">
        <f>MID($L$1,11,1)</f>
        <v>2</v>
      </c>
    </row>
    <row r="7" spans="1:23" ht="30" customHeight="1" thickBot="1" x14ac:dyDescent="0.3">
      <c r="A7" s="531">
        <v>5</v>
      </c>
      <c r="B7" s="527">
        <f>'STU LIST ENTRY'!C8</f>
        <v>0</v>
      </c>
      <c r="C7" s="528">
        <f>'STU LIST ENTRY'!D8</f>
        <v>0</v>
      </c>
      <c r="D7" s="527">
        <f>'STU LIST ENTRY'!T8</f>
        <v>0</v>
      </c>
      <c r="E7" s="529" t="str">
        <f t="shared" si="0"/>
        <v>0</v>
      </c>
      <c r="F7" s="536" t="str">
        <f t="shared" si="1"/>
        <v/>
      </c>
      <c r="G7" s="536" t="e">
        <f t="shared" si="2"/>
        <v>#VALUE!</v>
      </c>
      <c r="H7" s="530" t="e">
        <f t="shared" si="3"/>
        <v>#VALUE!</v>
      </c>
      <c r="J7" s="226"/>
      <c r="K7" s="213"/>
      <c r="L7" s="216"/>
      <c r="M7" s="1054" t="s">
        <v>557</v>
      </c>
      <c r="N7" s="1055"/>
      <c r="O7" s="1055"/>
      <c r="P7" s="1055"/>
      <c r="Q7" s="1055"/>
      <c r="R7" s="1055"/>
      <c r="S7" s="1055"/>
      <c r="T7" s="1056"/>
    </row>
    <row r="8" spans="1:23" ht="30" customHeight="1" thickBot="1" x14ac:dyDescent="0.3">
      <c r="A8" s="531">
        <v>6</v>
      </c>
      <c r="B8" s="527">
        <f>'STU LIST ENTRY'!C9</f>
        <v>0</v>
      </c>
      <c r="C8" s="528">
        <f>'STU LIST ENTRY'!D9</f>
        <v>0</v>
      </c>
      <c r="D8" s="527">
        <f>'STU LIST ENTRY'!T9</f>
        <v>0</v>
      </c>
      <c r="E8" s="529" t="str">
        <f t="shared" si="0"/>
        <v>0</v>
      </c>
      <c r="F8" s="536" t="str">
        <f t="shared" si="1"/>
        <v/>
      </c>
      <c r="G8" s="536" t="e">
        <f t="shared" si="2"/>
        <v>#VALUE!</v>
      </c>
      <c r="H8" s="530" t="e">
        <f t="shared" si="3"/>
        <v>#VALUE!</v>
      </c>
      <c r="I8" s="221" t="s">
        <v>558</v>
      </c>
      <c r="J8" s="230" t="s">
        <v>96</v>
      </c>
      <c r="K8" s="213"/>
      <c r="L8" s="288"/>
      <c r="M8" s="223"/>
      <c r="N8" s="224"/>
      <c r="O8" s="224"/>
      <c r="P8" s="224"/>
      <c r="Q8" s="224"/>
      <c r="R8" s="224"/>
      <c r="S8" s="224"/>
      <c r="T8" s="224"/>
    </row>
    <row r="9" spans="1:23" ht="30" customHeight="1" thickBot="1" x14ac:dyDescent="0.3">
      <c r="A9" s="531">
        <v>7</v>
      </c>
      <c r="B9" s="527">
        <f>'STU LIST ENTRY'!C10</f>
        <v>0</v>
      </c>
      <c r="C9" s="528">
        <f>'STU LIST ENTRY'!D10</f>
        <v>0</v>
      </c>
      <c r="D9" s="527">
        <f>'STU LIST ENTRY'!T10</f>
        <v>0</v>
      </c>
      <c r="E9" s="529" t="str">
        <f t="shared" si="0"/>
        <v>0</v>
      </c>
      <c r="F9" s="536" t="str">
        <f t="shared" si="1"/>
        <v/>
      </c>
      <c r="G9" s="536" t="e">
        <f t="shared" si="2"/>
        <v>#VALUE!</v>
      </c>
      <c r="H9" s="530" t="e">
        <f t="shared" si="3"/>
        <v>#VALUE!</v>
      </c>
      <c r="I9" s="225"/>
      <c r="J9" s="234"/>
      <c r="K9" s="213"/>
      <c r="L9" s="216"/>
      <c r="M9" s="231"/>
      <c r="N9" s="232"/>
      <c r="O9" s="232"/>
      <c r="P9" s="232"/>
      <c r="Q9" s="232"/>
      <c r="R9" s="232"/>
      <c r="S9" s="232"/>
      <c r="T9" s="233"/>
    </row>
    <row r="10" spans="1:23" ht="30" customHeight="1" x14ac:dyDescent="0.25">
      <c r="A10" s="531">
        <v>8</v>
      </c>
      <c r="B10" s="527">
        <f>'STU LIST ENTRY'!C11</f>
        <v>0</v>
      </c>
      <c r="C10" s="528">
        <f>'STU LIST ENTRY'!D11</f>
        <v>0</v>
      </c>
      <c r="D10" s="527">
        <f>'STU LIST ENTRY'!T11</f>
        <v>0</v>
      </c>
      <c r="E10" s="529" t="str">
        <f t="shared" si="0"/>
        <v>0</v>
      </c>
      <c r="F10" s="536" t="str">
        <f t="shared" si="1"/>
        <v/>
      </c>
      <c r="G10" s="536" t="e">
        <f t="shared" si="2"/>
        <v>#VALUE!</v>
      </c>
      <c r="H10" s="530" t="e">
        <f t="shared" si="3"/>
        <v>#VALUE!</v>
      </c>
      <c r="I10" s="221" t="s">
        <v>559</v>
      </c>
      <c r="J10" s="222" t="s">
        <v>560</v>
      </c>
      <c r="K10" s="235" t="s">
        <v>561</v>
      </c>
      <c r="L10" s="216"/>
      <c r="M10" s="236" t="s">
        <v>554</v>
      </c>
      <c r="N10" s="236" t="s">
        <v>554</v>
      </c>
      <c r="O10" s="236" t="s">
        <v>554</v>
      </c>
      <c r="P10" s="236" t="s">
        <v>554</v>
      </c>
      <c r="Q10" s="236" t="s">
        <v>554</v>
      </c>
      <c r="R10" s="236" t="s">
        <v>554</v>
      </c>
      <c r="S10" s="236" t="s">
        <v>554</v>
      </c>
      <c r="T10" s="236" t="s">
        <v>554</v>
      </c>
    </row>
    <row r="11" spans="1:23" ht="30" customHeight="1" x14ac:dyDescent="0.25">
      <c r="A11" s="531">
        <v>9</v>
      </c>
      <c r="B11" s="527">
        <f>'STU LIST ENTRY'!C12</f>
        <v>0</v>
      </c>
      <c r="C11" s="528">
        <f>'STU LIST ENTRY'!D12</f>
        <v>0</v>
      </c>
      <c r="D11" s="527">
        <f>'STU LIST ENTRY'!T12</f>
        <v>0</v>
      </c>
      <c r="E11" s="529" t="str">
        <f t="shared" si="0"/>
        <v>0</v>
      </c>
      <c r="F11" s="536" t="str">
        <f t="shared" si="1"/>
        <v/>
      </c>
      <c r="G11" s="536" t="e">
        <f t="shared" si="2"/>
        <v>#VALUE!</v>
      </c>
      <c r="H11" s="530" t="e">
        <f t="shared" si="3"/>
        <v>#VALUE!</v>
      </c>
      <c r="I11" s="237"/>
      <c r="J11" s="238" t="str">
        <f>'PRE DATA'!C25</f>
        <v xml:space="preserve"> NIHAL</v>
      </c>
      <c r="K11" s="239" t="str">
        <f>'PRE DATA'!C27</f>
        <v>CBA/2555/2015</v>
      </c>
      <c r="L11" s="216"/>
      <c r="M11" s="236" t="s">
        <v>554</v>
      </c>
      <c r="N11" s="236" t="s">
        <v>554</v>
      </c>
      <c r="O11" s="236" t="s">
        <v>554</v>
      </c>
      <c r="P11" s="236" t="s">
        <v>554</v>
      </c>
      <c r="Q11" s="236" t="s">
        <v>554</v>
      </c>
      <c r="R11" s="236" t="s">
        <v>554</v>
      </c>
      <c r="S11" s="236" t="s">
        <v>554</v>
      </c>
      <c r="T11" s="236" t="s">
        <v>554</v>
      </c>
    </row>
    <row r="12" spans="1:23" ht="30" customHeight="1" thickBot="1" x14ac:dyDescent="0.3">
      <c r="A12" s="531">
        <v>10</v>
      </c>
      <c r="B12" s="527">
        <f>'STU LIST ENTRY'!C13</f>
        <v>0</v>
      </c>
      <c r="C12" s="528">
        <f>'STU LIST ENTRY'!D13</f>
        <v>0</v>
      </c>
      <c r="D12" s="527">
        <f>'STU LIST ENTRY'!T13</f>
        <v>0</v>
      </c>
      <c r="E12" s="529" t="str">
        <f t="shared" si="0"/>
        <v>0</v>
      </c>
      <c r="F12" s="536" t="str">
        <f t="shared" si="1"/>
        <v/>
      </c>
      <c r="G12" s="536" t="e">
        <f t="shared" si="2"/>
        <v>#VALUE!</v>
      </c>
      <c r="H12" s="530" t="e">
        <f t="shared" si="3"/>
        <v>#VALUE!</v>
      </c>
      <c r="I12" s="237"/>
      <c r="J12" s="240" t="str">
        <f>'PRE DATA'!C29</f>
        <v>Perera</v>
      </c>
      <c r="K12" s="241" t="str">
        <f>'PRE DATA'!C31</f>
        <v>CBA/2555/2015</v>
      </c>
      <c r="L12" s="216"/>
    </row>
    <row r="13" spans="1:23" ht="30" customHeight="1" x14ac:dyDescent="0.25">
      <c r="A13" s="531">
        <v>11</v>
      </c>
      <c r="B13" s="527">
        <f>'STU LIST ENTRY'!C14</f>
        <v>0</v>
      </c>
      <c r="C13" s="528">
        <f>'STU LIST ENTRY'!D14</f>
        <v>0</v>
      </c>
      <c r="D13" s="527">
        <f>'STU LIST ENTRY'!T14</f>
        <v>0</v>
      </c>
      <c r="E13" s="529" t="str">
        <f t="shared" si="0"/>
        <v>0</v>
      </c>
      <c r="F13" s="536" t="str">
        <f t="shared" si="1"/>
        <v/>
      </c>
      <c r="G13" s="536" t="e">
        <f t="shared" si="2"/>
        <v>#VALUE!</v>
      </c>
      <c r="H13" s="530" t="e">
        <f t="shared" si="3"/>
        <v>#VALUE!</v>
      </c>
      <c r="K13" s="213"/>
      <c r="L13" s="216"/>
    </row>
    <row r="14" spans="1:23" ht="30" customHeight="1" x14ac:dyDescent="0.25">
      <c r="A14" s="531">
        <v>12</v>
      </c>
      <c r="B14" s="527">
        <f>'STU LIST ENTRY'!C15</f>
        <v>0</v>
      </c>
      <c r="C14" s="528">
        <f>'STU LIST ENTRY'!D15</f>
        <v>0</v>
      </c>
      <c r="D14" s="527">
        <f>'STU LIST ENTRY'!T15</f>
        <v>0</v>
      </c>
      <c r="E14" s="529" t="str">
        <f t="shared" si="0"/>
        <v>0</v>
      </c>
      <c r="F14" s="536" t="str">
        <f t="shared" si="1"/>
        <v/>
      </c>
      <c r="G14" s="536" t="e">
        <f t="shared" si="2"/>
        <v>#VALUE!</v>
      </c>
      <c r="H14" s="530" t="e">
        <f t="shared" si="3"/>
        <v>#VALUE!</v>
      </c>
      <c r="K14" s="213"/>
      <c r="L14" s="237"/>
    </row>
    <row r="15" spans="1:23" ht="30" customHeight="1" x14ac:dyDescent="0.25">
      <c r="A15" s="531">
        <v>13</v>
      </c>
      <c r="B15" s="527">
        <f>'STU LIST ENTRY'!C16</f>
        <v>0</v>
      </c>
      <c r="C15" s="528">
        <f>'STU LIST ENTRY'!D16</f>
        <v>0</v>
      </c>
      <c r="D15" s="527">
        <f>'STU LIST ENTRY'!T16</f>
        <v>0</v>
      </c>
      <c r="E15" s="529" t="str">
        <f t="shared" si="0"/>
        <v>0</v>
      </c>
      <c r="F15" s="536" t="str">
        <f t="shared" si="1"/>
        <v/>
      </c>
      <c r="G15" s="536" t="e">
        <f t="shared" si="2"/>
        <v>#VALUE!</v>
      </c>
      <c r="H15" s="530" t="e">
        <f t="shared" si="3"/>
        <v>#VALUE!</v>
      </c>
      <c r="I15" s="213"/>
      <c r="K15" s="213"/>
    </row>
    <row r="16" spans="1:23" ht="30" customHeight="1" x14ac:dyDescent="0.25">
      <c r="A16" s="531">
        <v>14</v>
      </c>
      <c r="B16" s="527">
        <f>'STU LIST ENTRY'!C17</f>
        <v>0</v>
      </c>
      <c r="C16" s="528">
        <f>'STU LIST ENTRY'!D17</f>
        <v>0</v>
      </c>
      <c r="D16" s="527">
        <f>'STU LIST ENTRY'!T17</f>
        <v>0</v>
      </c>
      <c r="E16" s="529" t="str">
        <f t="shared" si="0"/>
        <v>0</v>
      </c>
      <c r="F16" s="536" t="str">
        <f t="shared" si="1"/>
        <v/>
      </c>
      <c r="G16" s="536" t="e">
        <f t="shared" si="2"/>
        <v>#VALUE!</v>
      </c>
      <c r="H16" s="530" t="e">
        <f t="shared" si="3"/>
        <v>#VALUE!</v>
      </c>
      <c r="I16" s="213"/>
      <c r="K16" s="213"/>
    </row>
    <row r="17" spans="1:11" ht="30" customHeight="1" x14ac:dyDescent="0.25">
      <c r="A17" s="531">
        <v>15</v>
      </c>
      <c r="B17" s="527">
        <f>'STU LIST ENTRY'!C18</f>
        <v>0</v>
      </c>
      <c r="C17" s="528">
        <f>'STU LIST ENTRY'!D18</f>
        <v>0</v>
      </c>
      <c r="D17" s="527">
        <f>'STU LIST ENTRY'!T18</f>
        <v>0</v>
      </c>
      <c r="E17" s="529" t="str">
        <f t="shared" si="0"/>
        <v>0</v>
      </c>
      <c r="F17" s="536" t="str">
        <f t="shared" si="1"/>
        <v/>
      </c>
      <c r="G17" s="536" t="e">
        <f t="shared" si="2"/>
        <v>#VALUE!</v>
      </c>
      <c r="H17" s="530" t="e">
        <f t="shared" si="3"/>
        <v>#VALUE!</v>
      </c>
      <c r="I17" s="213"/>
      <c r="K17" s="213"/>
    </row>
    <row r="18" spans="1:11" ht="30" customHeight="1" x14ac:dyDescent="0.25">
      <c r="A18" s="531">
        <v>16</v>
      </c>
      <c r="B18" s="527">
        <f>'STU LIST ENTRY'!C19</f>
        <v>0</v>
      </c>
      <c r="C18" s="528">
        <f>'STU LIST ENTRY'!D19</f>
        <v>0</v>
      </c>
      <c r="D18" s="527">
        <f>'STU LIST ENTRY'!T19</f>
        <v>0</v>
      </c>
      <c r="E18" s="529" t="str">
        <f t="shared" si="0"/>
        <v>0</v>
      </c>
      <c r="F18" s="536" t="str">
        <f t="shared" si="1"/>
        <v/>
      </c>
      <c r="G18" s="536" t="e">
        <f t="shared" si="2"/>
        <v>#VALUE!</v>
      </c>
      <c r="H18" s="530" t="e">
        <f t="shared" si="3"/>
        <v>#VALUE!</v>
      </c>
      <c r="I18" s="213"/>
      <c r="K18" s="213"/>
    </row>
    <row r="19" spans="1:11" ht="30" customHeight="1" x14ac:dyDescent="0.25">
      <c r="A19" s="531">
        <v>17</v>
      </c>
      <c r="B19" s="527">
        <f>'STU LIST ENTRY'!C20</f>
        <v>0</v>
      </c>
      <c r="C19" s="528">
        <f>'STU LIST ENTRY'!D20</f>
        <v>0</v>
      </c>
      <c r="D19" s="527">
        <f>'STU LIST ENTRY'!T20</f>
        <v>0</v>
      </c>
      <c r="E19" s="529" t="str">
        <f t="shared" si="0"/>
        <v>0</v>
      </c>
      <c r="F19" s="536" t="str">
        <f t="shared" si="1"/>
        <v/>
      </c>
      <c r="G19" s="536" t="e">
        <f t="shared" si="2"/>
        <v>#VALUE!</v>
      </c>
      <c r="H19" s="530" t="e">
        <f t="shared" si="3"/>
        <v>#VALUE!</v>
      </c>
      <c r="I19" s="213"/>
      <c r="K19" s="213"/>
    </row>
    <row r="20" spans="1:11" ht="30" customHeight="1" x14ac:dyDescent="0.25">
      <c r="A20" s="531">
        <v>18</v>
      </c>
      <c r="B20" s="527">
        <f>'STU LIST ENTRY'!C21</f>
        <v>0</v>
      </c>
      <c r="C20" s="528">
        <f>'STU LIST ENTRY'!D21</f>
        <v>0</v>
      </c>
      <c r="D20" s="527">
        <f>'STU LIST ENTRY'!T21</f>
        <v>0</v>
      </c>
      <c r="E20" s="529" t="str">
        <f t="shared" si="0"/>
        <v>0</v>
      </c>
      <c r="F20" s="536" t="str">
        <f t="shared" si="1"/>
        <v/>
      </c>
      <c r="G20" s="536" t="e">
        <f t="shared" si="2"/>
        <v>#VALUE!</v>
      </c>
      <c r="H20" s="530" t="e">
        <f t="shared" si="3"/>
        <v>#VALUE!</v>
      </c>
      <c r="I20" s="213"/>
      <c r="K20" s="213"/>
    </row>
    <row r="21" spans="1:11" ht="30" customHeight="1" x14ac:dyDescent="0.25">
      <c r="A21" s="531">
        <v>19</v>
      </c>
      <c r="B21" s="527">
        <f>'STU LIST ENTRY'!C22</f>
        <v>0</v>
      </c>
      <c r="C21" s="528">
        <f>'STU LIST ENTRY'!D22</f>
        <v>0</v>
      </c>
      <c r="D21" s="527">
        <f>'STU LIST ENTRY'!T22</f>
        <v>0</v>
      </c>
      <c r="E21" s="529" t="str">
        <f t="shared" si="0"/>
        <v>0</v>
      </c>
      <c r="F21" s="536" t="str">
        <f t="shared" si="1"/>
        <v/>
      </c>
      <c r="G21" s="536" t="e">
        <f t="shared" si="2"/>
        <v>#VALUE!</v>
      </c>
      <c r="H21" s="530" t="e">
        <f t="shared" si="3"/>
        <v>#VALUE!</v>
      </c>
      <c r="I21" s="213"/>
      <c r="K21" s="213"/>
    </row>
    <row r="22" spans="1:11" ht="30" customHeight="1" x14ac:dyDescent="0.25">
      <c r="A22" s="531">
        <v>20</v>
      </c>
      <c r="B22" s="527">
        <f>'STU LIST ENTRY'!C23</f>
        <v>0</v>
      </c>
      <c r="C22" s="528">
        <f>'STU LIST ENTRY'!D23</f>
        <v>0</v>
      </c>
      <c r="D22" s="527">
        <f>'STU LIST ENTRY'!T23</f>
        <v>0</v>
      </c>
      <c r="E22" s="529" t="str">
        <f t="shared" si="0"/>
        <v>0</v>
      </c>
      <c r="F22" s="536" t="str">
        <f t="shared" si="1"/>
        <v/>
      </c>
      <c r="G22" s="536" t="e">
        <f t="shared" si="2"/>
        <v>#VALUE!</v>
      </c>
      <c r="H22" s="530" t="e">
        <f t="shared" si="3"/>
        <v>#VALUE!</v>
      </c>
      <c r="I22" s="213"/>
      <c r="K22" s="213"/>
    </row>
    <row r="23" spans="1:11" ht="30" customHeight="1" x14ac:dyDescent="0.25">
      <c r="A23" s="531">
        <v>21</v>
      </c>
      <c r="B23" s="527">
        <f>'STU LIST ENTRY'!C24</f>
        <v>0</v>
      </c>
      <c r="C23" s="528">
        <f>'STU LIST ENTRY'!D24</f>
        <v>0</v>
      </c>
      <c r="D23" s="527">
        <f>'STU LIST ENTRY'!T24</f>
        <v>0</v>
      </c>
      <c r="E23" s="529" t="str">
        <f t="shared" si="0"/>
        <v>0</v>
      </c>
      <c r="F23" s="536" t="str">
        <f t="shared" si="1"/>
        <v/>
      </c>
      <c r="G23" s="536" t="e">
        <f t="shared" si="2"/>
        <v>#VALUE!</v>
      </c>
      <c r="H23" s="530" t="e">
        <f t="shared" si="3"/>
        <v>#VALUE!</v>
      </c>
      <c r="I23" s="213"/>
      <c r="K23" s="213"/>
    </row>
    <row r="24" spans="1:11" ht="30" customHeight="1" x14ac:dyDescent="0.25">
      <c r="A24" s="531">
        <v>22</v>
      </c>
      <c r="B24" s="527">
        <f>'STU LIST ENTRY'!C25</f>
        <v>0</v>
      </c>
      <c r="C24" s="528">
        <f>'STU LIST ENTRY'!D25</f>
        <v>0</v>
      </c>
      <c r="D24" s="527">
        <f>'STU LIST ENTRY'!T25</f>
        <v>0</v>
      </c>
      <c r="E24" s="529" t="str">
        <f t="shared" si="0"/>
        <v>0</v>
      </c>
      <c r="F24" s="536" t="str">
        <f t="shared" si="1"/>
        <v/>
      </c>
      <c r="G24" s="536" t="e">
        <f t="shared" si="2"/>
        <v>#VALUE!</v>
      </c>
      <c r="H24" s="530" t="e">
        <f t="shared" si="3"/>
        <v>#VALUE!</v>
      </c>
      <c r="I24" s="213"/>
      <c r="K24" s="213"/>
    </row>
    <row r="25" spans="1:11" ht="30" customHeight="1" x14ac:dyDescent="0.25">
      <c r="A25" s="531">
        <v>23</v>
      </c>
      <c r="B25" s="527">
        <f>'STU LIST ENTRY'!C26</f>
        <v>0</v>
      </c>
      <c r="C25" s="528">
        <f>'STU LIST ENTRY'!D26</f>
        <v>0</v>
      </c>
      <c r="D25" s="527">
        <f>'STU LIST ENTRY'!T26</f>
        <v>0</v>
      </c>
      <c r="E25" s="529" t="str">
        <f t="shared" si="0"/>
        <v>0</v>
      </c>
      <c r="F25" s="536" t="str">
        <f t="shared" si="1"/>
        <v/>
      </c>
      <c r="G25" s="536" t="e">
        <f t="shared" si="2"/>
        <v>#VALUE!</v>
      </c>
      <c r="H25" s="530" t="e">
        <f t="shared" si="3"/>
        <v>#VALUE!</v>
      </c>
      <c r="I25" s="213"/>
      <c r="K25" s="213"/>
    </row>
    <row r="26" spans="1:11" ht="30" customHeight="1" x14ac:dyDescent="0.25">
      <c r="A26" s="531">
        <v>24</v>
      </c>
      <c r="B26" s="527">
        <f>'STU LIST ENTRY'!C27</f>
        <v>0</v>
      </c>
      <c r="C26" s="528">
        <f>'STU LIST ENTRY'!D27</f>
        <v>0</v>
      </c>
      <c r="D26" s="527">
        <f>'STU LIST ENTRY'!T27</f>
        <v>0</v>
      </c>
      <c r="E26" s="529" t="str">
        <f t="shared" si="0"/>
        <v>0</v>
      </c>
      <c r="F26" s="536" t="str">
        <f t="shared" si="1"/>
        <v/>
      </c>
      <c r="G26" s="536" t="e">
        <f t="shared" si="2"/>
        <v>#VALUE!</v>
      </c>
      <c r="H26" s="530" t="e">
        <f t="shared" si="3"/>
        <v>#VALUE!</v>
      </c>
      <c r="I26" s="213"/>
      <c r="K26" s="213"/>
    </row>
    <row r="27" spans="1:11" ht="30" customHeight="1" x14ac:dyDescent="0.25">
      <c r="A27" s="531">
        <v>25</v>
      </c>
      <c r="B27" s="527">
        <f>'STU LIST ENTRY'!C28</f>
        <v>0</v>
      </c>
      <c r="C27" s="528">
        <f>'STU LIST ENTRY'!D28</f>
        <v>0</v>
      </c>
      <c r="D27" s="527">
        <f>'STU LIST ENTRY'!T28</f>
        <v>0</v>
      </c>
      <c r="E27" s="529" t="str">
        <f t="shared" si="0"/>
        <v>0</v>
      </c>
      <c r="F27" s="536" t="str">
        <f t="shared" si="1"/>
        <v/>
      </c>
      <c r="G27" s="536" t="e">
        <f t="shared" si="2"/>
        <v>#VALUE!</v>
      </c>
      <c r="H27" s="530" t="e">
        <f t="shared" si="3"/>
        <v>#VALUE!</v>
      </c>
      <c r="I27" s="213"/>
      <c r="K27" s="213"/>
    </row>
    <row r="28" spans="1:11" ht="30" customHeight="1" x14ac:dyDescent="0.25">
      <c r="A28" s="531">
        <v>26</v>
      </c>
      <c r="B28" s="527">
        <f>'STU LIST ENTRY'!C29</f>
        <v>0</v>
      </c>
      <c r="C28" s="528">
        <f>'STU LIST ENTRY'!D29</f>
        <v>0</v>
      </c>
      <c r="D28" s="527">
        <f>'STU LIST ENTRY'!T29</f>
        <v>0</v>
      </c>
      <c r="E28" s="529" t="str">
        <f t="shared" si="0"/>
        <v>0</v>
      </c>
      <c r="F28" s="536" t="str">
        <f t="shared" si="1"/>
        <v/>
      </c>
      <c r="G28" s="536" t="e">
        <f t="shared" si="2"/>
        <v>#VALUE!</v>
      </c>
      <c r="H28" s="530" t="e">
        <f t="shared" si="3"/>
        <v>#VALUE!</v>
      </c>
      <c r="I28" s="213"/>
      <c r="K28" s="213"/>
    </row>
    <row r="29" spans="1:11" ht="30" customHeight="1" x14ac:dyDescent="0.25">
      <c r="A29" s="531">
        <v>27</v>
      </c>
      <c r="B29" s="527">
        <f>'STU LIST ENTRY'!C30</f>
        <v>0</v>
      </c>
      <c r="C29" s="528">
        <f>'STU LIST ENTRY'!D30</f>
        <v>0</v>
      </c>
      <c r="D29" s="527">
        <f>'STU LIST ENTRY'!T30</f>
        <v>0</v>
      </c>
      <c r="E29" s="529" t="str">
        <f t="shared" si="0"/>
        <v>0</v>
      </c>
      <c r="F29" s="536" t="str">
        <f t="shared" si="1"/>
        <v/>
      </c>
      <c r="G29" s="536" t="e">
        <f t="shared" si="2"/>
        <v>#VALUE!</v>
      </c>
      <c r="H29" s="530" t="e">
        <f t="shared" si="3"/>
        <v>#VALUE!</v>
      </c>
      <c r="I29" s="213"/>
      <c r="K29" s="213"/>
    </row>
    <row r="30" spans="1:11" ht="30" customHeight="1" x14ac:dyDescent="0.25">
      <c r="A30" s="531">
        <v>28</v>
      </c>
      <c r="B30" s="527">
        <f>'STU LIST ENTRY'!C31</f>
        <v>0</v>
      </c>
      <c r="C30" s="528">
        <f>'STU LIST ENTRY'!D31</f>
        <v>0</v>
      </c>
      <c r="D30" s="527">
        <f>'STU LIST ENTRY'!T31</f>
        <v>0</v>
      </c>
      <c r="E30" s="529" t="str">
        <f t="shared" si="0"/>
        <v>0</v>
      </c>
      <c r="F30" s="536" t="str">
        <f t="shared" si="1"/>
        <v/>
      </c>
      <c r="G30" s="536" t="e">
        <f t="shared" si="2"/>
        <v>#VALUE!</v>
      </c>
      <c r="H30" s="530" t="e">
        <f t="shared" si="3"/>
        <v>#VALUE!</v>
      </c>
      <c r="I30" s="213"/>
      <c r="K30" s="213"/>
    </row>
    <row r="31" spans="1:11" ht="30" customHeight="1" x14ac:dyDescent="0.25">
      <c r="A31" s="531">
        <v>29</v>
      </c>
      <c r="B31" s="527">
        <f>'STU LIST ENTRY'!C32</f>
        <v>0</v>
      </c>
      <c r="C31" s="528">
        <f>'STU LIST ENTRY'!D32</f>
        <v>0</v>
      </c>
      <c r="D31" s="527">
        <f>'STU LIST ENTRY'!T32</f>
        <v>0</v>
      </c>
      <c r="E31" s="529" t="str">
        <f t="shared" si="0"/>
        <v>0</v>
      </c>
      <c r="F31" s="536" t="str">
        <f t="shared" si="1"/>
        <v/>
      </c>
      <c r="G31" s="536" t="e">
        <f t="shared" si="2"/>
        <v>#VALUE!</v>
      </c>
      <c r="H31" s="530" t="e">
        <f t="shared" si="3"/>
        <v>#VALUE!</v>
      </c>
      <c r="I31" s="213"/>
      <c r="K31" s="213"/>
    </row>
    <row r="32" spans="1:11" ht="30" customHeight="1" x14ac:dyDescent="0.25">
      <c r="A32" s="531">
        <v>30</v>
      </c>
      <c r="B32" s="527">
        <f>'STU LIST ENTRY'!C33</f>
        <v>0</v>
      </c>
      <c r="C32" s="528">
        <f>'STU LIST ENTRY'!D33</f>
        <v>0</v>
      </c>
      <c r="D32" s="527">
        <f>'STU LIST ENTRY'!T33</f>
        <v>0</v>
      </c>
      <c r="E32" s="529" t="str">
        <f t="shared" si="0"/>
        <v>0</v>
      </c>
      <c r="F32" s="536" t="str">
        <f t="shared" si="1"/>
        <v/>
      </c>
      <c r="G32" s="536" t="e">
        <f t="shared" si="2"/>
        <v>#VALUE!</v>
      </c>
      <c r="H32" s="530" t="e">
        <f t="shared" si="3"/>
        <v>#VALUE!</v>
      </c>
      <c r="I32" s="213"/>
      <c r="K32" s="213"/>
    </row>
    <row r="33" spans="1:11" ht="30" customHeight="1" x14ac:dyDescent="0.25">
      <c r="A33" s="531">
        <v>31</v>
      </c>
      <c r="B33" s="527">
        <f>'STU LIST ENTRY'!C34</f>
        <v>0</v>
      </c>
      <c r="C33" s="528">
        <f>'STU LIST ENTRY'!D34</f>
        <v>0</v>
      </c>
      <c r="D33" s="527">
        <f>'STU LIST ENTRY'!T34</f>
        <v>0</v>
      </c>
      <c r="E33" s="529" t="str">
        <f t="shared" si="0"/>
        <v>0</v>
      </c>
      <c r="F33" s="536" t="str">
        <f t="shared" si="1"/>
        <v/>
      </c>
      <c r="G33" s="536" t="e">
        <f t="shared" si="2"/>
        <v>#VALUE!</v>
      </c>
      <c r="H33" s="530" t="e">
        <f t="shared" si="3"/>
        <v>#VALUE!</v>
      </c>
      <c r="I33" s="213"/>
      <c r="K33" s="213"/>
    </row>
    <row r="34" spans="1:11" ht="30" customHeight="1" x14ac:dyDescent="0.25">
      <c r="A34" s="531">
        <v>32</v>
      </c>
      <c r="B34" s="527">
        <f>'STU LIST ENTRY'!C35</f>
        <v>0</v>
      </c>
      <c r="C34" s="528">
        <f>'STU LIST ENTRY'!D35</f>
        <v>0</v>
      </c>
      <c r="D34" s="527">
        <f>'STU LIST ENTRY'!T35</f>
        <v>0</v>
      </c>
      <c r="E34" s="529" t="str">
        <f t="shared" si="0"/>
        <v>0</v>
      </c>
      <c r="F34" s="536" t="str">
        <f t="shared" si="1"/>
        <v/>
      </c>
      <c r="G34" s="536" t="e">
        <f t="shared" si="2"/>
        <v>#VALUE!</v>
      </c>
      <c r="H34" s="530" t="e">
        <f t="shared" si="3"/>
        <v>#VALUE!</v>
      </c>
      <c r="K34" s="213"/>
    </row>
    <row r="35" spans="1:11" ht="30" customHeight="1" x14ac:dyDescent="0.25">
      <c r="A35" s="531">
        <v>33</v>
      </c>
      <c r="B35" s="527">
        <f>'STU LIST ENTRY'!C36</f>
        <v>0</v>
      </c>
      <c r="C35" s="528">
        <f>'STU LIST ENTRY'!D36</f>
        <v>0</v>
      </c>
      <c r="D35" s="527">
        <f>'STU LIST ENTRY'!T36</f>
        <v>0</v>
      </c>
      <c r="E35" s="529" t="str">
        <f t="shared" si="0"/>
        <v>0</v>
      </c>
      <c r="F35" s="536" t="str">
        <f t="shared" si="1"/>
        <v/>
      </c>
      <c r="G35" s="536" t="e">
        <f t="shared" si="2"/>
        <v>#VALUE!</v>
      </c>
      <c r="H35" s="530" t="e">
        <f t="shared" si="3"/>
        <v>#VALUE!</v>
      </c>
      <c r="K35" s="213"/>
    </row>
    <row r="36" spans="1:11" ht="30" customHeight="1" x14ac:dyDescent="0.25">
      <c r="A36" s="531">
        <v>34</v>
      </c>
      <c r="B36" s="527">
        <f>'STU LIST ENTRY'!C37</f>
        <v>0</v>
      </c>
      <c r="C36" s="528">
        <f>'STU LIST ENTRY'!D37</f>
        <v>0</v>
      </c>
      <c r="D36" s="527">
        <f>'STU LIST ENTRY'!T37</f>
        <v>0</v>
      </c>
      <c r="E36" s="529" t="str">
        <f t="shared" si="0"/>
        <v>0</v>
      </c>
      <c r="F36" s="536" t="str">
        <f t="shared" si="1"/>
        <v/>
      </c>
      <c r="G36" s="536" t="e">
        <f t="shared" si="2"/>
        <v>#VALUE!</v>
      </c>
      <c r="H36" s="530" t="e">
        <f t="shared" si="3"/>
        <v>#VALUE!</v>
      </c>
      <c r="K36" s="213"/>
    </row>
    <row r="37" spans="1:11" ht="30" customHeight="1" x14ac:dyDescent="0.25">
      <c r="A37" s="531">
        <v>35</v>
      </c>
      <c r="B37" s="527">
        <f>'STU LIST ENTRY'!C38</f>
        <v>0</v>
      </c>
      <c r="C37" s="528">
        <f>'STU LIST ENTRY'!D38</f>
        <v>0</v>
      </c>
      <c r="D37" s="527">
        <f>'STU LIST ENTRY'!T38</f>
        <v>0</v>
      </c>
      <c r="E37" s="529" t="str">
        <f t="shared" si="0"/>
        <v>0</v>
      </c>
      <c r="F37" s="536" t="str">
        <f t="shared" si="1"/>
        <v/>
      </c>
      <c r="G37" s="536" t="e">
        <f t="shared" si="2"/>
        <v>#VALUE!</v>
      </c>
      <c r="H37" s="530" t="e">
        <f t="shared" si="3"/>
        <v>#VALUE!</v>
      </c>
      <c r="K37" s="213"/>
    </row>
    <row r="38" spans="1:11" ht="30" customHeight="1" x14ac:dyDescent="0.25">
      <c r="A38" s="531">
        <v>36</v>
      </c>
      <c r="B38" s="527">
        <f>'STU LIST ENTRY'!C39</f>
        <v>0</v>
      </c>
      <c r="C38" s="528">
        <f>'STU LIST ENTRY'!D39</f>
        <v>0</v>
      </c>
      <c r="D38" s="527">
        <f>'STU LIST ENTRY'!T39</f>
        <v>0</v>
      </c>
      <c r="E38" s="529" t="str">
        <f t="shared" si="0"/>
        <v>0</v>
      </c>
      <c r="F38" s="536" t="str">
        <f t="shared" si="1"/>
        <v/>
      </c>
      <c r="G38" s="536" t="e">
        <f t="shared" si="2"/>
        <v>#VALUE!</v>
      </c>
      <c r="H38" s="530" t="e">
        <f t="shared" si="3"/>
        <v>#VALUE!</v>
      </c>
      <c r="K38" s="213"/>
    </row>
    <row r="39" spans="1:11" ht="30" customHeight="1" x14ac:dyDescent="0.25">
      <c r="A39" s="531">
        <v>37</v>
      </c>
      <c r="B39" s="527">
        <f>'STU LIST ENTRY'!C40</f>
        <v>0</v>
      </c>
      <c r="C39" s="528">
        <f>'STU LIST ENTRY'!D40</f>
        <v>0</v>
      </c>
      <c r="D39" s="527">
        <f>'STU LIST ENTRY'!T40</f>
        <v>0</v>
      </c>
      <c r="E39" s="529" t="str">
        <f t="shared" si="0"/>
        <v>0</v>
      </c>
      <c r="F39" s="536" t="str">
        <f t="shared" si="1"/>
        <v/>
      </c>
      <c r="G39" s="536" t="e">
        <f t="shared" si="2"/>
        <v>#VALUE!</v>
      </c>
      <c r="H39" s="530" t="e">
        <f t="shared" si="3"/>
        <v>#VALUE!</v>
      </c>
      <c r="K39" s="213"/>
    </row>
    <row r="40" spans="1:11" ht="30" customHeight="1" x14ac:dyDescent="0.25">
      <c r="A40" s="531">
        <v>38</v>
      </c>
      <c r="B40" s="527">
        <f>'STU LIST ENTRY'!C41</f>
        <v>0</v>
      </c>
      <c r="C40" s="528">
        <f>'STU LIST ENTRY'!D41</f>
        <v>0</v>
      </c>
      <c r="D40" s="527">
        <f>'STU LIST ENTRY'!T41</f>
        <v>0</v>
      </c>
      <c r="E40" s="529" t="str">
        <f t="shared" si="0"/>
        <v>0</v>
      </c>
      <c r="F40" s="536" t="str">
        <f t="shared" si="1"/>
        <v/>
      </c>
      <c r="G40" s="536" t="e">
        <f t="shared" si="2"/>
        <v>#VALUE!</v>
      </c>
      <c r="H40" s="530" t="e">
        <f t="shared" si="3"/>
        <v>#VALUE!</v>
      </c>
      <c r="K40" s="213"/>
    </row>
    <row r="41" spans="1:11" ht="30" customHeight="1" x14ac:dyDescent="0.25">
      <c r="A41" s="531">
        <v>39</v>
      </c>
      <c r="B41" s="527">
        <f>'STU LIST ENTRY'!C42</f>
        <v>0</v>
      </c>
      <c r="C41" s="528">
        <f>'STU LIST ENTRY'!D42</f>
        <v>0</v>
      </c>
      <c r="D41" s="527">
        <f>'STU LIST ENTRY'!T42</f>
        <v>0</v>
      </c>
      <c r="E41" s="529" t="str">
        <f t="shared" si="0"/>
        <v>0</v>
      </c>
      <c r="F41" s="536" t="str">
        <f t="shared" si="1"/>
        <v/>
      </c>
      <c r="G41" s="536" t="e">
        <f t="shared" si="2"/>
        <v>#VALUE!</v>
      </c>
      <c r="H41" s="530" t="e">
        <f t="shared" si="3"/>
        <v>#VALUE!</v>
      </c>
      <c r="K41" s="213"/>
    </row>
    <row r="42" spans="1:11" ht="30" customHeight="1" x14ac:dyDescent="0.25">
      <c r="A42" s="531">
        <v>40</v>
      </c>
      <c r="B42" s="527">
        <f>'STU LIST ENTRY'!C43</f>
        <v>0</v>
      </c>
      <c r="C42" s="528">
        <f>'STU LIST ENTRY'!D43</f>
        <v>0</v>
      </c>
      <c r="D42" s="527">
        <f>'STU LIST ENTRY'!T43</f>
        <v>0</v>
      </c>
      <c r="E42" s="529" t="str">
        <f t="shared" si="0"/>
        <v>0</v>
      </c>
      <c r="F42" s="536" t="str">
        <f t="shared" si="1"/>
        <v/>
      </c>
      <c r="G42" s="536" t="e">
        <f t="shared" si="2"/>
        <v>#VALUE!</v>
      </c>
      <c r="H42" s="530" t="e">
        <f t="shared" si="3"/>
        <v>#VALUE!</v>
      </c>
      <c r="K42" s="213"/>
    </row>
    <row r="43" spans="1:11" ht="30" customHeight="1" x14ac:dyDescent="0.25">
      <c r="A43" s="531">
        <v>41</v>
      </c>
      <c r="B43" s="527">
        <f>'STU LIST ENTRY'!C44</f>
        <v>0</v>
      </c>
      <c r="C43" s="528">
        <f>'STU LIST ENTRY'!D44</f>
        <v>0</v>
      </c>
      <c r="D43" s="527">
        <f>'STU LIST ENTRY'!T44</f>
        <v>0</v>
      </c>
      <c r="E43" s="529" t="str">
        <f t="shared" si="0"/>
        <v>0</v>
      </c>
      <c r="F43" s="536" t="str">
        <f t="shared" si="1"/>
        <v/>
      </c>
      <c r="G43" s="536" t="e">
        <f t="shared" si="2"/>
        <v>#VALUE!</v>
      </c>
      <c r="H43" s="530" t="e">
        <f t="shared" si="3"/>
        <v>#VALUE!</v>
      </c>
      <c r="K43" s="213"/>
    </row>
    <row r="44" spans="1:11" ht="30" customHeight="1" x14ac:dyDescent="0.25">
      <c r="A44" s="531">
        <v>42</v>
      </c>
      <c r="B44" s="527">
        <f>'STU LIST ENTRY'!C45</f>
        <v>0</v>
      </c>
      <c r="C44" s="528">
        <f>'STU LIST ENTRY'!D45</f>
        <v>0</v>
      </c>
      <c r="D44" s="527">
        <f>'STU LIST ENTRY'!T45</f>
        <v>0</v>
      </c>
      <c r="E44" s="529" t="str">
        <f t="shared" si="0"/>
        <v>0</v>
      </c>
      <c r="F44" s="536" t="str">
        <f t="shared" si="1"/>
        <v/>
      </c>
      <c r="G44" s="536" t="e">
        <f t="shared" si="2"/>
        <v>#VALUE!</v>
      </c>
      <c r="H44" s="530" t="e">
        <f t="shared" si="3"/>
        <v>#VALUE!</v>
      </c>
      <c r="K44" s="213"/>
    </row>
    <row r="45" spans="1:11" ht="30" customHeight="1" x14ac:dyDescent="0.25">
      <c r="A45" s="531">
        <v>43</v>
      </c>
      <c r="B45" s="527">
        <f>'STU LIST ENTRY'!C46</f>
        <v>0</v>
      </c>
      <c r="C45" s="528">
        <f>'STU LIST ENTRY'!D46</f>
        <v>0</v>
      </c>
      <c r="D45" s="527">
        <f>'STU LIST ENTRY'!T46</f>
        <v>0</v>
      </c>
      <c r="E45" s="529" t="str">
        <f t="shared" si="0"/>
        <v>0</v>
      </c>
      <c r="F45" s="536" t="str">
        <f t="shared" si="1"/>
        <v/>
      </c>
      <c r="G45" s="536" t="e">
        <f t="shared" si="2"/>
        <v>#VALUE!</v>
      </c>
      <c r="H45" s="530" t="e">
        <f t="shared" si="3"/>
        <v>#VALUE!</v>
      </c>
      <c r="K45" s="213"/>
    </row>
    <row r="46" spans="1:11" ht="30" customHeight="1" x14ac:dyDescent="0.25">
      <c r="A46" s="531">
        <v>44</v>
      </c>
      <c r="B46" s="527">
        <f>'STU LIST ENTRY'!C47</f>
        <v>0</v>
      </c>
      <c r="C46" s="528">
        <f>'STU LIST ENTRY'!D47</f>
        <v>0</v>
      </c>
      <c r="D46" s="527">
        <f>'STU LIST ENTRY'!T47</f>
        <v>0</v>
      </c>
      <c r="E46" s="529" t="str">
        <f t="shared" si="0"/>
        <v>0</v>
      </c>
      <c r="F46" s="536" t="str">
        <f t="shared" si="1"/>
        <v/>
      </c>
      <c r="G46" s="536" t="e">
        <f t="shared" si="2"/>
        <v>#VALUE!</v>
      </c>
      <c r="H46" s="530" t="e">
        <f t="shared" si="3"/>
        <v>#VALUE!</v>
      </c>
      <c r="K46" s="213"/>
    </row>
    <row r="47" spans="1:11" ht="30" customHeight="1" x14ac:dyDescent="0.25">
      <c r="A47" s="531">
        <v>45</v>
      </c>
      <c r="B47" s="527">
        <f>'STU LIST ENTRY'!C48</f>
        <v>0</v>
      </c>
      <c r="C47" s="528">
        <f>'STU LIST ENTRY'!D48</f>
        <v>0</v>
      </c>
      <c r="D47" s="527">
        <f>'STU LIST ENTRY'!T48</f>
        <v>0</v>
      </c>
      <c r="E47" s="529" t="str">
        <f t="shared" si="0"/>
        <v>0</v>
      </c>
      <c r="F47" s="536" t="str">
        <f t="shared" si="1"/>
        <v/>
      </c>
      <c r="G47" s="536" t="e">
        <f t="shared" si="2"/>
        <v>#VALUE!</v>
      </c>
      <c r="H47" s="530" t="e">
        <f t="shared" si="3"/>
        <v>#VALUE!</v>
      </c>
    </row>
    <row r="48" spans="1:11" ht="30" customHeight="1" x14ac:dyDescent="0.25">
      <c r="A48" s="531">
        <v>46</v>
      </c>
      <c r="B48" s="527">
        <f>'STU LIST ENTRY'!C49</f>
        <v>0</v>
      </c>
      <c r="C48" s="528">
        <f>'STU LIST ENTRY'!D49</f>
        <v>0</v>
      </c>
      <c r="D48" s="527">
        <f>'STU LIST ENTRY'!T49</f>
        <v>0</v>
      </c>
      <c r="E48" s="529" t="str">
        <f t="shared" si="0"/>
        <v>0</v>
      </c>
      <c r="F48" s="536" t="str">
        <f t="shared" si="1"/>
        <v/>
      </c>
      <c r="G48" s="536" t="e">
        <f t="shared" si="2"/>
        <v>#VALUE!</v>
      </c>
      <c r="H48" s="530" t="e">
        <f t="shared" si="3"/>
        <v>#VALUE!</v>
      </c>
    </row>
    <row r="49" spans="1:19" ht="30" customHeight="1" x14ac:dyDescent="0.25">
      <c r="A49" s="531">
        <v>47</v>
      </c>
      <c r="B49" s="527">
        <f>'STU LIST ENTRY'!C50</f>
        <v>0</v>
      </c>
      <c r="C49" s="528">
        <f>'STU LIST ENTRY'!D50</f>
        <v>0</v>
      </c>
      <c r="D49" s="527">
        <f>'STU LIST ENTRY'!T50</f>
        <v>0</v>
      </c>
      <c r="E49" s="529" t="str">
        <f t="shared" si="0"/>
        <v>0</v>
      </c>
      <c r="F49" s="536" t="str">
        <f t="shared" si="1"/>
        <v/>
      </c>
      <c r="G49" s="536" t="e">
        <f t="shared" si="2"/>
        <v>#VALUE!</v>
      </c>
      <c r="H49" s="530" t="e">
        <f t="shared" si="3"/>
        <v>#VALUE!</v>
      </c>
      <c r="I49" s="213"/>
      <c r="K49" s="213"/>
    </row>
    <row r="50" spans="1:19" ht="30" customHeight="1" x14ac:dyDescent="0.25">
      <c r="A50" s="531">
        <v>48</v>
      </c>
      <c r="B50" s="527">
        <f>'STU LIST ENTRY'!C51</f>
        <v>0</v>
      </c>
      <c r="C50" s="528">
        <f>'STU LIST ENTRY'!D51</f>
        <v>0</v>
      </c>
      <c r="D50" s="527">
        <f>'STU LIST ENTRY'!T51</f>
        <v>0</v>
      </c>
      <c r="E50" s="529" t="str">
        <f t="shared" si="0"/>
        <v>0</v>
      </c>
      <c r="F50" s="536" t="str">
        <f t="shared" si="1"/>
        <v/>
      </c>
      <c r="G50" s="536" t="e">
        <f t="shared" si="2"/>
        <v>#VALUE!</v>
      </c>
      <c r="H50" s="530" t="e">
        <f t="shared" si="3"/>
        <v>#VALUE!</v>
      </c>
      <c r="I50" s="213"/>
      <c r="K50" s="213"/>
    </row>
    <row r="51" spans="1:19" ht="30" customHeight="1" x14ac:dyDescent="0.25">
      <c r="A51" s="531">
        <v>49</v>
      </c>
      <c r="B51" s="527">
        <f>'STU LIST ENTRY'!C52</f>
        <v>0</v>
      </c>
      <c r="C51" s="528">
        <f>'STU LIST ENTRY'!D52</f>
        <v>0</v>
      </c>
      <c r="D51" s="527">
        <f>'STU LIST ENTRY'!T52</f>
        <v>0</v>
      </c>
      <c r="E51" s="529" t="str">
        <f t="shared" si="0"/>
        <v>0</v>
      </c>
      <c r="F51" s="536" t="str">
        <f t="shared" si="1"/>
        <v/>
      </c>
      <c r="G51" s="536" t="e">
        <f t="shared" si="2"/>
        <v>#VALUE!</v>
      </c>
      <c r="H51" s="530" t="e">
        <f t="shared" si="3"/>
        <v>#VALUE!</v>
      </c>
      <c r="I51" s="213"/>
      <c r="K51" s="213"/>
    </row>
    <row r="52" spans="1:19" ht="30" customHeight="1" x14ac:dyDescent="0.25">
      <c r="A52" s="531">
        <v>50</v>
      </c>
      <c r="B52" s="527">
        <f>'STU LIST ENTRY'!C53</f>
        <v>0</v>
      </c>
      <c r="C52" s="528">
        <f>'STU LIST ENTRY'!D53</f>
        <v>0</v>
      </c>
      <c r="D52" s="527">
        <f>'STU LIST ENTRY'!T53</f>
        <v>0</v>
      </c>
      <c r="E52" s="529" t="str">
        <f t="shared" si="0"/>
        <v>0</v>
      </c>
      <c r="F52" s="536" t="str">
        <f t="shared" si="1"/>
        <v/>
      </c>
      <c r="G52" s="536" t="e">
        <f t="shared" si="2"/>
        <v>#VALUE!</v>
      </c>
      <c r="H52" s="530" t="e">
        <f t="shared" si="3"/>
        <v>#VALUE!</v>
      </c>
      <c r="I52" s="213"/>
      <c r="K52" s="213"/>
    </row>
    <row r="53" spans="1:19" ht="30" customHeight="1" x14ac:dyDescent="0.25">
      <c r="A53" s="531">
        <v>51</v>
      </c>
      <c r="B53" s="527">
        <f>'STU LIST ENTRY'!C54</f>
        <v>0</v>
      </c>
      <c r="C53" s="528">
        <f>'STU LIST ENTRY'!D54</f>
        <v>0</v>
      </c>
      <c r="D53" s="527">
        <f>'STU LIST ENTRY'!T54</f>
        <v>0</v>
      </c>
      <c r="E53" s="529" t="str">
        <f t="shared" si="0"/>
        <v>0</v>
      </c>
      <c r="F53" s="536" t="str">
        <f t="shared" si="1"/>
        <v/>
      </c>
      <c r="G53" s="536" t="e">
        <f t="shared" si="2"/>
        <v>#VALUE!</v>
      </c>
      <c r="H53" s="530" t="e">
        <f t="shared" si="3"/>
        <v>#VALUE!</v>
      </c>
      <c r="I53" s="213"/>
      <c r="K53" s="213"/>
    </row>
    <row r="54" spans="1:19" ht="30" customHeight="1" x14ac:dyDescent="0.25">
      <c r="A54" s="531">
        <v>52</v>
      </c>
      <c r="B54" s="527">
        <f>'STU LIST ENTRY'!C55</f>
        <v>0</v>
      </c>
      <c r="C54" s="528">
        <f>'STU LIST ENTRY'!D55</f>
        <v>0</v>
      </c>
      <c r="D54" s="527">
        <f>'STU LIST ENTRY'!T55</f>
        <v>0</v>
      </c>
      <c r="E54" s="529" t="str">
        <f t="shared" si="0"/>
        <v>0</v>
      </c>
      <c r="F54" s="536" t="str">
        <f t="shared" si="1"/>
        <v/>
      </c>
      <c r="G54" s="536" t="e">
        <f t="shared" si="2"/>
        <v>#VALUE!</v>
      </c>
      <c r="H54" s="530" t="e">
        <f t="shared" si="3"/>
        <v>#VALUE!</v>
      </c>
      <c r="I54" s="213"/>
      <c r="K54" s="213"/>
    </row>
    <row r="55" spans="1:19" ht="30" customHeight="1" x14ac:dyDescent="0.25">
      <c r="A55" s="531">
        <v>53</v>
      </c>
      <c r="B55" s="527">
        <f>'STU LIST ENTRY'!C56</f>
        <v>0</v>
      </c>
      <c r="C55" s="528">
        <f>'STU LIST ENTRY'!D56</f>
        <v>0</v>
      </c>
      <c r="D55" s="527">
        <f>'STU LIST ENTRY'!T56</f>
        <v>0</v>
      </c>
      <c r="E55" s="529" t="str">
        <f t="shared" si="0"/>
        <v>0</v>
      </c>
      <c r="F55" s="536" t="str">
        <f t="shared" si="1"/>
        <v/>
      </c>
      <c r="G55" s="536" t="e">
        <f t="shared" si="2"/>
        <v>#VALUE!</v>
      </c>
      <c r="H55" s="530" t="e">
        <f t="shared" si="3"/>
        <v>#VALUE!</v>
      </c>
      <c r="I55" s="213"/>
      <c r="K55" s="213"/>
    </row>
    <row r="56" spans="1:19" ht="30" customHeight="1" x14ac:dyDescent="0.25">
      <c r="A56" s="531">
        <v>54</v>
      </c>
      <c r="B56" s="527">
        <f>'STU LIST ENTRY'!C57</f>
        <v>0</v>
      </c>
      <c r="C56" s="528">
        <f>'STU LIST ENTRY'!D57</f>
        <v>0</v>
      </c>
      <c r="D56" s="527">
        <f>'STU LIST ENTRY'!T57</f>
        <v>0</v>
      </c>
      <c r="E56" s="529" t="str">
        <f t="shared" si="0"/>
        <v>0</v>
      </c>
      <c r="F56" s="536" t="str">
        <f t="shared" si="1"/>
        <v/>
      </c>
      <c r="G56" s="536" t="e">
        <f t="shared" si="2"/>
        <v>#VALUE!</v>
      </c>
      <c r="H56" s="530" t="e">
        <f t="shared" si="3"/>
        <v>#VALUE!</v>
      </c>
      <c r="I56" s="213"/>
      <c r="K56" s="213"/>
    </row>
    <row r="57" spans="1:19" ht="30" customHeight="1" x14ac:dyDescent="0.25">
      <c r="A57" s="531">
        <v>55</v>
      </c>
      <c r="B57" s="527">
        <f>'STU LIST ENTRY'!C58</f>
        <v>0</v>
      </c>
      <c r="C57" s="528">
        <f>'STU LIST ENTRY'!D58</f>
        <v>0</v>
      </c>
      <c r="D57" s="527">
        <f>'STU LIST ENTRY'!T58</f>
        <v>0</v>
      </c>
      <c r="E57" s="529" t="str">
        <f t="shared" si="0"/>
        <v>0</v>
      </c>
      <c r="F57" s="536" t="str">
        <f t="shared" si="1"/>
        <v/>
      </c>
      <c r="G57" s="536" t="e">
        <f t="shared" si="2"/>
        <v>#VALUE!</v>
      </c>
      <c r="H57" s="530" t="e">
        <f t="shared" si="3"/>
        <v>#VALUE!</v>
      </c>
      <c r="I57" s="213"/>
      <c r="K57" s="213"/>
    </row>
    <row r="58" spans="1:19" ht="30" customHeight="1" x14ac:dyDescent="0.25">
      <c r="I58" s="213"/>
      <c r="K58" s="213"/>
    </row>
    <row r="59" spans="1:19" ht="30" customHeight="1" x14ac:dyDescent="0.25">
      <c r="I59" s="213"/>
      <c r="K59" s="213"/>
    </row>
    <row r="60" spans="1:19" ht="30" customHeight="1" x14ac:dyDescent="0.25">
      <c r="I60" s="213"/>
      <c r="K60" s="213"/>
    </row>
    <row r="61" spans="1:19" ht="30" customHeight="1" x14ac:dyDescent="0.25">
      <c r="H61" s="532"/>
      <c r="I61" s="213"/>
      <c r="K61" s="213"/>
    </row>
    <row r="62" spans="1:19" ht="30" customHeight="1" x14ac:dyDescent="0.25">
      <c r="H62" s="532"/>
      <c r="I62" s="213"/>
      <c r="K62" s="213"/>
    </row>
    <row r="63" spans="1:19" ht="30" customHeight="1" x14ac:dyDescent="0.25">
      <c r="H63" s="532"/>
      <c r="I63" s="213"/>
      <c r="K63" s="213"/>
    </row>
    <row r="64" spans="1:19" ht="30" customHeight="1" x14ac:dyDescent="0.25">
      <c r="F64" s="472"/>
      <c r="G64" s="472"/>
      <c r="H64" s="472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8:11" ht="30" customHeight="1" x14ac:dyDescent="0.25">
      <c r="H65" s="532"/>
      <c r="I65" s="213"/>
      <c r="K65" s="213"/>
    </row>
    <row r="67" spans="8:11" ht="30" customHeight="1" x14ac:dyDescent="0.25">
      <c r="H67" s="532"/>
      <c r="I67" s="213"/>
      <c r="K67" s="213"/>
    </row>
    <row r="68" spans="8:11" ht="30" customHeight="1" x14ac:dyDescent="0.25">
      <c r="H68" s="532"/>
      <c r="I68" s="213"/>
      <c r="K68" s="213"/>
    </row>
    <row r="70" spans="8:11" ht="30" customHeight="1" x14ac:dyDescent="0.25">
      <c r="H70" s="532"/>
      <c r="I70" s="213"/>
      <c r="K70" s="213"/>
    </row>
    <row r="73" spans="8:11" ht="30" customHeight="1" x14ac:dyDescent="0.25">
      <c r="H73" s="532"/>
      <c r="I73" s="213"/>
      <c r="K73" s="213"/>
    </row>
    <row r="74" spans="8:11" ht="30" customHeight="1" x14ac:dyDescent="0.25">
      <c r="H74" s="532"/>
      <c r="I74" s="213"/>
      <c r="K74" s="213"/>
    </row>
    <row r="76" spans="8:11" ht="30" customHeight="1" x14ac:dyDescent="0.25">
      <c r="H76" s="532"/>
      <c r="I76" s="213"/>
      <c r="K76" s="213"/>
    </row>
  </sheetData>
  <mergeCells count="2">
    <mergeCell ref="M3:W3"/>
    <mergeCell ref="M7:T7"/>
  </mergeCells>
  <conditionalFormatting sqref="B3:C57">
    <cfRule type="expression" dxfId="138" priority="409">
      <formula>XER3&lt;XET1048510</formula>
    </cfRule>
  </conditionalFormatting>
  <conditionalFormatting sqref="D3:E57">
    <cfRule type="expression" dxfId="137" priority="410">
      <formula>XEY3&lt;XFA1048510</formula>
    </cfRule>
  </conditionalFormatting>
  <dataValidations count="4">
    <dataValidation type="custom" allowBlank="1" showInputMessage="1" showErrorMessage="1" sqref="K64:S64">
      <formula1>IF(J64&lt;L44,TRUE,FALSE)</formula1>
    </dataValidation>
    <dataValidation type="custom" allowBlank="1" showInputMessage="1" showErrorMessage="1" sqref="F64:J64">
      <formula1>IF(D65&lt;G44,TRUE,FALSE)</formula1>
    </dataValidation>
    <dataValidation type="custom" allowBlank="1" showInputMessage="1" showErrorMessage="1" sqref="B3:C57 E3:E57 D3:D29">
      <formula1>IF(A4&lt;C1048550,TRUE,FALSE)</formula1>
    </dataValidation>
    <dataValidation type="custom" allowBlank="1" showInputMessage="1" showErrorMessage="1" sqref="D30:D57">
      <formula1>IF(C31&lt;F1,TRUE,FALSE)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opLeftCell="A54" workbookViewId="0">
      <selection activeCell="I68" sqref="I68"/>
    </sheetView>
  </sheetViews>
  <sheetFormatPr defaultColWidth="9.140625" defaultRowHeight="15" x14ac:dyDescent="0.25"/>
  <cols>
    <col min="1" max="1" width="9.140625" style="248"/>
    <col min="2" max="2" width="41.28515625" style="249" customWidth="1"/>
    <col min="3" max="86" width="3.7109375" style="248" customWidth="1"/>
    <col min="87" max="16384" width="9.140625" style="213"/>
  </cols>
  <sheetData>
    <row r="2" spans="1:86" x14ac:dyDescent="0.25">
      <c r="A2" s="243"/>
      <c r="B2" s="244"/>
      <c r="C2" s="243">
        <v>1</v>
      </c>
      <c r="D2" s="243">
        <v>2</v>
      </c>
      <c r="E2" s="243">
        <v>3</v>
      </c>
      <c r="F2" s="243">
        <v>4</v>
      </c>
      <c r="G2" s="243">
        <v>5</v>
      </c>
      <c r="H2" s="243">
        <v>6</v>
      </c>
      <c r="I2" s="243">
        <v>7</v>
      </c>
      <c r="J2" s="243">
        <v>8</v>
      </c>
      <c r="K2" s="243">
        <v>9</v>
      </c>
      <c r="L2" s="243">
        <v>10</v>
      </c>
      <c r="M2" s="243">
        <v>11</v>
      </c>
      <c r="N2" s="243">
        <v>12</v>
      </c>
      <c r="O2" s="243">
        <v>13</v>
      </c>
      <c r="P2" s="243">
        <v>14</v>
      </c>
      <c r="Q2" s="243">
        <v>15</v>
      </c>
      <c r="R2" s="243">
        <v>16</v>
      </c>
      <c r="S2" s="243">
        <v>17</v>
      </c>
      <c r="T2" s="243">
        <v>18</v>
      </c>
      <c r="U2" s="243">
        <v>19</v>
      </c>
      <c r="V2" s="243">
        <v>20</v>
      </c>
      <c r="W2" s="243">
        <v>21</v>
      </c>
      <c r="X2" s="243">
        <v>22</v>
      </c>
      <c r="Y2" s="243">
        <v>23</v>
      </c>
      <c r="Z2" s="243">
        <v>24</v>
      </c>
      <c r="AA2" s="243">
        <v>25</v>
      </c>
      <c r="AB2" s="243">
        <v>26</v>
      </c>
      <c r="AC2" s="243">
        <v>27</v>
      </c>
      <c r="AD2" s="243">
        <v>28</v>
      </c>
      <c r="AE2" s="243">
        <v>29</v>
      </c>
      <c r="AF2" s="243">
        <v>30</v>
      </c>
      <c r="AG2" s="243">
        <v>31</v>
      </c>
      <c r="AH2" s="243">
        <v>32</v>
      </c>
      <c r="AI2" s="243">
        <v>33</v>
      </c>
      <c r="AJ2" s="243">
        <v>34</v>
      </c>
      <c r="AK2" s="243">
        <v>35</v>
      </c>
      <c r="AL2" s="243">
        <v>36</v>
      </c>
      <c r="AM2" s="243">
        <v>37</v>
      </c>
      <c r="AN2" s="243">
        <v>38</v>
      </c>
      <c r="AO2" s="243">
        <v>39</v>
      </c>
      <c r="AP2" s="243">
        <v>40</v>
      </c>
      <c r="AQ2" s="243">
        <v>41</v>
      </c>
      <c r="AR2" s="243">
        <v>42</v>
      </c>
      <c r="AS2" s="243">
        <v>43</v>
      </c>
      <c r="AT2" s="243">
        <v>44</v>
      </c>
      <c r="AU2" s="243">
        <v>45</v>
      </c>
      <c r="AV2" s="243">
        <v>46</v>
      </c>
      <c r="AW2" s="243">
        <v>47</v>
      </c>
      <c r="AX2" s="243">
        <v>48</v>
      </c>
      <c r="AY2" s="243">
        <v>49</v>
      </c>
      <c r="AZ2" s="243">
        <v>50</v>
      </c>
      <c r="BA2" s="243">
        <v>51</v>
      </c>
      <c r="BB2" s="243">
        <v>52</v>
      </c>
      <c r="BC2" s="243">
        <v>53</v>
      </c>
      <c r="BD2" s="243">
        <v>54</v>
      </c>
      <c r="BE2" s="243">
        <v>55</v>
      </c>
      <c r="BF2" s="243">
        <v>56</v>
      </c>
      <c r="BG2" s="243">
        <v>57</v>
      </c>
      <c r="BH2" s="243">
        <v>58</v>
      </c>
      <c r="BI2" s="243">
        <v>59</v>
      </c>
      <c r="BJ2" s="243">
        <v>60</v>
      </c>
      <c r="BK2" s="243">
        <v>61</v>
      </c>
      <c r="BL2" s="243">
        <v>62</v>
      </c>
      <c r="BM2" s="243">
        <v>63</v>
      </c>
      <c r="BN2" s="243">
        <v>64</v>
      </c>
      <c r="BO2" s="243">
        <v>65</v>
      </c>
      <c r="BP2" s="243">
        <v>66</v>
      </c>
      <c r="BQ2" s="243">
        <v>67</v>
      </c>
      <c r="BR2" s="243">
        <v>68</v>
      </c>
      <c r="BS2" s="243">
        <v>69</v>
      </c>
      <c r="BT2" s="243">
        <v>70</v>
      </c>
      <c r="BU2" s="243">
        <v>71</v>
      </c>
      <c r="BV2" s="243">
        <v>72</v>
      </c>
      <c r="BW2" s="243">
        <v>73</v>
      </c>
      <c r="BX2" s="243">
        <v>74</v>
      </c>
      <c r="BY2" s="243">
        <v>75</v>
      </c>
      <c r="BZ2" s="243">
        <v>76</v>
      </c>
      <c r="CA2" s="243">
        <v>77</v>
      </c>
      <c r="CB2" s="243">
        <v>78</v>
      </c>
      <c r="CC2" s="243">
        <v>79</v>
      </c>
      <c r="CD2" s="243">
        <v>80</v>
      </c>
      <c r="CE2" s="243">
        <v>81</v>
      </c>
      <c r="CF2" s="243">
        <v>82</v>
      </c>
      <c r="CG2" s="243">
        <v>83</v>
      </c>
      <c r="CH2" s="243">
        <v>84</v>
      </c>
    </row>
    <row r="3" spans="1:86" s="247" customFormat="1" ht="30" customHeight="1" x14ac:dyDescent="0.3">
      <c r="A3" s="245">
        <v>1</v>
      </c>
      <c r="B3" s="246" t="str">
        <f>Data!B3</f>
        <v>G M P ASELA BANDARA</v>
      </c>
      <c r="C3" s="245" t="str">
        <f t="shared" ref="C3:C28" si="0">LEFT(B3,1)</f>
        <v>G</v>
      </c>
      <c r="D3" s="245" t="str">
        <f t="shared" ref="D3:D28" si="1">MID($B2,$D$2,1)</f>
        <v/>
      </c>
      <c r="E3" s="245" t="str">
        <f t="shared" ref="E3:T14" si="2">MID($B3,E$2,1)</f>
        <v>M</v>
      </c>
      <c r="F3" s="245" t="str">
        <f t="shared" si="2"/>
        <v xml:space="preserve"> </v>
      </c>
      <c r="G3" s="245" t="str">
        <f t="shared" si="2"/>
        <v>P</v>
      </c>
      <c r="H3" s="245" t="str">
        <f t="shared" si="2"/>
        <v xml:space="preserve"> </v>
      </c>
      <c r="I3" s="245" t="str">
        <f t="shared" si="2"/>
        <v>A</v>
      </c>
      <c r="J3" s="245" t="str">
        <f t="shared" si="2"/>
        <v>S</v>
      </c>
      <c r="K3" s="245" t="str">
        <f t="shared" si="2"/>
        <v>E</v>
      </c>
      <c r="L3" s="245" t="str">
        <f t="shared" si="2"/>
        <v>L</v>
      </c>
      <c r="M3" s="245" t="str">
        <f t="shared" si="2"/>
        <v>A</v>
      </c>
      <c r="N3" s="245" t="str">
        <f t="shared" si="2"/>
        <v xml:space="preserve"> </v>
      </c>
      <c r="O3" s="245" t="str">
        <f t="shared" si="2"/>
        <v>B</v>
      </c>
      <c r="P3" s="245" t="str">
        <f t="shared" si="2"/>
        <v>A</v>
      </c>
      <c r="Q3" s="245" t="str">
        <f t="shared" si="2"/>
        <v>N</v>
      </c>
      <c r="R3" s="245" t="str">
        <f t="shared" si="2"/>
        <v>D</v>
      </c>
      <c r="S3" s="245" t="str">
        <f t="shared" si="2"/>
        <v>A</v>
      </c>
      <c r="T3" s="245" t="str">
        <f t="shared" si="2"/>
        <v>R</v>
      </c>
      <c r="U3" s="245" t="str">
        <f t="shared" ref="U3:AJ15" si="3">MID($B3,U$2,1)</f>
        <v>A</v>
      </c>
      <c r="V3" s="245" t="str">
        <f t="shared" si="3"/>
        <v/>
      </c>
      <c r="W3" s="245" t="str">
        <f t="shared" si="3"/>
        <v/>
      </c>
      <c r="X3" s="245" t="str">
        <f t="shared" si="3"/>
        <v/>
      </c>
      <c r="Y3" s="245" t="str">
        <f t="shared" si="3"/>
        <v/>
      </c>
      <c r="Z3" s="245" t="str">
        <f t="shared" si="3"/>
        <v/>
      </c>
      <c r="AA3" s="245" t="str">
        <f t="shared" si="3"/>
        <v/>
      </c>
      <c r="AB3" s="245" t="str">
        <f t="shared" si="3"/>
        <v/>
      </c>
      <c r="AC3" s="245" t="str">
        <f t="shared" si="3"/>
        <v/>
      </c>
      <c r="AD3" s="245" t="str">
        <f t="shared" si="3"/>
        <v/>
      </c>
      <c r="AE3" s="245" t="str">
        <f t="shared" si="3"/>
        <v/>
      </c>
      <c r="AF3" s="245" t="str">
        <f t="shared" si="3"/>
        <v/>
      </c>
      <c r="AG3" s="245" t="str">
        <f t="shared" si="3"/>
        <v/>
      </c>
      <c r="AH3" s="245" t="str">
        <f t="shared" si="3"/>
        <v/>
      </c>
      <c r="AI3" s="245" t="str">
        <f t="shared" si="3"/>
        <v/>
      </c>
      <c r="AJ3" s="245" t="str">
        <f t="shared" si="3"/>
        <v/>
      </c>
      <c r="AK3" s="245" t="str">
        <f t="shared" ref="AK3:AZ14" si="4">MID($B3,AK$2,1)</f>
        <v/>
      </c>
      <c r="AL3" s="245" t="str">
        <f t="shared" si="4"/>
        <v/>
      </c>
      <c r="AM3" s="245" t="str">
        <f t="shared" si="4"/>
        <v/>
      </c>
      <c r="AN3" s="245" t="str">
        <f t="shared" si="4"/>
        <v/>
      </c>
      <c r="AO3" s="245" t="str">
        <f t="shared" si="4"/>
        <v/>
      </c>
      <c r="AP3" s="245" t="str">
        <f t="shared" si="4"/>
        <v/>
      </c>
      <c r="AQ3" s="245" t="str">
        <f t="shared" si="4"/>
        <v/>
      </c>
      <c r="AR3" s="245" t="str">
        <f t="shared" si="4"/>
        <v/>
      </c>
      <c r="AS3" s="245" t="str">
        <f t="shared" si="4"/>
        <v/>
      </c>
      <c r="AT3" s="245" t="str">
        <f t="shared" si="4"/>
        <v/>
      </c>
      <c r="AU3" s="245" t="str">
        <f t="shared" si="4"/>
        <v/>
      </c>
      <c r="AV3" s="245" t="str">
        <f t="shared" si="4"/>
        <v/>
      </c>
      <c r="AW3" s="245" t="str">
        <f t="shared" si="4"/>
        <v/>
      </c>
      <c r="AX3" s="245" t="str">
        <f t="shared" si="4"/>
        <v/>
      </c>
      <c r="AY3" s="245" t="str">
        <f t="shared" si="4"/>
        <v/>
      </c>
      <c r="AZ3" s="245" t="str">
        <f t="shared" si="4"/>
        <v/>
      </c>
      <c r="BA3" s="245" t="str">
        <f t="shared" ref="BA3:BP15" si="5">MID($B3,BA$2,1)</f>
        <v/>
      </c>
      <c r="BB3" s="245" t="str">
        <f t="shared" si="5"/>
        <v/>
      </c>
      <c r="BC3" s="245" t="str">
        <f t="shared" si="5"/>
        <v/>
      </c>
      <c r="BD3" s="245" t="str">
        <f t="shared" si="5"/>
        <v/>
      </c>
      <c r="BE3" s="245" t="str">
        <f t="shared" si="5"/>
        <v/>
      </c>
      <c r="BF3" s="245" t="str">
        <f t="shared" si="5"/>
        <v/>
      </c>
      <c r="BG3" s="245" t="str">
        <f t="shared" si="5"/>
        <v/>
      </c>
      <c r="BH3" s="245" t="str">
        <f t="shared" si="5"/>
        <v/>
      </c>
      <c r="BI3" s="245" t="str">
        <f t="shared" si="5"/>
        <v/>
      </c>
      <c r="BJ3" s="245" t="str">
        <f t="shared" si="5"/>
        <v/>
      </c>
      <c r="BK3" s="245" t="str">
        <f t="shared" si="5"/>
        <v/>
      </c>
      <c r="BL3" s="245" t="str">
        <f t="shared" si="5"/>
        <v/>
      </c>
      <c r="BM3" s="245" t="str">
        <f t="shared" si="5"/>
        <v/>
      </c>
      <c r="BN3" s="245" t="str">
        <f t="shared" si="5"/>
        <v/>
      </c>
      <c r="BO3" s="245" t="str">
        <f t="shared" si="5"/>
        <v/>
      </c>
      <c r="BP3" s="245" t="str">
        <f t="shared" si="5"/>
        <v/>
      </c>
      <c r="BQ3" s="245" t="str">
        <f t="shared" ref="BQ3:CF14" si="6">MID($B3,BQ$2,1)</f>
        <v/>
      </c>
      <c r="BR3" s="245" t="str">
        <f t="shared" si="6"/>
        <v/>
      </c>
      <c r="BS3" s="245" t="str">
        <f t="shared" si="6"/>
        <v/>
      </c>
      <c r="BT3" s="245" t="str">
        <f t="shared" si="6"/>
        <v/>
      </c>
      <c r="BU3" s="245" t="str">
        <f t="shared" si="6"/>
        <v/>
      </c>
      <c r="BV3" s="245" t="str">
        <f t="shared" si="6"/>
        <v/>
      </c>
      <c r="BW3" s="245" t="str">
        <f t="shared" si="6"/>
        <v/>
      </c>
      <c r="BX3" s="245" t="str">
        <f t="shared" si="6"/>
        <v/>
      </c>
      <c r="BY3" s="245" t="str">
        <f t="shared" si="6"/>
        <v/>
      </c>
      <c r="BZ3" s="245" t="str">
        <f t="shared" si="6"/>
        <v/>
      </c>
      <c r="CA3" s="245" t="str">
        <f t="shared" si="6"/>
        <v/>
      </c>
      <c r="CB3" s="245" t="str">
        <f t="shared" si="6"/>
        <v/>
      </c>
      <c r="CC3" s="245" t="str">
        <f t="shared" si="6"/>
        <v/>
      </c>
      <c r="CD3" s="245" t="str">
        <f t="shared" si="6"/>
        <v/>
      </c>
      <c r="CE3" s="245" t="str">
        <f t="shared" si="6"/>
        <v/>
      </c>
      <c r="CF3" s="245" t="str">
        <f t="shared" si="6"/>
        <v/>
      </c>
      <c r="CG3" s="245" t="str">
        <f t="shared" ref="CG3:CH18" si="7">MID($B3,CG$2,1)</f>
        <v/>
      </c>
      <c r="CH3" s="245" t="str">
        <f t="shared" si="7"/>
        <v/>
      </c>
    </row>
    <row r="4" spans="1:86" s="247" customFormat="1" ht="30" customHeight="1" x14ac:dyDescent="0.3">
      <c r="A4" s="245">
        <v>2</v>
      </c>
      <c r="B4" s="246">
        <f>Data!B4</f>
        <v>0</v>
      </c>
      <c r="C4" s="245" t="str">
        <f t="shared" si="0"/>
        <v>0</v>
      </c>
      <c r="D4" s="245" t="str">
        <f t="shared" si="1"/>
        <v xml:space="preserve"> </v>
      </c>
      <c r="E4" s="245" t="str">
        <f t="shared" si="2"/>
        <v/>
      </c>
      <c r="F4" s="245" t="str">
        <f t="shared" si="2"/>
        <v/>
      </c>
      <c r="G4" s="245" t="str">
        <f t="shared" si="2"/>
        <v/>
      </c>
      <c r="H4" s="245" t="str">
        <f t="shared" si="2"/>
        <v/>
      </c>
      <c r="I4" s="245" t="str">
        <f t="shared" si="2"/>
        <v/>
      </c>
      <c r="J4" s="245" t="str">
        <f t="shared" si="2"/>
        <v/>
      </c>
      <c r="K4" s="245" t="str">
        <f t="shared" si="2"/>
        <v/>
      </c>
      <c r="L4" s="245" t="str">
        <f t="shared" si="2"/>
        <v/>
      </c>
      <c r="M4" s="245" t="str">
        <f t="shared" si="2"/>
        <v/>
      </c>
      <c r="N4" s="245" t="str">
        <f t="shared" si="2"/>
        <v/>
      </c>
      <c r="O4" s="245" t="str">
        <f t="shared" si="2"/>
        <v/>
      </c>
      <c r="P4" s="245" t="str">
        <f t="shared" si="2"/>
        <v/>
      </c>
      <c r="Q4" s="245" t="str">
        <f t="shared" si="2"/>
        <v/>
      </c>
      <c r="R4" s="245" t="str">
        <f t="shared" si="2"/>
        <v/>
      </c>
      <c r="S4" s="245" t="str">
        <f t="shared" si="2"/>
        <v/>
      </c>
      <c r="T4" s="245" t="str">
        <f t="shared" si="2"/>
        <v/>
      </c>
      <c r="U4" s="245" t="str">
        <f t="shared" si="3"/>
        <v/>
      </c>
      <c r="V4" s="245" t="str">
        <f t="shared" si="3"/>
        <v/>
      </c>
      <c r="W4" s="245" t="str">
        <f t="shared" si="3"/>
        <v/>
      </c>
      <c r="X4" s="245" t="str">
        <f t="shared" si="3"/>
        <v/>
      </c>
      <c r="Y4" s="245" t="str">
        <f t="shared" si="3"/>
        <v/>
      </c>
      <c r="Z4" s="245" t="str">
        <f t="shared" si="3"/>
        <v/>
      </c>
      <c r="AA4" s="245" t="str">
        <f t="shared" si="3"/>
        <v/>
      </c>
      <c r="AB4" s="245" t="str">
        <f t="shared" si="3"/>
        <v/>
      </c>
      <c r="AC4" s="245" t="str">
        <f t="shared" si="3"/>
        <v/>
      </c>
      <c r="AD4" s="245" t="str">
        <f t="shared" si="3"/>
        <v/>
      </c>
      <c r="AE4" s="245" t="str">
        <f t="shared" si="3"/>
        <v/>
      </c>
      <c r="AF4" s="245" t="str">
        <f t="shared" si="3"/>
        <v/>
      </c>
      <c r="AG4" s="245" t="str">
        <f t="shared" si="3"/>
        <v/>
      </c>
      <c r="AH4" s="245" t="str">
        <f t="shared" si="3"/>
        <v/>
      </c>
      <c r="AI4" s="245" t="str">
        <f t="shared" si="3"/>
        <v/>
      </c>
      <c r="AJ4" s="245" t="str">
        <f t="shared" si="3"/>
        <v/>
      </c>
      <c r="AK4" s="245" t="str">
        <f t="shared" si="4"/>
        <v/>
      </c>
      <c r="AL4" s="245" t="str">
        <f t="shared" si="4"/>
        <v/>
      </c>
      <c r="AM4" s="245" t="str">
        <f t="shared" si="4"/>
        <v/>
      </c>
      <c r="AN4" s="245" t="str">
        <f t="shared" si="4"/>
        <v/>
      </c>
      <c r="AO4" s="245" t="str">
        <f t="shared" si="4"/>
        <v/>
      </c>
      <c r="AP4" s="245" t="str">
        <f t="shared" si="4"/>
        <v/>
      </c>
      <c r="AQ4" s="245" t="str">
        <f t="shared" si="4"/>
        <v/>
      </c>
      <c r="AR4" s="245" t="str">
        <f t="shared" si="4"/>
        <v/>
      </c>
      <c r="AS4" s="245" t="str">
        <f t="shared" si="4"/>
        <v/>
      </c>
      <c r="AT4" s="245" t="str">
        <f t="shared" si="4"/>
        <v/>
      </c>
      <c r="AU4" s="245" t="str">
        <f t="shared" si="4"/>
        <v/>
      </c>
      <c r="AV4" s="245" t="str">
        <f t="shared" si="4"/>
        <v/>
      </c>
      <c r="AW4" s="245" t="str">
        <f t="shared" si="4"/>
        <v/>
      </c>
      <c r="AX4" s="245" t="str">
        <f t="shared" si="4"/>
        <v/>
      </c>
      <c r="AY4" s="245" t="str">
        <f t="shared" si="4"/>
        <v/>
      </c>
      <c r="AZ4" s="245" t="str">
        <f t="shared" si="4"/>
        <v/>
      </c>
      <c r="BA4" s="245" t="str">
        <f t="shared" si="5"/>
        <v/>
      </c>
      <c r="BB4" s="245" t="str">
        <f t="shared" si="5"/>
        <v/>
      </c>
      <c r="BC4" s="245" t="str">
        <f t="shared" si="5"/>
        <v/>
      </c>
      <c r="BD4" s="245" t="str">
        <f t="shared" si="5"/>
        <v/>
      </c>
      <c r="BE4" s="245" t="str">
        <f t="shared" si="5"/>
        <v/>
      </c>
      <c r="BF4" s="245" t="str">
        <f t="shared" si="5"/>
        <v/>
      </c>
      <c r="BG4" s="245" t="str">
        <f t="shared" si="5"/>
        <v/>
      </c>
      <c r="BH4" s="245" t="str">
        <f t="shared" si="5"/>
        <v/>
      </c>
      <c r="BI4" s="245" t="str">
        <f t="shared" si="5"/>
        <v/>
      </c>
      <c r="BJ4" s="245" t="str">
        <f t="shared" si="5"/>
        <v/>
      </c>
      <c r="BK4" s="245" t="str">
        <f t="shared" si="5"/>
        <v/>
      </c>
      <c r="BL4" s="245" t="str">
        <f t="shared" si="5"/>
        <v/>
      </c>
      <c r="BM4" s="245" t="str">
        <f t="shared" si="5"/>
        <v/>
      </c>
      <c r="BN4" s="245" t="str">
        <f t="shared" si="5"/>
        <v/>
      </c>
      <c r="BO4" s="245" t="str">
        <f t="shared" si="5"/>
        <v/>
      </c>
      <c r="BP4" s="245" t="str">
        <f t="shared" si="5"/>
        <v/>
      </c>
      <c r="BQ4" s="245" t="str">
        <f t="shared" si="6"/>
        <v/>
      </c>
      <c r="BR4" s="245" t="str">
        <f t="shared" si="6"/>
        <v/>
      </c>
      <c r="BS4" s="245" t="str">
        <f t="shared" si="6"/>
        <v/>
      </c>
      <c r="BT4" s="245" t="str">
        <f t="shared" si="6"/>
        <v/>
      </c>
      <c r="BU4" s="245" t="str">
        <f t="shared" si="6"/>
        <v/>
      </c>
      <c r="BV4" s="245" t="str">
        <f t="shared" si="6"/>
        <v/>
      </c>
      <c r="BW4" s="245" t="str">
        <f t="shared" si="6"/>
        <v/>
      </c>
      <c r="BX4" s="245" t="str">
        <f t="shared" si="6"/>
        <v/>
      </c>
      <c r="BY4" s="245" t="str">
        <f t="shared" si="6"/>
        <v/>
      </c>
      <c r="BZ4" s="245" t="str">
        <f t="shared" si="6"/>
        <v/>
      </c>
      <c r="CA4" s="245" t="str">
        <f t="shared" si="6"/>
        <v/>
      </c>
      <c r="CB4" s="245" t="str">
        <f t="shared" si="6"/>
        <v/>
      </c>
      <c r="CC4" s="245" t="str">
        <f t="shared" si="6"/>
        <v/>
      </c>
      <c r="CD4" s="245" t="str">
        <f t="shared" si="6"/>
        <v/>
      </c>
      <c r="CE4" s="245" t="str">
        <f t="shared" si="6"/>
        <v/>
      </c>
      <c r="CF4" s="245" t="str">
        <f t="shared" si="6"/>
        <v/>
      </c>
      <c r="CG4" s="245" t="str">
        <f t="shared" si="7"/>
        <v/>
      </c>
      <c r="CH4" s="245" t="str">
        <f t="shared" si="7"/>
        <v/>
      </c>
    </row>
    <row r="5" spans="1:86" s="247" customFormat="1" ht="39.75" customHeight="1" x14ac:dyDescent="0.3">
      <c r="A5" s="245">
        <v>3</v>
      </c>
      <c r="B5" s="246">
        <f>Data!B5</f>
        <v>0</v>
      </c>
      <c r="C5" s="245" t="str">
        <f t="shared" si="0"/>
        <v>0</v>
      </c>
      <c r="D5" s="245" t="str">
        <f t="shared" si="1"/>
        <v/>
      </c>
      <c r="E5" s="245" t="str">
        <f t="shared" si="2"/>
        <v/>
      </c>
      <c r="F5" s="245" t="str">
        <f t="shared" si="2"/>
        <v/>
      </c>
      <c r="G5" s="245" t="str">
        <f t="shared" si="2"/>
        <v/>
      </c>
      <c r="H5" s="245" t="str">
        <f t="shared" si="2"/>
        <v/>
      </c>
      <c r="I5" s="245" t="str">
        <f t="shared" si="2"/>
        <v/>
      </c>
      <c r="J5" s="245" t="str">
        <f t="shared" si="2"/>
        <v/>
      </c>
      <c r="K5" s="245" t="str">
        <f t="shared" si="2"/>
        <v/>
      </c>
      <c r="L5" s="245" t="str">
        <f t="shared" si="2"/>
        <v/>
      </c>
      <c r="M5" s="245" t="str">
        <f t="shared" si="2"/>
        <v/>
      </c>
      <c r="N5" s="245" t="str">
        <f t="shared" si="2"/>
        <v/>
      </c>
      <c r="O5" s="245" t="str">
        <f t="shared" si="2"/>
        <v/>
      </c>
      <c r="P5" s="245" t="str">
        <f t="shared" si="2"/>
        <v/>
      </c>
      <c r="Q5" s="245" t="str">
        <f t="shared" si="2"/>
        <v/>
      </c>
      <c r="R5" s="245" t="str">
        <f t="shared" si="2"/>
        <v/>
      </c>
      <c r="S5" s="245" t="str">
        <f t="shared" si="2"/>
        <v/>
      </c>
      <c r="T5" s="245" t="str">
        <f t="shared" si="2"/>
        <v/>
      </c>
      <c r="U5" s="245" t="str">
        <f t="shared" si="3"/>
        <v/>
      </c>
      <c r="V5" s="245" t="str">
        <f t="shared" si="3"/>
        <v/>
      </c>
      <c r="W5" s="245" t="str">
        <f t="shared" si="3"/>
        <v/>
      </c>
      <c r="X5" s="245" t="str">
        <f t="shared" si="3"/>
        <v/>
      </c>
      <c r="Y5" s="245" t="str">
        <f t="shared" si="3"/>
        <v/>
      </c>
      <c r="Z5" s="245" t="str">
        <f t="shared" si="3"/>
        <v/>
      </c>
      <c r="AA5" s="245" t="str">
        <f t="shared" si="3"/>
        <v/>
      </c>
      <c r="AB5" s="245" t="str">
        <f t="shared" si="3"/>
        <v/>
      </c>
      <c r="AC5" s="245" t="str">
        <f t="shared" si="3"/>
        <v/>
      </c>
      <c r="AD5" s="245" t="str">
        <f t="shared" si="3"/>
        <v/>
      </c>
      <c r="AE5" s="245" t="str">
        <f t="shared" si="3"/>
        <v/>
      </c>
      <c r="AF5" s="245" t="str">
        <f t="shared" si="3"/>
        <v/>
      </c>
      <c r="AG5" s="245" t="str">
        <f t="shared" si="3"/>
        <v/>
      </c>
      <c r="AH5" s="245" t="str">
        <f t="shared" si="3"/>
        <v/>
      </c>
      <c r="AI5" s="245" t="str">
        <f t="shared" si="3"/>
        <v/>
      </c>
      <c r="AJ5" s="245" t="str">
        <f t="shared" si="3"/>
        <v/>
      </c>
      <c r="AK5" s="245" t="str">
        <f t="shared" si="4"/>
        <v/>
      </c>
      <c r="AL5" s="245" t="str">
        <f t="shared" si="4"/>
        <v/>
      </c>
      <c r="AM5" s="245" t="str">
        <f t="shared" si="4"/>
        <v/>
      </c>
      <c r="AN5" s="245" t="str">
        <f t="shared" si="4"/>
        <v/>
      </c>
      <c r="AO5" s="245" t="str">
        <f t="shared" si="4"/>
        <v/>
      </c>
      <c r="AP5" s="245" t="str">
        <f t="shared" si="4"/>
        <v/>
      </c>
      <c r="AQ5" s="245" t="str">
        <f t="shared" si="4"/>
        <v/>
      </c>
      <c r="AR5" s="245" t="str">
        <f t="shared" si="4"/>
        <v/>
      </c>
      <c r="AS5" s="245" t="str">
        <f t="shared" si="4"/>
        <v/>
      </c>
      <c r="AT5" s="245" t="str">
        <f t="shared" si="4"/>
        <v/>
      </c>
      <c r="AU5" s="245" t="str">
        <f t="shared" si="4"/>
        <v/>
      </c>
      <c r="AV5" s="245" t="str">
        <f t="shared" si="4"/>
        <v/>
      </c>
      <c r="AW5" s="245" t="str">
        <f t="shared" si="4"/>
        <v/>
      </c>
      <c r="AX5" s="245" t="str">
        <f t="shared" si="4"/>
        <v/>
      </c>
      <c r="AY5" s="245" t="str">
        <f t="shared" si="4"/>
        <v/>
      </c>
      <c r="AZ5" s="245" t="str">
        <f t="shared" si="4"/>
        <v/>
      </c>
      <c r="BA5" s="245" t="str">
        <f t="shared" si="5"/>
        <v/>
      </c>
      <c r="BB5" s="245" t="str">
        <f t="shared" si="5"/>
        <v/>
      </c>
      <c r="BC5" s="245" t="str">
        <f t="shared" si="5"/>
        <v/>
      </c>
      <c r="BD5" s="245" t="str">
        <f t="shared" si="5"/>
        <v/>
      </c>
      <c r="BE5" s="245" t="str">
        <f t="shared" si="5"/>
        <v/>
      </c>
      <c r="BF5" s="245" t="str">
        <f t="shared" si="5"/>
        <v/>
      </c>
      <c r="BG5" s="245" t="str">
        <f t="shared" si="5"/>
        <v/>
      </c>
      <c r="BH5" s="245" t="str">
        <f t="shared" si="5"/>
        <v/>
      </c>
      <c r="BI5" s="245" t="str">
        <f t="shared" si="5"/>
        <v/>
      </c>
      <c r="BJ5" s="245" t="str">
        <f t="shared" si="5"/>
        <v/>
      </c>
      <c r="BK5" s="245" t="str">
        <f t="shared" si="5"/>
        <v/>
      </c>
      <c r="BL5" s="245" t="str">
        <f t="shared" si="5"/>
        <v/>
      </c>
      <c r="BM5" s="245" t="str">
        <f t="shared" si="5"/>
        <v/>
      </c>
      <c r="BN5" s="245" t="str">
        <f t="shared" si="5"/>
        <v/>
      </c>
      <c r="BO5" s="245" t="str">
        <f t="shared" si="5"/>
        <v/>
      </c>
      <c r="BP5" s="245" t="str">
        <f t="shared" si="5"/>
        <v/>
      </c>
      <c r="BQ5" s="245" t="str">
        <f t="shared" si="6"/>
        <v/>
      </c>
      <c r="BR5" s="245" t="str">
        <f t="shared" si="6"/>
        <v/>
      </c>
      <c r="BS5" s="245" t="str">
        <f t="shared" si="6"/>
        <v/>
      </c>
      <c r="BT5" s="245" t="str">
        <f t="shared" si="6"/>
        <v/>
      </c>
      <c r="BU5" s="245" t="str">
        <f t="shared" si="6"/>
        <v/>
      </c>
      <c r="BV5" s="245" t="str">
        <f t="shared" si="6"/>
        <v/>
      </c>
      <c r="BW5" s="245" t="str">
        <f t="shared" si="6"/>
        <v/>
      </c>
      <c r="BX5" s="245" t="str">
        <f t="shared" si="6"/>
        <v/>
      </c>
      <c r="BY5" s="245" t="str">
        <f t="shared" si="6"/>
        <v/>
      </c>
      <c r="BZ5" s="245" t="str">
        <f t="shared" si="6"/>
        <v/>
      </c>
      <c r="CA5" s="245" t="str">
        <f t="shared" si="6"/>
        <v/>
      </c>
      <c r="CB5" s="245" t="str">
        <f t="shared" si="6"/>
        <v/>
      </c>
      <c r="CC5" s="245" t="str">
        <f t="shared" si="6"/>
        <v/>
      </c>
      <c r="CD5" s="245" t="str">
        <f t="shared" si="6"/>
        <v/>
      </c>
      <c r="CE5" s="245" t="str">
        <f t="shared" si="6"/>
        <v/>
      </c>
      <c r="CF5" s="245" t="str">
        <f t="shared" si="6"/>
        <v/>
      </c>
      <c r="CG5" s="245" t="str">
        <f t="shared" si="7"/>
        <v/>
      </c>
      <c r="CH5" s="245" t="str">
        <f t="shared" si="7"/>
        <v/>
      </c>
    </row>
    <row r="6" spans="1:86" s="247" customFormat="1" ht="30" customHeight="1" x14ac:dyDescent="0.3">
      <c r="A6" s="245">
        <v>4</v>
      </c>
      <c r="B6" s="246">
        <f>Data!B6</f>
        <v>0</v>
      </c>
      <c r="C6" s="245" t="str">
        <f t="shared" si="0"/>
        <v>0</v>
      </c>
      <c r="D6" s="245" t="str">
        <f t="shared" si="1"/>
        <v/>
      </c>
      <c r="E6" s="245" t="str">
        <f t="shared" si="2"/>
        <v/>
      </c>
      <c r="F6" s="245" t="str">
        <f t="shared" si="2"/>
        <v/>
      </c>
      <c r="G6" s="245" t="str">
        <f t="shared" si="2"/>
        <v/>
      </c>
      <c r="H6" s="245" t="str">
        <f t="shared" si="2"/>
        <v/>
      </c>
      <c r="I6" s="245" t="str">
        <f t="shared" si="2"/>
        <v/>
      </c>
      <c r="J6" s="245" t="str">
        <f t="shared" si="2"/>
        <v/>
      </c>
      <c r="K6" s="245" t="str">
        <f t="shared" si="2"/>
        <v/>
      </c>
      <c r="L6" s="245" t="str">
        <f t="shared" si="2"/>
        <v/>
      </c>
      <c r="M6" s="245" t="str">
        <f t="shared" si="2"/>
        <v/>
      </c>
      <c r="N6" s="245" t="str">
        <f t="shared" si="2"/>
        <v/>
      </c>
      <c r="O6" s="245" t="str">
        <f t="shared" si="2"/>
        <v/>
      </c>
      <c r="P6" s="245" t="str">
        <f t="shared" si="2"/>
        <v/>
      </c>
      <c r="Q6" s="245" t="str">
        <f t="shared" si="2"/>
        <v/>
      </c>
      <c r="R6" s="245" t="str">
        <f t="shared" si="2"/>
        <v/>
      </c>
      <c r="S6" s="245" t="str">
        <f t="shared" si="2"/>
        <v/>
      </c>
      <c r="T6" s="245" t="str">
        <f t="shared" si="2"/>
        <v/>
      </c>
      <c r="U6" s="245" t="str">
        <f t="shared" si="3"/>
        <v/>
      </c>
      <c r="V6" s="245" t="str">
        <f t="shared" si="3"/>
        <v/>
      </c>
      <c r="W6" s="245" t="str">
        <f t="shared" si="3"/>
        <v/>
      </c>
      <c r="X6" s="245" t="str">
        <f t="shared" si="3"/>
        <v/>
      </c>
      <c r="Y6" s="245" t="str">
        <f t="shared" si="3"/>
        <v/>
      </c>
      <c r="Z6" s="245" t="str">
        <f t="shared" si="3"/>
        <v/>
      </c>
      <c r="AA6" s="245" t="str">
        <f t="shared" si="3"/>
        <v/>
      </c>
      <c r="AB6" s="245" t="str">
        <f t="shared" si="3"/>
        <v/>
      </c>
      <c r="AC6" s="245" t="str">
        <f t="shared" si="3"/>
        <v/>
      </c>
      <c r="AD6" s="245" t="str">
        <f t="shared" si="3"/>
        <v/>
      </c>
      <c r="AE6" s="245" t="str">
        <f t="shared" si="3"/>
        <v/>
      </c>
      <c r="AF6" s="245" t="str">
        <f t="shared" si="3"/>
        <v/>
      </c>
      <c r="AG6" s="245" t="str">
        <f t="shared" si="3"/>
        <v/>
      </c>
      <c r="AH6" s="245" t="str">
        <f t="shared" si="3"/>
        <v/>
      </c>
      <c r="AI6" s="245" t="str">
        <f t="shared" si="3"/>
        <v/>
      </c>
      <c r="AJ6" s="245" t="str">
        <f t="shared" si="3"/>
        <v/>
      </c>
      <c r="AK6" s="245" t="str">
        <f t="shared" si="4"/>
        <v/>
      </c>
      <c r="AL6" s="245" t="str">
        <f t="shared" si="4"/>
        <v/>
      </c>
      <c r="AM6" s="245" t="str">
        <f t="shared" si="4"/>
        <v/>
      </c>
      <c r="AN6" s="245" t="str">
        <f t="shared" si="4"/>
        <v/>
      </c>
      <c r="AO6" s="245" t="str">
        <f t="shared" si="4"/>
        <v/>
      </c>
      <c r="AP6" s="245" t="str">
        <f t="shared" si="4"/>
        <v/>
      </c>
      <c r="AQ6" s="245" t="str">
        <f t="shared" si="4"/>
        <v/>
      </c>
      <c r="AR6" s="245" t="str">
        <f t="shared" si="4"/>
        <v/>
      </c>
      <c r="AS6" s="245" t="str">
        <f t="shared" si="4"/>
        <v/>
      </c>
      <c r="AT6" s="245" t="str">
        <f t="shared" si="4"/>
        <v/>
      </c>
      <c r="AU6" s="245" t="str">
        <f t="shared" si="4"/>
        <v/>
      </c>
      <c r="AV6" s="245" t="str">
        <f t="shared" si="4"/>
        <v/>
      </c>
      <c r="AW6" s="245" t="str">
        <f t="shared" si="4"/>
        <v/>
      </c>
      <c r="AX6" s="245" t="str">
        <f t="shared" si="4"/>
        <v/>
      </c>
      <c r="AY6" s="245" t="str">
        <f t="shared" si="4"/>
        <v/>
      </c>
      <c r="AZ6" s="245" t="str">
        <f t="shared" si="4"/>
        <v/>
      </c>
      <c r="BA6" s="245" t="str">
        <f t="shared" si="5"/>
        <v/>
      </c>
      <c r="BB6" s="245" t="str">
        <f t="shared" si="5"/>
        <v/>
      </c>
      <c r="BC6" s="245" t="str">
        <f t="shared" si="5"/>
        <v/>
      </c>
      <c r="BD6" s="245" t="str">
        <f t="shared" si="5"/>
        <v/>
      </c>
      <c r="BE6" s="245" t="str">
        <f t="shared" si="5"/>
        <v/>
      </c>
      <c r="BF6" s="245" t="str">
        <f t="shared" si="5"/>
        <v/>
      </c>
      <c r="BG6" s="245" t="str">
        <f t="shared" si="5"/>
        <v/>
      </c>
      <c r="BH6" s="245" t="str">
        <f t="shared" si="5"/>
        <v/>
      </c>
      <c r="BI6" s="245" t="str">
        <f t="shared" si="5"/>
        <v/>
      </c>
      <c r="BJ6" s="245" t="str">
        <f t="shared" si="5"/>
        <v/>
      </c>
      <c r="BK6" s="245" t="str">
        <f t="shared" si="5"/>
        <v/>
      </c>
      <c r="BL6" s="245" t="str">
        <f t="shared" si="5"/>
        <v/>
      </c>
      <c r="BM6" s="245" t="str">
        <f t="shared" si="5"/>
        <v/>
      </c>
      <c r="BN6" s="245" t="str">
        <f t="shared" si="5"/>
        <v/>
      </c>
      <c r="BO6" s="245" t="str">
        <f t="shared" si="5"/>
        <v/>
      </c>
      <c r="BP6" s="245" t="str">
        <f t="shared" si="5"/>
        <v/>
      </c>
      <c r="BQ6" s="245" t="str">
        <f t="shared" si="6"/>
        <v/>
      </c>
      <c r="BR6" s="245" t="str">
        <f t="shared" si="6"/>
        <v/>
      </c>
      <c r="BS6" s="245" t="str">
        <f t="shared" si="6"/>
        <v/>
      </c>
      <c r="BT6" s="245" t="str">
        <f t="shared" si="6"/>
        <v/>
      </c>
      <c r="BU6" s="245" t="str">
        <f t="shared" si="6"/>
        <v/>
      </c>
      <c r="BV6" s="245" t="str">
        <f t="shared" si="6"/>
        <v/>
      </c>
      <c r="BW6" s="245" t="str">
        <f t="shared" si="6"/>
        <v/>
      </c>
      <c r="BX6" s="245" t="str">
        <f t="shared" si="6"/>
        <v/>
      </c>
      <c r="BY6" s="245" t="str">
        <f t="shared" si="6"/>
        <v/>
      </c>
      <c r="BZ6" s="245" t="str">
        <f t="shared" si="6"/>
        <v/>
      </c>
      <c r="CA6" s="245" t="str">
        <f t="shared" si="6"/>
        <v/>
      </c>
      <c r="CB6" s="245" t="str">
        <f t="shared" si="6"/>
        <v/>
      </c>
      <c r="CC6" s="245" t="str">
        <f t="shared" si="6"/>
        <v/>
      </c>
      <c r="CD6" s="245" t="str">
        <f t="shared" si="6"/>
        <v/>
      </c>
      <c r="CE6" s="245" t="str">
        <f t="shared" si="6"/>
        <v/>
      </c>
      <c r="CF6" s="245" t="str">
        <f t="shared" si="6"/>
        <v/>
      </c>
      <c r="CG6" s="245" t="str">
        <f t="shared" si="7"/>
        <v/>
      </c>
      <c r="CH6" s="245" t="str">
        <f t="shared" si="7"/>
        <v/>
      </c>
    </row>
    <row r="7" spans="1:86" s="247" customFormat="1" ht="30" customHeight="1" x14ac:dyDescent="0.3">
      <c r="A7" s="245">
        <v>5</v>
      </c>
      <c r="B7" s="246">
        <f>Data!B7</f>
        <v>0</v>
      </c>
      <c r="C7" s="245" t="str">
        <f t="shared" si="0"/>
        <v>0</v>
      </c>
      <c r="D7" s="245" t="str">
        <f t="shared" si="1"/>
        <v/>
      </c>
      <c r="E7" s="245" t="str">
        <f t="shared" si="2"/>
        <v/>
      </c>
      <c r="F7" s="245" t="str">
        <f t="shared" si="2"/>
        <v/>
      </c>
      <c r="G7" s="245" t="str">
        <f t="shared" si="2"/>
        <v/>
      </c>
      <c r="H7" s="245" t="str">
        <f t="shared" si="2"/>
        <v/>
      </c>
      <c r="I7" s="245" t="str">
        <f t="shared" si="2"/>
        <v/>
      </c>
      <c r="J7" s="245" t="str">
        <f t="shared" si="2"/>
        <v/>
      </c>
      <c r="K7" s="245" t="str">
        <f t="shared" si="2"/>
        <v/>
      </c>
      <c r="L7" s="245" t="str">
        <f t="shared" si="2"/>
        <v/>
      </c>
      <c r="M7" s="245" t="str">
        <f t="shared" si="2"/>
        <v/>
      </c>
      <c r="N7" s="245" t="str">
        <f t="shared" si="2"/>
        <v/>
      </c>
      <c r="O7" s="245" t="str">
        <f t="shared" si="2"/>
        <v/>
      </c>
      <c r="P7" s="245" t="str">
        <f t="shared" si="2"/>
        <v/>
      </c>
      <c r="Q7" s="245" t="str">
        <f t="shared" si="2"/>
        <v/>
      </c>
      <c r="R7" s="245" t="str">
        <f t="shared" si="2"/>
        <v/>
      </c>
      <c r="S7" s="245" t="str">
        <f t="shared" si="2"/>
        <v/>
      </c>
      <c r="T7" s="245" t="str">
        <f t="shared" si="2"/>
        <v/>
      </c>
      <c r="U7" s="245" t="str">
        <f t="shared" si="3"/>
        <v/>
      </c>
      <c r="V7" s="245" t="str">
        <f t="shared" si="3"/>
        <v/>
      </c>
      <c r="W7" s="245" t="str">
        <f t="shared" si="3"/>
        <v/>
      </c>
      <c r="X7" s="245" t="str">
        <f t="shared" si="3"/>
        <v/>
      </c>
      <c r="Y7" s="245" t="str">
        <f t="shared" si="3"/>
        <v/>
      </c>
      <c r="Z7" s="245" t="str">
        <f t="shared" si="3"/>
        <v/>
      </c>
      <c r="AA7" s="245" t="str">
        <f t="shared" si="3"/>
        <v/>
      </c>
      <c r="AB7" s="245" t="str">
        <f t="shared" si="3"/>
        <v/>
      </c>
      <c r="AC7" s="245" t="str">
        <f t="shared" si="3"/>
        <v/>
      </c>
      <c r="AD7" s="245" t="str">
        <f t="shared" si="3"/>
        <v/>
      </c>
      <c r="AE7" s="245" t="str">
        <f t="shared" si="3"/>
        <v/>
      </c>
      <c r="AF7" s="245" t="str">
        <f t="shared" si="3"/>
        <v/>
      </c>
      <c r="AG7" s="245" t="str">
        <f t="shared" si="3"/>
        <v/>
      </c>
      <c r="AH7" s="245" t="str">
        <f t="shared" si="3"/>
        <v/>
      </c>
      <c r="AI7" s="245" t="str">
        <f t="shared" si="3"/>
        <v/>
      </c>
      <c r="AJ7" s="245" t="str">
        <f t="shared" si="3"/>
        <v/>
      </c>
      <c r="AK7" s="245" t="str">
        <f t="shared" si="4"/>
        <v/>
      </c>
      <c r="AL7" s="245" t="str">
        <f t="shared" si="4"/>
        <v/>
      </c>
      <c r="AM7" s="245" t="str">
        <f t="shared" si="4"/>
        <v/>
      </c>
      <c r="AN7" s="245" t="str">
        <f t="shared" si="4"/>
        <v/>
      </c>
      <c r="AO7" s="245" t="str">
        <f t="shared" si="4"/>
        <v/>
      </c>
      <c r="AP7" s="245" t="str">
        <f t="shared" si="4"/>
        <v/>
      </c>
      <c r="AQ7" s="245" t="str">
        <f t="shared" si="4"/>
        <v/>
      </c>
      <c r="AR7" s="245" t="str">
        <f t="shared" si="4"/>
        <v/>
      </c>
      <c r="AS7" s="245" t="str">
        <f t="shared" si="4"/>
        <v/>
      </c>
      <c r="AT7" s="245" t="str">
        <f t="shared" si="4"/>
        <v/>
      </c>
      <c r="AU7" s="245" t="str">
        <f t="shared" si="4"/>
        <v/>
      </c>
      <c r="AV7" s="245" t="str">
        <f t="shared" si="4"/>
        <v/>
      </c>
      <c r="AW7" s="245" t="str">
        <f t="shared" si="4"/>
        <v/>
      </c>
      <c r="AX7" s="245" t="str">
        <f t="shared" si="4"/>
        <v/>
      </c>
      <c r="AY7" s="245" t="str">
        <f t="shared" si="4"/>
        <v/>
      </c>
      <c r="AZ7" s="245" t="str">
        <f t="shared" si="4"/>
        <v/>
      </c>
      <c r="BA7" s="245" t="str">
        <f t="shared" si="5"/>
        <v/>
      </c>
      <c r="BB7" s="245" t="str">
        <f t="shared" si="5"/>
        <v/>
      </c>
      <c r="BC7" s="245" t="str">
        <f t="shared" si="5"/>
        <v/>
      </c>
      <c r="BD7" s="245" t="str">
        <f t="shared" si="5"/>
        <v/>
      </c>
      <c r="BE7" s="245" t="str">
        <f t="shared" si="5"/>
        <v/>
      </c>
      <c r="BF7" s="245" t="str">
        <f t="shared" si="5"/>
        <v/>
      </c>
      <c r="BG7" s="245" t="str">
        <f t="shared" si="5"/>
        <v/>
      </c>
      <c r="BH7" s="245" t="str">
        <f t="shared" si="5"/>
        <v/>
      </c>
      <c r="BI7" s="245" t="str">
        <f t="shared" si="5"/>
        <v/>
      </c>
      <c r="BJ7" s="245" t="str">
        <f t="shared" si="5"/>
        <v/>
      </c>
      <c r="BK7" s="245" t="str">
        <f t="shared" si="5"/>
        <v/>
      </c>
      <c r="BL7" s="245" t="str">
        <f t="shared" si="5"/>
        <v/>
      </c>
      <c r="BM7" s="245" t="str">
        <f t="shared" si="5"/>
        <v/>
      </c>
      <c r="BN7" s="245" t="str">
        <f t="shared" si="5"/>
        <v/>
      </c>
      <c r="BO7" s="245" t="str">
        <f t="shared" si="5"/>
        <v/>
      </c>
      <c r="BP7" s="245" t="str">
        <f t="shared" si="5"/>
        <v/>
      </c>
      <c r="BQ7" s="245" t="str">
        <f t="shared" si="6"/>
        <v/>
      </c>
      <c r="BR7" s="245" t="str">
        <f t="shared" si="6"/>
        <v/>
      </c>
      <c r="BS7" s="245" t="str">
        <f t="shared" si="6"/>
        <v/>
      </c>
      <c r="BT7" s="245" t="str">
        <f t="shared" si="6"/>
        <v/>
      </c>
      <c r="BU7" s="245" t="str">
        <f t="shared" si="6"/>
        <v/>
      </c>
      <c r="BV7" s="245" t="str">
        <f t="shared" si="6"/>
        <v/>
      </c>
      <c r="BW7" s="245" t="str">
        <f t="shared" si="6"/>
        <v/>
      </c>
      <c r="BX7" s="245" t="str">
        <f t="shared" si="6"/>
        <v/>
      </c>
      <c r="BY7" s="245" t="str">
        <f t="shared" si="6"/>
        <v/>
      </c>
      <c r="BZ7" s="245" t="str">
        <f t="shared" si="6"/>
        <v/>
      </c>
      <c r="CA7" s="245" t="str">
        <f t="shared" si="6"/>
        <v/>
      </c>
      <c r="CB7" s="245" t="str">
        <f t="shared" si="6"/>
        <v/>
      </c>
      <c r="CC7" s="245" t="str">
        <f t="shared" si="6"/>
        <v/>
      </c>
      <c r="CD7" s="245" t="str">
        <f t="shared" si="6"/>
        <v/>
      </c>
      <c r="CE7" s="245" t="str">
        <f t="shared" si="6"/>
        <v/>
      </c>
      <c r="CF7" s="245" t="str">
        <f t="shared" si="6"/>
        <v/>
      </c>
      <c r="CG7" s="245" t="str">
        <f t="shared" si="7"/>
        <v/>
      </c>
      <c r="CH7" s="245" t="str">
        <f t="shared" si="7"/>
        <v/>
      </c>
    </row>
    <row r="8" spans="1:86" s="247" customFormat="1" ht="30" customHeight="1" x14ac:dyDescent="0.3">
      <c r="A8" s="245">
        <v>6</v>
      </c>
      <c r="B8" s="246">
        <f>Data!B8</f>
        <v>0</v>
      </c>
      <c r="C8" s="245" t="str">
        <f t="shared" si="0"/>
        <v>0</v>
      </c>
      <c r="D8" s="245" t="str">
        <f t="shared" si="1"/>
        <v/>
      </c>
      <c r="E8" s="245" t="str">
        <f t="shared" si="2"/>
        <v/>
      </c>
      <c r="F8" s="245" t="str">
        <f t="shared" si="2"/>
        <v/>
      </c>
      <c r="G8" s="245" t="str">
        <f t="shared" si="2"/>
        <v/>
      </c>
      <c r="H8" s="245" t="str">
        <f t="shared" si="2"/>
        <v/>
      </c>
      <c r="I8" s="245" t="str">
        <f t="shared" si="2"/>
        <v/>
      </c>
      <c r="J8" s="245" t="str">
        <f t="shared" si="2"/>
        <v/>
      </c>
      <c r="K8" s="245" t="str">
        <f t="shared" si="2"/>
        <v/>
      </c>
      <c r="L8" s="245" t="str">
        <f t="shared" si="2"/>
        <v/>
      </c>
      <c r="M8" s="245" t="str">
        <f t="shared" si="2"/>
        <v/>
      </c>
      <c r="N8" s="245" t="str">
        <f t="shared" si="2"/>
        <v/>
      </c>
      <c r="O8" s="245" t="str">
        <f t="shared" si="2"/>
        <v/>
      </c>
      <c r="P8" s="245" t="str">
        <f t="shared" si="2"/>
        <v/>
      </c>
      <c r="Q8" s="245" t="str">
        <f t="shared" si="2"/>
        <v/>
      </c>
      <c r="R8" s="245" t="str">
        <f t="shared" si="2"/>
        <v/>
      </c>
      <c r="S8" s="245" t="str">
        <f t="shared" si="2"/>
        <v/>
      </c>
      <c r="T8" s="245" t="str">
        <f t="shared" si="2"/>
        <v/>
      </c>
      <c r="U8" s="245" t="str">
        <f t="shared" si="3"/>
        <v/>
      </c>
      <c r="V8" s="245" t="str">
        <f t="shared" si="3"/>
        <v/>
      </c>
      <c r="W8" s="245" t="str">
        <f t="shared" si="3"/>
        <v/>
      </c>
      <c r="X8" s="245" t="str">
        <f t="shared" si="3"/>
        <v/>
      </c>
      <c r="Y8" s="245" t="str">
        <f t="shared" si="3"/>
        <v/>
      </c>
      <c r="Z8" s="245" t="str">
        <f t="shared" si="3"/>
        <v/>
      </c>
      <c r="AA8" s="245" t="str">
        <f t="shared" si="3"/>
        <v/>
      </c>
      <c r="AB8" s="245" t="str">
        <f t="shared" si="3"/>
        <v/>
      </c>
      <c r="AC8" s="245" t="str">
        <f t="shared" si="3"/>
        <v/>
      </c>
      <c r="AD8" s="245" t="str">
        <f t="shared" si="3"/>
        <v/>
      </c>
      <c r="AE8" s="245" t="str">
        <f t="shared" si="3"/>
        <v/>
      </c>
      <c r="AF8" s="245" t="str">
        <f t="shared" si="3"/>
        <v/>
      </c>
      <c r="AG8" s="245" t="str">
        <f t="shared" si="3"/>
        <v/>
      </c>
      <c r="AH8" s="245" t="str">
        <f t="shared" si="3"/>
        <v/>
      </c>
      <c r="AI8" s="245" t="str">
        <f t="shared" si="3"/>
        <v/>
      </c>
      <c r="AJ8" s="245" t="str">
        <f t="shared" si="3"/>
        <v/>
      </c>
      <c r="AK8" s="245" t="str">
        <f t="shared" si="4"/>
        <v/>
      </c>
      <c r="AL8" s="245" t="str">
        <f t="shared" si="4"/>
        <v/>
      </c>
      <c r="AM8" s="245" t="str">
        <f t="shared" si="4"/>
        <v/>
      </c>
      <c r="AN8" s="245" t="str">
        <f t="shared" si="4"/>
        <v/>
      </c>
      <c r="AO8" s="245" t="str">
        <f t="shared" si="4"/>
        <v/>
      </c>
      <c r="AP8" s="245" t="str">
        <f t="shared" si="4"/>
        <v/>
      </c>
      <c r="AQ8" s="245" t="str">
        <f t="shared" si="4"/>
        <v/>
      </c>
      <c r="AR8" s="245" t="str">
        <f t="shared" si="4"/>
        <v/>
      </c>
      <c r="AS8" s="245" t="str">
        <f t="shared" si="4"/>
        <v/>
      </c>
      <c r="AT8" s="245" t="str">
        <f t="shared" si="4"/>
        <v/>
      </c>
      <c r="AU8" s="245" t="str">
        <f t="shared" si="4"/>
        <v/>
      </c>
      <c r="AV8" s="245" t="str">
        <f t="shared" si="4"/>
        <v/>
      </c>
      <c r="AW8" s="245" t="str">
        <f t="shared" si="4"/>
        <v/>
      </c>
      <c r="AX8" s="245" t="str">
        <f t="shared" si="4"/>
        <v/>
      </c>
      <c r="AY8" s="245" t="str">
        <f t="shared" si="4"/>
        <v/>
      </c>
      <c r="AZ8" s="245" t="str">
        <f t="shared" si="4"/>
        <v/>
      </c>
      <c r="BA8" s="245" t="str">
        <f t="shared" si="5"/>
        <v/>
      </c>
      <c r="BB8" s="245" t="str">
        <f t="shared" si="5"/>
        <v/>
      </c>
      <c r="BC8" s="245" t="str">
        <f t="shared" si="5"/>
        <v/>
      </c>
      <c r="BD8" s="245" t="str">
        <f t="shared" si="5"/>
        <v/>
      </c>
      <c r="BE8" s="245" t="str">
        <f t="shared" si="5"/>
        <v/>
      </c>
      <c r="BF8" s="245" t="str">
        <f t="shared" si="5"/>
        <v/>
      </c>
      <c r="BG8" s="245" t="str">
        <f t="shared" si="5"/>
        <v/>
      </c>
      <c r="BH8" s="245" t="str">
        <f t="shared" si="5"/>
        <v/>
      </c>
      <c r="BI8" s="245" t="str">
        <f t="shared" si="5"/>
        <v/>
      </c>
      <c r="BJ8" s="245" t="str">
        <f t="shared" si="5"/>
        <v/>
      </c>
      <c r="BK8" s="245" t="str">
        <f t="shared" si="5"/>
        <v/>
      </c>
      <c r="BL8" s="245" t="str">
        <f t="shared" si="5"/>
        <v/>
      </c>
      <c r="BM8" s="245" t="str">
        <f t="shared" si="5"/>
        <v/>
      </c>
      <c r="BN8" s="245" t="str">
        <f t="shared" si="5"/>
        <v/>
      </c>
      <c r="BO8" s="245" t="str">
        <f t="shared" si="5"/>
        <v/>
      </c>
      <c r="BP8" s="245" t="str">
        <f t="shared" si="5"/>
        <v/>
      </c>
      <c r="BQ8" s="245" t="str">
        <f t="shared" si="6"/>
        <v/>
      </c>
      <c r="BR8" s="245" t="str">
        <f t="shared" si="6"/>
        <v/>
      </c>
      <c r="BS8" s="245" t="str">
        <f t="shared" si="6"/>
        <v/>
      </c>
      <c r="BT8" s="245" t="str">
        <f t="shared" si="6"/>
        <v/>
      </c>
      <c r="BU8" s="245" t="str">
        <f t="shared" si="6"/>
        <v/>
      </c>
      <c r="BV8" s="245" t="str">
        <f t="shared" si="6"/>
        <v/>
      </c>
      <c r="BW8" s="245" t="str">
        <f t="shared" si="6"/>
        <v/>
      </c>
      <c r="BX8" s="245" t="str">
        <f t="shared" si="6"/>
        <v/>
      </c>
      <c r="BY8" s="245" t="str">
        <f t="shared" si="6"/>
        <v/>
      </c>
      <c r="BZ8" s="245" t="str">
        <f t="shared" si="6"/>
        <v/>
      </c>
      <c r="CA8" s="245" t="str">
        <f t="shared" si="6"/>
        <v/>
      </c>
      <c r="CB8" s="245" t="str">
        <f t="shared" si="6"/>
        <v/>
      </c>
      <c r="CC8" s="245" t="str">
        <f t="shared" si="6"/>
        <v/>
      </c>
      <c r="CD8" s="245" t="str">
        <f t="shared" si="6"/>
        <v/>
      </c>
      <c r="CE8" s="245" t="str">
        <f t="shared" si="6"/>
        <v/>
      </c>
      <c r="CF8" s="245" t="str">
        <f t="shared" si="6"/>
        <v/>
      </c>
      <c r="CG8" s="245" t="str">
        <f t="shared" si="7"/>
        <v/>
      </c>
      <c r="CH8" s="245" t="str">
        <f t="shared" si="7"/>
        <v/>
      </c>
    </row>
    <row r="9" spans="1:86" s="247" customFormat="1" ht="30" customHeight="1" x14ac:dyDescent="0.3">
      <c r="A9" s="245">
        <v>7</v>
      </c>
      <c r="B9" s="246">
        <f>Data!B9</f>
        <v>0</v>
      </c>
      <c r="C9" s="245" t="str">
        <f t="shared" si="0"/>
        <v>0</v>
      </c>
      <c r="D9" s="245" t="str">
        <f t="shared" si="1"/>
        <v/>
      </c>
      <c r="E9" s="245" t="str">
        <f t="shared" si="2"/>
        <v/>
      </c>
      <c r="F9" s="245" t="str">
        <f t="shared" si="2"/>
        <v/>
      </c>
      <c r="G9" s="245" t="str">
        <f t="shared" si="2"/>
        <v/>
      </c>
      <c r="H9" s="245" t="str">
        <f t="shared" si="2"/>
        <v/>
      </c>
      <c r="I9" s="245" t="str">
        <f t="shared" si="2"/>
        <v/>
      </c>
      <c r="J9" s="245" t="str">
        <f t="shared" si="2"/>
        <v/>
      </c>
      <c r="K9" s="245" t="str">
        <f t="shared" si="2"/>
        <v/>
      </c>
      <c r="L9" s="245" t="str">
        <f t="shared" si="2"/>
        <v/>
      </c>
      <c r="M9" s="245" t="str">
        <f t="shared" si="2"/>
        <v/>
      </c>
      <c r="N9" s="245" t="str">
        <f t="shared" si="2"/>
        <v/>
      </c>
      <c r="O9" s="245" t="str">
        <f t="shared" si="2"/>
        <v/>
      </c>
      <c r="P9" s="245" t="str">
        <f t="shared" si="2"/>
        <v/>
      </c>
      <c r="Q9" s="245" t="str">
        <f t="shared" si="2"/>
        <v/>
      </c>
      <c r="R9" s="245" t="str">
        <f t="shared" si="2"/>
        <v/>
      </c>
      <c r="S9" s="245" t="str">
        <f t="shared" si="2"/>
        <v/>
      </c>
      <c r="T9" s="245" t="str">
        <f t="shared" si="2"/>
        <v/>
      </c>
      <c r="U9" s="245" t="str">
        <f t="shared" si="3"/>
        <v/>
      </c>
      <c r="V9" s="245" t="str">
        <f t="shared" si="3"/>
        <v/>
      </c>
      <c r="W9" s="245" t="str">
        <f t="shared" si="3"/>
        <v/>
      </c>
      <c r="X9" s="245" t="str">
        <f t="shared" si="3"/>
        <v/>
      </c>
      <c r="Y9" s="245" t="str">
        <f t="shared" si="3"/>
        <v/>
      </c>
      <c r="Z9" s="245" t="str">
        <f t="shared" si="3"/>
        <v/>
      </c>
      <c r="AA9" s="245" t="str">
        <f t="shared" si="3"/>
        <v/>
      </c>
      <c r="AB9" s="245" t="str">
        <f t="shared" si="3"/>
        <v/>
      </c>
      <c r="AC9" s="245" t="str">
        <f t="shared" si="3"/>
        <v/>
      </c>
      <c r="AD9" s="245" t="str">
        <f t="shared" si="3"/>
        <v/>
      </c>
      <c r="AE9" s="245" t="str">
        <f t="shared" si="3"/>
        <v/>
      </c>
      <c r="AF9" s="245" t="str">
        <f t="shared" si="3"/>
        <v/>
      </c>
      <c r="AG9" s="245" t="str">
        <f t="shared" si="3"/>
        <v/>
      </c>
      <c r="AH9" s="245" t="str">
        <f t="shared" si="3"/>
        <v/>
      </c>
      <c r="AI9" s="245" t="str">
        <f t="shared" si="3"/>
        <v/>
      </c>
      <c r="AJ9" s="245" t="str">
        <f t="shared" si="3"/>
        <v/>
      </c>
      <c r="AK9" s="245" t="str">
        <f t="shared" si="4"/>
        <v/>
      </c>
      <c r="AL9" s="245" t="str">
        <f t="shared" si="4"/>
        <v/>
      </c>
      <c r="AM9" s="245" t="str">
        <f t="shared" si="4"/>
        <v/>
      </c>
      <c r="AN9" s="245" t="str">
        <f t="shared" si="4"/>
        <v/>
      </c>
      <c r="AO9" s="245" t="str">
        <f t="shared" si="4"/>
        <v/>
      </c>
      <c r="AP9" s="245" t="str">
        <f t="shared" si="4"/>
        <v/>
      </c>
      <c r="AQ9" s="245" t="str">
        <f t="shared" si="4"/>
        <v/>
      </c>
      <c r="AR9" s="245" t="str">
        <f t="shared" si="4"/>
        <v/>
      </c>
      <c r="AS9" s="245" t="str">
        <f t="shared" si="4"/>
        <v/>
      </c>
      <c r="AT9" s="245" t="str">
        <f t="shared" si="4"/>
        <v/>
      </c>
      <c r="AU9" s="245" t="str">
        <f t="shared" si="4"/>
        <v/>
      </c>
      <c r="AV9" s="245" t="str">
        <f t="shared" si="4"/>
        <v/>
      </c>
      <c r="AW9" s="245" t="str">
        <f t="shared" si="4"/>
        <v/>
      </c>
      <c r="AX9" s="245" t="str">
        <f t="shared" si="4"/>
        <v/>
      </c>
      <c r="AY9" s="245" t="str">
        <f t="shared" si="4"/>
        <v/>
      </c>
      <c r="AZ9" s="245" t="str">
        <f t="shared" si="4"/>
        <v/>
      </c>
      <c r="BA9" s="245" t="str">
        <f t="shared" si="5"/>
        <v/>
      </c>
      <c r="BB9" s="245" t="str">
        <f t="shared" si="5"/>
        <v/>
      </c>
      <c r="BC9" s="245" t="str">
        <f t="shared" si="5"/>
        <v/>
      </c>
      <c r="BD9" s="245" t="str">
        <f t="shared" si="5"/>
        <v/>
      </c>
      <c r="BE9" s="245" t="str">
        <f t="shared" si="5"/>
        <v/>
      </c>
      <c r="BF9" s="245" t="str">
        <f t="shared" si="5"/>
        <v/>
      </c>
      <c r="BG9" s="245" t="str">
        <f t="shared" si="5"/>
        <v/>
      </c>
      <c r="BH9" s="245" t="str">
        <f t="shared" si="5"/>
        <v/>
      </c>
      <c r="BI9" s="245" t="str">
        <f t="shared" si="5"/>
        <v/>
      </c>
      <c r="BJ9" s="245" t="str">
        <f t="shared" si="5"/>
        <v/>
      </c>
      <c r="BK9" s="245" t="str">
        <f t="shared" si="5"/>
        <v/>
      </c>
      <c r="BL9" s="245" t="str">
        <f t="shared" si="5"/>
        <v/>
      </c>
      <c r="BM9" s="245" t="str">
        <f t="shared" si="5"/>
        <v/>
      </c>
      <c r="BN9" s="245" t="str">
        <f t="shared" si="5"/>
        <v/>
      </c>
      <c r="BO9" s="245" t="str">
        <f t="shared" si="5"/>
        <v/>
      </c>
      <c r="BP9" s="245" t="str">
        <f t="shared" si="5"/>
        <v/>
      </c>
      <c r="BQ9" s="245" t="str">
        <f t="shared" si="6"/>
        <v/>
      </c>
      <c r="BR9" s="245" t="str">
        <f t="shared" si="6"/>
        <v/>
      </c>
      <c r="BS9" s="245" t="str">
        <f t="shared" si="6"/>
        <v/>
      </c>
      <c r="BT9" s="245" t="str">
        <f t="shared" si="6"/>
        <v/>
      </c>
      <c r="BU9" s="245" t="str">
        <f t="shared" si="6"/>
        <v/>
      </c>
      <c r="BV9" s="245" t="str">
        <f t="shared" si="6"/>
        <v/>
      </c>
      <c r="BW9" s="245" t="str">
        <f t="shared" si="6"/>
        <v/>
      </c>
      <c r="BX9" s="245" t="str">
        <f t="shared" si="6"/>
        <v/>
      </c>
      <c r="BY9" s="245" t="str">
        <f t="shared" si="6"/>
        <v/>
      </c>
      <c r="BZ9" s="245" t="str">
        <f t="shared" si="6"/>
        <v/>
      </c>
      <c r="CA9" s="245" t="str">
        <f t="shared" si="6"/>
        <v/>
      </c>
      <c r="CB9" s="245" t="str">
        <f t="shared" si="6"/>
        <v/>
      </c>
      <c r="CC9" s="245" t="str">
        <f t="shared" si="6"/>
        <v/>
      </c>
      <c r="CD9" s="245" t="str">
        <f t="shared" si="6"/>
        <v/>
      </c>
      <c r="CE9" s="245" t="str">
        <f t="shared" si="6"/>
        <v/>
      </c>
      <c r="CF9" s="245" t="str">
        <f t="shared" si="6"/>
        <v/>
      </c>
      <c r="CG9" s="245" t="str">
        <f t="shared" si="7"/>
        <v/>
      </c>
      <c r="CH9" s="245" t="str">
        <f t="shared" si="7"/>
        <v/>
      </c>
    </row>
    <row r="10" spans="1:86" s="247" customFormat="1" ht="30" customHeight="1" x14ac:dyDescent="0.3">
      <c r="A10" s="245">
        <v>8</v>
      </c>
      <c r="B10" s="246">
        <f>Data!B10</f>
        <v>0</v>
      </c>
      <c r="C10" s="245" t="str">
        <f t="shared" si="0"/>
        <v>0</v>
      </c>
      <c r="D10" s="245" t="str">
        <f t="shared" si="1"/>
        <v/>
      </c>
      <c r="E10" s="245" t="str">
        <f t="shared" si="2"/>
        <v/>
      </c>
      <c r="F10" s="245" t="str">
        <f t="shared" si="2"/>
        <v/>
      </c>
      <c r="G10" s="245" t="str">
        <f t="shared" si="2"/>
        <v/>
      </c>
      <c r="H10" s="245" t="str">
        <f t="shared" si="2"/>
        <v/>
      </c>
      <c r="I10" s="245" t="str">
        <f t="shared" si="2"/>
        <v/>
      </c>
      <c r="J10" s="245" t="str">
        <f t="shared" si="2"/>
        <v/>
      </c>
      <c r="K10" s="245" t="str">
        <f t="shared" si="2"/>
        <v/>
      </c>
      <c r="L10" s="245" t="str">
        <f t="shared" si="2"/>
        <v/>
      </c>
      <c r="M10" s="245" t="str">
        <f t="shared" si="2"/>
        <v/>
      </c>
      <c r="N10" s="245" t="str">
        <f t="shared" si="2"/>
        <v/>
      </c>
      <c r="O10" s="245" t="str">
        <f t="shared" si="2"/>
        <v/>
      </c>
      <c r="P10" s="245" t="str">
        <f t="shared" si="2"/>
        <v/>
      </c>
      <c r="Q10" s="245" t="str">
        <f t="shared" si="2"/>
        <v/>
      </c>
      <c r="R10" s="245" t="str">
        <f t="shared" si="2"/>
        <v/>
      </c>
      <c r="S10" s="245" t="str">
        <f t="shared" si="2"/>
        <v/>
      </c>
      <c r="T10" s="245" t="str">
        <f t="shared" si="2"/>
        <v/>
      </c>
      <c r="U10" s="245" t="str">
        <f t="shared" si="3"/>
        <v/>
      </c>
      <c r="V10" s="245" t="str">
        <f t="shared" si="3"/>
        <v/>
      </c>
      <c r="W10" s="245" t="str">
        <f t="shared" si="3"/>
        <v/>
      </c>
      <c r="X10" s="245" t="str">
        <f t="shared" si="3"/>
        <v/>
      </c>
      <c r="Y10" s="245" t="str">
        <f t="shared" si="3"/>
        <v/>
      </c>
      <c r="Z10" s="245" t="str">
        <f t="shared" si="3"/>
        <v/>
      </c>
      <c r="AA10" s="245" t="str">
        <f t="shared" si="3"/>
        <v/>
      </c>
      <c r="AB10" s="245" t="str">
        <f t="shared" si="3"/>
        <v/>
      </c>
      <c r="AC10" s="245" t="str">
        <f t="shared" si="3"/>
        <v/>
      </c>
      <c r="AD10" s="245" t="str">
        <f t="shared" si="3"/>
        <v/>
      </c>
      <c r="AE10" s="245" t="str">
        <f t="shared" si="3"/>
        <v/>
      </c>
      <c r="AF10" s="245" t="str">
        <f t="shared" si="3"/>
        <v/>
      </c>
      <c r="AG10" s="245" t="str">
        <f t="shared" si="3"/>
        <v/>
      </c>
      <c r="AH10" s="245" t="str">
        <f t="shared" si="3"/>
        <v/>
      </c>
      <c r="AI10" s="245" t="str">
        <f t="shared" si="3"/>
        <v/>
      </c>
      <c r="AJ10" s="245" t="str">
        <f t="shared" si="3"/>
        <v/>
      </c>
      <c r="AK10" s="245" t="str">
        <f t="shared" si="4"/>
        <v/>
      </c>
      <c r="AL10" s="245" t="str">
        <f t="shared" si="4"/>
        <v/>
      </c>
      <c r="AM10" s="245" t="str">
        <f t="shared" si="4"/>
        <v/>
      </c>
      <c r="AN10" s="245" t="str">
        <f t="shared" si="4"/>
        <v/>
      </c>
      <c r="AO10" s="245" t="str">
        <f t="shared" si="4"/>
        <v/>
      </c>
      <c r="AP10" s="245" t="str">
        <f t="shared" si="4"/>
        <v/>
      </c>
      <c r="AQ10" s="245" t="str">
        <f t="shared" si="4"/>
        <v/>
      </c>
      <c r="AR10" s="245" t="str">
        <f t="shared" si="4"/>
        <v/>
      </c>
      <c r="AS10" s="245" t="str">
        <f t="shared" si="4"/>
        <v/>
      </c>
      <c r="AT10" s="245" t="str">
        <f t="shared" si="4"/>
        <v/>
      </c>
      <c r="AU10" s="245" t="str">
        <f t="shared" si="4"/>
        <v/>
      </c>
      <c r="AV10" s="245" t="str">
        <f t="shared" si="4"/>
        <v/>
      </c>
      <c r="AW10" s="245" t="str">
        <f t="shared" si="4"/>
        <v/>
      </c>
      <c r="AX10" s="245" t="str">
        <f t="shared" si="4"/>
        <v/>
      </c>
      <c r="AY10" s="245" t="str">
        <f t="shared" si="4"/>
        <v/>
      </c>
      <c r="AZ10" s="245" t="str">
        <f t="shared" si="4"/>
        <v/>
      </c>
      <c r="BA10" s="245" t="str">
        <f t="shared" si="5"/>
        <v/>
      </c>
      <c r="BB10" s="245" t="str">
        <f t="shared" si="5"/>
        <v/>
      </c>
      <c r="BC10" s="245" t="str">
        <f t="shared" si="5"/>
        <v/>
      </c>
      <c r="BD10" s="245" t="str">
        <f t="shared" si="5"/>
        <v/>
      </c>
      <c r="BE10" s="245" t="str">
        <f t="shared" si="5"/>
        <v/>
      </c>
      <c r="BF10" s="245" t="str">
        <f t="shared" si="5"/>
        <v/>
      </c>
      <c r="BG10" s="245" t="str">
        <f t="shared" si="5"/>
        <v/>
      </c>
      <c r="BH10" s="245" t="str">
        <f t="shared" si="5"/>
        <v/>
      </c>
      <c r="BI10" s="245" t="str">
        <f t="shared" si="5"/>
        <v/>
      </c>
      <c r="BJ10" s="245" t="str">
        <f t="shared" si="5"/>
        <v/>
      </c>
      <c r="BK10" s="245" t="str">
        <f t="shared" si="5"/>
        <v/>
      </c>
      <c r="BL10" s="245" t="str">
        <f t="shared" si="5"/>
        <v/>
      </c>
      <c r="BM10" s="245" t="str">
        <f t="shared" si="5"/>
        <v/>
      </c>
      <c r="BN10" s="245" t="str">
        <f t="shared" si="5"/>
        <v/>
      </c>
      <c r="BO10" s="245" t="str">
        <f t="shared" si="5"/>
        <v/>
      </c>
      <c r="BP10" s="245" t="str">
        <f t="shared" si="5"/>
        <v/>
      </c>
      <c r="BQ10" s="245" t="str">
        <f t="shared" si="6"/>
        <v/>
      </c>
      <c r="BR10" s="245" t="str">
        <f t="shared" si="6"/>
        <v/>
      </c>
      <c r="BS10" s="245" t="str">
        <f t="shared" si="6"/>
        <v/>
      </c>
      <c r="BT10" s="245" t="str">
        <f t="shared" si="6"/>
        <v/>
      </c>
      <c r="BU10" s="245" t="str">
        <f t="shared" si="6"/>
        <v/>
      </c>
      <c r="BV10" s="245" t="str">
        <f t="shared" si="6"/>
        <v/>
      </c>
      <c r="BW10" s="245" t="str">
        <f t="shared" si="6"/>
        <v/>
      </c>
      <c r="BX10" s="245" t="str">
        <f t="shared" si="6"/>
        <v/>
      </c>
      <c r="BY10" s="245" t="str">
        <f t="shared" si="6"/>
        <v/>
      </c>
      <c r="BZ10" s="245" t="str">
        <f t="shared" si="6"/>
        <v/>
      </c>
      <c r="CA10" s="245" t="str">
        <f t="shared" si="6"/>
        <v/>
      </c>
      <c r="CB10" s="245" t="str">
        <f t="shared" si="6"/>
        <v/>
      </c>
      <c r="CC10" s="245" t="str">
        <f t="shared" si="6"/>
        <v/>
      </c>
      <c r="CD10" s="245" t="str">
        <f t="shared" si="6"/>
        <v/>
      </c>
      <c r="CE10" s="245" t="str">
        <f t="shared" si="6"/>
        <v/>
      </c>
      <c r="CF10" s="245" t="str">
        <f t="shared" si="6"/>
        <v/>
      </c>
      <c r="CG10" s="245" t="str">
        <f t="shared" si="7"/>
        <v/>
      </c>
      <c r="CH10" s="245" t="str">
        <f t="shared" si="7"/>
        <v/>
      </c>
    </row>
    <row r="11" spans="1:86" s="247" customFormat="1" ht="30" customHeight="1" x14ac:dyDescent="0.3">
      <c r="A11" s="245">
        <v>9</v>
      </c>
      <c r="B11" s="246">
        <f>Data!B11</f>
        <v>0</v>
      </c>
      <c r="C11" s="245" t="str">
        <f t="shared" si="0"/>
        <v>0</v>
      </c>
      <c r="D11" s="245" t="str">
        <f t="shared" si="1"/>
        <v/>
      </c>
      <c r="E11" s="245" t="str">
        <f t="shared" si="2"/>
        <v/>
      </c>
      <c r="F11" s="245" t="str">
        <f t="shared" si="2"/>
        <v/>
      </c>
      <c r="G11" s="245" t="str">
        <f t="shared" si="2"/>
        <v/>
      </c>
      <c r="H11" s="245" t="str">
        <f t="shared" si="2"/>
        <v/>
      </c>
      <c r="I11" s="245" t="str">
        <f t="shared" si="2"/>
        <v/>
      </c>
      <c r="J11" s="245" t="str">
        <f t="shared" si="2"/>
        <v/>
      </c>
      <c r="K11" s="245" t="str">
        <f t="shared" si="2"/>
        <v/>
      </c>
      <c r="L11" s="245" t="str">
        <f t="shared" si="2"/>
        <v/>
      </c>
      <c r="M11" s="245" t="str">
        <f t="shared" si="2"/>
        <v/>
      </c>
      <c r="N11" s="245" t="str">
        <f t="shared" si="2"/>
        <v/>
      </c>
      <c r="O11" s="245" t="str">
        <f t="shared" si="2"/>
        <v/>
      </c>
      <c r="P11" s="245" t="str">
        <f t="shared" si="2"/>
        <v/>
      </c>
      <c r="Q11" s="245" t="str">
        <f t="shared" si="2"/>
        <v/>
      </c>
      <c r="R11" s="245" t="str">
        <f t="shared" si="2"/>
        <v/>
      </c>
      <c r="S11" s="245" t="str">
        <f t="shared" si="2"/>
        <v/>
      </c>
      <c r="T11" s="245" t="str">
        <f t="shared" si="2"/>
        <v/>
      </c>
      <c r="U11" s="245" t="str">
        <f t="shared" si="3"/>
        <v/>
      </c>
      <c r="V11" s="245" t="str">
        <f t="shared" si="3"/>
        <v/>
      </c>
      <c r="W11" s="245" t="str">
        <f t="shared" si="3"/>
        <v/>
      </c>
      <c r="X11" s="245" t="str">
        <f t="shared" si="3"/>
        <v/>
      </c>
      <c r="Y11" s="245" t="str">
        <f t="shared" si="3"/>
        <v/>
      </c>
      <c r="Z11" s="245" t="str">
        <f t="shared" si="3"/>
        <v/>
      </c>
      <c r="AA11" s="245" t="str">
        <f t="shared" si="3"/>
        <v/>
      </c>
      <c r="AB11" s="245" t="str">
        <f t="shared" si="3"/>
        <v/>
      </c>
      <c r="AC11" s="245" t="str">
        <f t="shared" si="3"/>
        <v/>
      </c>
      <c r="AD11" s="245" t="str">
        <f t="shared" si="3"/>
        <v/>
      </c>
      <c r="AE11" s="245" t="str">
        <f t="shared" si="3"/>
        <v/>
      </c>
      <c r="AF11" s="245" t="str">
        <f t="shared" si="3"/>
        <v/>
      </c>
      <c r="AG11" s="245" t="str">
        <f t="shared" si="3"/>
        <v/>
      </c>
      <c r="AH11" s="245" t="str">
        <f t="shared" si="3"/>
        <v/>
      </c>
      <c r="AI11" s="245" t="str">
        <f t="shared" si="3"/>
        <v/>
      </c>
      <c r="AJ11" s="245" t="str">
        <f t="shared" si="3"/>
        <v/>
      </c>
      <c r="AK11" s="245" t="str">
        <f t="shared" si="4"/>
        <v/>
      </c>
      <c r="AL11" s="245" t="str">
        <f t="shared" si="4"/>
        <v/>
      </c>
      <c r="AM11" s="245" t="str">
        <f t="shared" si="4"/>
        <v/>
      </c>
      <c r="AN11" s="245" t="str">
        <f t="shared" si="4"/>
        <v/>
      </c>
      <c r="AO11" s="245" t="str">
        <f t="shared" si="4"/>
        <v/>
      </c>
      <c r="AP11" s="245" t="str">
        <f t="shared" si="4"/>
        <v/>
      </c>
      <c r="AQ11" s="245" t="str">
        <f t="shared" si="4"/>
        <v/>
      </c>
      <c r="AR11" s="245" t="str">
        <f t="shared" si="4"/>
        <v/>
      </c>
      <c r="AS11" s="245" t="str">
        <f t="shared" si="4"/>
        <v/>
      </c>
      <c r="AT11" s="245" t="str">
        <f t="shared" si="4"/>
        <v/>
      </c>
      <c r="AU11" s="245" t="str">
        <f t="shared" si="4"/>
        <v/>
      </c>
      <c r="AV11" s="245" t="str">
        <f t="shared" si="4"/>
        <v/>
      </c>
      <c r="AW11" s="245" t="str">
        <f t="shared" si="4"/>
        <v/>
      </c>
      <c r="AX11" s="245" t="str">
        <f t="shared" si="4"/>
        <v/>
      </c>
      <c r="AY11" s="245" t="str">
        <f t="shared" si="4"/>
        <v/>
      </c>
      <c r="AZ11" s="245" t="str">
        <f t="shared" si="4"/>
        <v/>
      </c>
      <c r="BA11" s="245" t="str">
        <f t="shared" si="5"/>
        <v/>
      </c>
      <c r="BB11" s="245" t="str">
        <f t="shared" si="5"/>
        <v/>
      </c>
      <c r="BC11" s="245" t="str">
        <f t="shared" si="5"/>
        <v/>
      </c>
      <c r="BD11" s="245" t="str">
        <f t="shared" si="5"/>
        <v/>
      </c>
      <c r="BE11" s="245" t="str">
        <f t="shared" si="5"/>
        <v/>
      </c>
      <c r="BF11" s="245" t="str">
        <f t="shared" si="5"/>
        <v/>
      </c>
      <c r="BG11" s="245" t="str">
        <f t="shared" si="5"/>
        <v/>
      </c>
      <c r="BH11" s="245" t="str">
        <f t="shared" si="5"/>
        <v/>
      </c>
      <c r="BI11" s="245" t="str">
        <f t="shared" si="5"/>
        <v/>
      </c>
      <c r="BJ11" s="245" t="str">
        <f t="shared" si="5"/>
        <v/>
      </c>
      <c r="BK11" s="245" t="str">
        <f t="shared" si="5"/>
        <v/>
      </c>
      <c r="BL11" s="245" t="str">
        <f t="shared" si="5"/>
        <v/>
      </c>
      <c r="BM11" s="245" t="str">
        <f t="shared" si="5"/>
        <v/>
      </c>
      <c r="BN11" s="245" t="str">
        <f t="shared" si="5"/>
        <v/>
      </c>
      <c r="BO11" s="245" t="str">
        <f t="shared" si="5"/>
        <v/>
      </c>
      <c r="BP11" s="245" t="str">
        <f t="shared" si="5"/>
        <v/>
      </c>
      <c r="BQ11" s="245" t="str">
        <f t="shared" si="6"/>
        <v/>
      </c>
      <c r="BR11" s="245" t="str">
        <f t="shared" si="6"/>
        <v/>
      </c>
      <c r="BS11" s="245" t="str">
        <f t="shared" si="6"/>
        <v/>
      </c>
      <c r="BT11" s="245" t="str">
        <f t="shared" si="6"/>
        <v/>
      </c>
      <c r="BU11" s="245" t="str">
        <f t="shared" si="6"/>
        <v/>
      </c>
      <c r="BV11" s="245" t="str">
        <f t="shared" si="6"/>
        <v/>
      </c>
      <c r="BW11" s="245" t="str">
        <f t="shared" si="6"/>
        <v/>
      </c>
      <c r="BX11" s="245" t="str">
        <f t="shared" si="6"/>
        <v/>
      </c>
      <c r="BY11" s="245" t="str">
        <f t="shared" si="6"/>
        <v/>
      </c>
      <c r="BZ11" s="245" t="str">
        <f t="shared" si="6"/>
        <v/>
      </c>
      <c r="CA11" s="245" t="str">
        <f t="shared" si="6"/>
        <v/>
      </c>
      <c r="CB11" s="245" t="str">
        <f t="shared" si="6"/>
        <v/>
      </c>
      <c r="CC11" s="245" t="str">
        <f t="shared" si="6"/>
        <v/>
      </c>
      <c r="CD11" s="245" t="str">
        <f t="shared" si="6"/>
        <v/>
      </c>
      <c r="CE11" s="245" t="str">
        <f t="shared" si="6"/>
        <v/>
      </c>
      <c r="CF11" s="245" t="str">
        <f t="shared" si="6"/>
        <v/>
      </c>
      <c r="CG11" s="245" t="str">
        <f t="shared" si="7"/>
        <v/>
      </c>
      <c r="CH11" s="245" t="str">
        <f t="shared" si="7"/>
        <v/>
      </c>
    </row>
    <row r="12" spans="1:86" s="247" customFormat="1" ht="30" customHeight="1" x14ac:dyDescent="0.3">
      <c r="A12" s="245">
        <v>10</v>
      </c>
      <c r="B12" s="246">
        <f>Data!B12</f>
        <v>0</v>
      </c>
      <c r="C12" s="245" t="str">
        <f t="shared" si="0"/>
        <v>0</v>
      </c>
      <c r="D12" s="245" t="str">
        <f t="shared" si="1"/>
        <v/>
      </c>
      <c r="E12" s="245" t="str">
        <f t="shared" si="2"/>
        <v/>
      </c>
      <c r="F12" s="245" t="str">
        <f t="shared" si="2"/>
        <v/>
      </c>
      <c r="G12" s="245" t="str">
        <f t="shared" si="2"/>
        <v/>
      </c>
      <c r="H12" s="245" t="str">
        <f t="shared" si="2"/>
        <v/>
      </c>
      <c r="I12" s="245" t="str">
        <f t="shared" si="2"/>
        <v/>
      </c>
      <c r="J12" s="245" t="str">
        <f t="shared" si="2"/>
        <v/>
      </c>
      <c r="K12" s="245" t="str">
        <f t="shared" si="2"/>
        <v/>
      </c>
      <c r="L12" s="245" t="str">
        <f t="shared" si="2"/>
        <v/>
      </c>
      <c r="M12" s="245" t="str">
        <f t="shared" si="2"/>
        <v/>
      </c>
      <c r="N12" s="245" t="str">
        <f t="shared" si="2"/>
        <v/>
      </c>
      <c r="O12" s="245" t="str">
        <f t="shared" si="2"/>
        <v/>
      </c>
      <c r="P12" s="245" t="str">
        <f t="shared" si="2"/>
        <v/>
      </c>
      <c r="Q12" s="245" t="str">
        <f t="shared" si="2"/>
        <v/>
      </c>
      <c r="R12" s="245" t="str">
        <f t="shared" si="2"/>
        <v/>
      </c>
      <c r="S12" s="245" t="str">
        <f t="shared" si="2"/>
        <v/>
      </c>
      <c r="T12" s="245" t="str">
        <f t="shared" si="2"/>
        <v/>
      </c>
      <c r="U12" s="245" t="str">
        <f t="shared" si="3"/>
        <v/>
      </c>
      <c r="V12" s="245" t="str">
        <f t="shared" si="3"/>
        <v/>
      </c>
      <c r="W12" s="245" t="str">
        <f t="shared" si="3"/>
        <v/>
      </c>
      <c r="X12" s="245" t="str">
        <f t="shared" si="3"/>
        <v/>
      </c>
      <c r="Y12" s="245" t="str">
        <f t="shared" si="3"/>
        <v/>
      </c>
      <c r="Z12" s="245" t="str">
        <f t="shared" si="3"/>
        <v/>
      </c>
      <c r="AA12" s="245" t="str">
        <f t="shared" si="3"/>
        <v/>
      </c>
      <c r="AB12" s="245" t="str">
        <f t="shared" si="3"/>
        <v/>
      </c>
      <c r="AC12" s="245" t="str">
        <f t="shared" si="3"/>
        <v/>
      </c>
      <c r="AD12" s="245" t="str">
        <f t="shared" si="3"/>
        <v/>
      </c>
      <c r="AE12" s="245" t="str">
        <f t="shared" si="3"/>
        <v/>
      </c>
      <c r="AF12" s="245" t="str">
        <f t="shared" si="3"/>
        <v/>
      </c>
      <c r="AG12" s="245" t="str">
        <f t="shared" si="3"/>
        <v/>
      </c>
      <c r="AH12" s="245" t="str">
        <f t="shared" si="3"/>
        <v/>
      </c>
      <c r="AI12" s="245" t="str">
        <f t="shared" si="3"/>
        <v/>
      </c>
      <c r="AJ12" s="245" t="str">
        <f t="shared" si="3"/>
        <v/>
      </c>
      <c r="AK12" s="245" t="str">
        <f t="shared" si="4"/>
        <v/>
      </c>
      <c r="AL12" s="245" t="str">
        <f t="shared" si="4"/>
        <v/>
      </c>
      <c r="AM12" s="245" t="str">
        <f t="shared" si="4"/>
        <v/>
      </c>
      <c r="AN12" s="245" t="str">
        <f t="shared" si="4"/>
        <v/>
      </c>
      <c r="AO12" s="245" t="str">
        <f t="shared" si="4"/>
        <v/>
      </c>
      <c r="AP12" s="245" t="str">
        <f t="shared" si="4"/>
        <v/>
      </c>
      <c r="AQ12" s="245" t="str">
        <f t="shared" si="4"/>
        <v/>
      </c>
      <c r="AR12" s="245" t="str">
        <f t="shared" si="4"/>
        <v/>
      </c>
      <c r="AS12" s="245" t="str">
        <f t="shared" si="4"/>
        <v/>
      </c>
      <c r="AT12" s="245" t="str">
        <f t="shared" si="4"/>
        <v/>
      </c>
      <c r="AU12" s="245" t="str">
        <f t="shared" si="4"/>
        <v/>
      </c>
      <c r="AV12" s="245" t="str">
        <f t="shared" si="4"/>
        <v/>
      </c>
      <c r="AW12" s="245" t="str">
        <f t="shared" si="4"/>
        <v/>
      </c>
      <c r="AX12" s="245" t="str">
        <f t="shared" si="4"/>
        <v/>
      </c>
      <c r="AY12" s="245" t="str">
        <f t="shared" si="4"/>
        <v/>
      </c>
      <c r="AZ12" s="245" t="str">
        <f t="shared" si="4"/>
        <v/>
      </c>
      <c r="BA12" s="245" t="str">
        <f t="shared" si="5"/>
        <v/>
      </c>
      <c r="BB12" s="245" t="str">
        <f t="shared" si="5"/>
        <v/>
      </c>
      <c r="BC12" s="245" t="str">
        <f t="shared" si="5"/>
        <v/>
      </c>
      <c r="BD12" s="245" t="str">
        <f t="shared" si="5"/>
        <v/>
      </c>
      <c r="BE12" s="245" t="str">
        <f t="shared" si="5"/>
        <v/>
      </c>
      <c r="BF12" s="245" t="str">
        <f t="shared" si="5"/>
        <v/>
      </c>
      <c r="BG12" s="245" t="str">
        <f t="shared" si="5"/>
        <v/>
      </c>
      <c r="BH12" s="245" t="str">
        <f t="shared" si="5"/>
        <v/>
      </c>
      <c r="BI12" s="245" t="str">
        <f t="shared" si="5"/>
        <v/>
      </c>
      <c r="BJ12" s="245" t="str">
        <f t="shared" si="5"/>
        <v/>
      </c>
      <c r="BK12" s="245" t="str">
        <f t="shared" si="5"/>
        <v/>
      </c>
      <c r="BL12" s="245" t="str">
        <f t="shared" si="5"/>
        <v/>
      </c>
      <c r="BM12" s="245" t="str">
        <f t="shared" si="5"/>
        <v/>
      </c>
      <c r="BN12" s="245" t="str">
        <f t="shared" si="5"/>
        <v/>
      </c>
      <c r="BO12" s="245" t="str">
        <f t="shared" si="5"/>
        <v/>
      </c>
      <c r="BP12" s="245" t="str">
        <f t="shared" si="5"/>
        <v/>
      </c>
      <c r="BQ12" s="245" t="str">
        <f t="shared" si="6"/>
        <v/>
      </c>
      <c r="BR12" s="245" t="str">
        <f t="shared" si="6"/>
        <v/>
      </c>
      <c r="BS12" s="245" t="str">
        <f t="shared" si="6"/>
        <v/>
      </c>
      <c r="BT12" s="245" t="str">
        <f t="shared" si="6"/>
        <v/>
      </c>
      <c r="BU12" s="245" t="str">
        <f t="shared" si="6"/>
        <v/>
      </c>
      <c r="BV12" s="245" t="str">
        <f t="shared" si="6"/>
        <v/>
      </c>
      <c r="BW12" s="245" t="str">
        <f t="shared" si="6"/>
        <v/>
      </c>
      <c r="BX12" s="245" t="str">
        <f t="shared" si="6"/>
        <v/>
      </c>
      <c r="BY12" s="245" t="str">
        <f t="shared" si="6"/>
        <v/>
      </c>
      <c r="BZ12" s="245" t="str">
        <f t="shared" si="6"/>
        <v/>
      </c>
      <c r="CA12" s="245" t="str">
        <f t="shared" si="6"/>
        <v/>
      </c>
      <c r="CB12" s="245" t="str">
        <f t="shared" si="6"/>
        <v/>
      </c>
      <c r="CC12" s="245" t="str">
        <f t="shared" si="6"/>
        <v/>
      </c>
      <c r="CD12" s="245" t="str">
        <f t="shared" si="6"/>
        <v/>
      </c>
      <c r="CE12" s="245" t="str">
        <f t="shared" si="6"/>
        <v/>
      </c>
      <c r="CF12" s="245" t="str">
        <f t="shared" si="6"/>
        <v/>
      </c>
      <c r="CG12" s="245" t="str">
        <f t="shared" si="7"/>
        <v/>
      </c>
      <c r="CH12" s="245" t="str">
        <f t="shared" si="7"/>
        <v/>
      </c>
    </row>
    <row r="13" spans="1:86" s="247" customFormat="1" ht="30" customHeight="1" x14ac:dyDescent="0.3">
      <c r="A13" s="245">
        <v>11</v>
      </c>
      <c r="B13" s="246">
        <f>Data!B13</f>
        <v>0</v>
      </c>
      <c r="C13" s="245" t="str">
        <f t="shared" si="0"/>
        <v>0</v>
      </c>
      <c r="D13" s="245" t="str">
        <f t="shared" si="1"/>
        <v/>
      </c>
      <c r="E13" s="245" t="str">
        <f t="shared" si="2"/>
        <v/>
      </c>
      <c r="F13" s="245" t="str">
        <f t="shared" si="2"/>
        <v/>
      </c>
      <c r="G13" s="245" t="str">
        <f t="shared" si="2"/>
        <v/>
      </c>
      <c r="H13" s="245" t="str">
        <f t="shared" si="2"/>
        <v/>
      </c>
      <c r="I13" s="245" t="str">
        <f t="shared" si="2"/>
        <v/>
      </c>
      <c r="J13" s="245" t="str">
        <f t="shared" si="2"/>
        <v/>
      </c>
      <c r="K13" s="245" t="str">
        <f t="shared" si="2"/>
        <v/>
      </c>
      <c r="L13" s="245" t="str">
        <f t="shared" si="2"/>
        <v/>
      </c>
      <c r="M13" s="245" t="str">
        <f t="shared" si="2"/>
        <v/>
      </c>
      <c r="N13" s="245" t="str">
        <f t="shared" si="2"/>
        <v/>
      </c>
      <c r="O13" s="245" t="str">
        <f t="shared" si="2"/>
        <v/>
      </c>
      <c r="P13" s="245" t="str">
        <f t="shared" si="2"/>
        <v/>
      </c>
      <c r="Q13" s="245" t="str">
        <f t="shared" si="2"/>
        <v/>
      </c>
      <c r="R13" s="245" t="str">
        <f t="shared" si="2"/>
        <v/>
      </c>
      <c r="S13" s="245" t="str">
        <f t="shared" si="2"/>
        <v/>
      </c>
      <c r="T13" s="245" t="str">
        <f t="shared" si="2"/>
        <v/>
      </c>
      <c r="U13" s="245" t="str">
        <f t="shared" si="3"/>
        <v/>
      </c>
      <c r="V13" s="245" t="str">
        <f t="shared" si="3"/>
        <v/>
      </c>
      <c r="W13" s="245" t="str">
        <f t="shared" si="3"/>
        <v/>
      </c>
      <c r="X13" s="245" t="str">
        <f t="shared" si="3"/>
        <v/>
      </c>
      <c r="Y13" s="245" t="str">
        <f t="shared" si="3"/>
        <v/>
      </c>
      <c r="Z13" s="245" t="str">
        <f t="shared" si="3"/>
        <v/>
      </c>
      <c r="AA13" s="245" t="str">
        <f t="shared" si="3"/>
        <v/>
      </c>
      <c r="AB13" s="245" t="str">
        <f t="shared" si="3"/>
        <v/>
      </c>
      <c r="AC13" s="245" t="str">
        <f t="shared" si="3"/>
        <v/>
      </c>
      <c r="AD13" s="245" t="str">
        <f t="shared" si="3"/>
        <v/>
      </c>
      <c r="AE13" s="245" t="str">
        <f t="shared" si="3"/>
        <v/>
      </c>
      <c r="AF13" s="245" t="str">
        <f t="shared" si="3"/>
        <v/>
      </c>
      <c r="AG13" s="245" t="str">
        <f t="shared" si="3"/>
        <v/>
      </c>
      <c r="AH13" s="245" t="str">
        <f t="shared" si="3"/>
        <v/>
      </c>
      <c r="AI13" s="245" t="str">
        <f t="shared" si="3"/>
        <v/>
      </c>
      <c r="AJ13" s="245" t="str">
        <f t="shared" si="3"/>
        <v/>
      </c>
      <c r="AK13" s="245" t="str">
        <f t="shared" si="4"/>
        <v/>
      </c>
      <c r="AL13" s="245" t="str">
        <f t="shared" si="4"/>
        <v/>
      </c>
      <c r="AM13" s="245" t="str">
        <f t="shared" si="4"/>
        <v/>
      </c>
      <c r="AN13" s="245" t="str">
        <f t="shared" si="4"/>
        <v/>
      </c>
      <c r="AO13" s="245" t="str">
        <f t="shared" si="4"/>
        <v/>
      </c>
      <c r="AP13" s="245" t="str">
        <f t="shared" si="4"/>
        <v/>
      </c>
      <c r="AQ13" s="245" t="str">
        <f t="shared" si="4"/>
        <v/>
      </c>
      <c r="AR13" s="245" t="str">
        <f t="shared" si="4"/>
        <v/>
      </c>
      <c r="AS13" s="245" t="str">
        <f t="shared" si="4"/>
        <v/>
      </c>
      <c r="AT13" s="245" t="str">
        <f t="shared" si="4"/>
        <v/>
      </c>
      <c r="AU13" s="245" t="str">
        <f t="shared" si="4"/>
        <v/>
      </c>
      <c r="AV13" s="245" t="str">
        <f t="shared" si="4"/>
        <v/>
      </c>
      <c r="AW13" s="245" t="str">
        <f t="shared" si="4"/>
        <v/>
      </c>
      <c r="AX13" s="245" t="str">
        <f t="shared" si="4"/>
        <v/>
      </c>
      <c r="AY13" s="245" t="str">
        <f t="shared" si="4"/>
        <v/>
      </c>
      <c r="AZ13" s="245" t="str">
        <f t="shared" si="4"/>
        <v/>
      </c>
      <c r="BA13" s="245" t="str">
        <f t="shared" si="5"/>
        <v/>
      </c>
      <c r="BB13" s="245" t="str">
        <f t="shared" si="5"/>
        <v/>
      </c>
      <c r="BC13" s="245" t="str">
        <f t="shared" si="5"/>
        <v/>
      </c>
      <c r="BD13" s="245" t="str">
        <f t="shared" si="5"/>
        <v/>
      </c>
      <c r="BE13" s="245" t="str">
        <f t="shared" si="5"/>
        <v/>
      </c>
      <c r="BF13" s="245" t="str">
        <f t="shared" si="5"/>
        <v/>
      </c>
      <c r="BG13" s="245" t="str">
        <f t="shared" si="5"/>
        <v/>
      </c>
      <c r="BH13" s="245" t="str">
        <f t="shared" si="5"/>
        <v/>
      </c>
      <c r="BI13" s="245" t="str">
        <f t="shared" si="5"/>
        <v/>
      </c>
      <c r="BJ13" s="245" t="str">
        <f t="shared" si="5"/>
        <v/>
      </c>
      <c r="BK13" s="245" t="str">
        <f t="shared" si="5"/>
        <v/>
      </c>
      <c r="BL13" s="245" t="str">
        <f t="shared" si="5"/>
        <v/>
      </c>
      <c r="BM13" s="245" t="str">
        <f t="shared" si="5"/>
        <v/>
      </c>
      <c r="BN13" s="245" t="str">
        <f t="shared" si="5"/>
        <v/>
      </c>
      <c r="BO13" s="245" t="str">
        <f t="shared" si="5"/>
        <v/>
      </c>
      <c r="BP13" s="245" t="str">
        <f t="shared" si="5"/>
        <v/>
      </c>
      <c r="BQ13" s="245" t="str">
        <f t="shared" si="6"/>
        <v/>
      </c>
      <c r="BR13" s="245" t="str">
        <f t="shared" si="6"/>
        <v/>
      </c>
      <c r="BS13" s="245" t="str">
        <f t="shared" si="6"/>
        <v/>
      </c>
      <c r="BT13" s="245" t="str">
        <f t="shared" si="6"/>
        <v/>
      </c>
      <c r="BU13" s="245" t="str">
        <f t="shared" si="6"/>
        <v/>
      </c>
      <c r="BV13" s="245" t="str">
        <f t="shared" si="6"/>
        <v/>
      </c>
      <c r="BW13" s="245" t="str">
        <f t="shared" si="6"/>
        <v/>
      </c>
      <c r="BX13" s="245" t="str">
        <f t="shared" si="6"/>
        <v/>
      </c>
      <c r="BY13" s="245" t="str">
        <f t="shared" si="6"/>
        <v/>
      </c>
      <c r="BZ13" s="245" t="str">
        <f t="shared" si="6"/>
        <v/>
      </c>
      <c r="CA13" s="245" t="str">
        <f t="shared" si="6"/>
        <v/>
      </c>
      <c r="CB13" s="245" t="str">
        <f t="shared" si="6"/>
        <v/>
      </c>
      <c r="CC13" s="245" t="str">
        <f t="shared" si="6"/>
        <v/>
      </c>
      <c r="CD13" s="245" t="str">
        <f t="shared" si="6"/>
        <v/>
      </c>
      <c r="CE13" s="245" t="str">
        <f t="shared" si="6"/>
        <v/>
      </c>
      <c r="CF13" s="245" t="str">
        <f t="shared" si="6"/>
        <v/>
      </c>
      <c r="CG13" s="245" t="str">
        <f t="shared" si="7"/>
        <v/>
      </c>
      <c r="CH13" s="245" t="str">
        <f t="shared" si="7"/>
        <v/>
      </c>
    </row>
    <row r="14" spans="1:86" s="247" customFormat="1" ht="30" customHeight="1" x14ac:dyDescent="0.3">
      <c r="A14" s="245">
        <v>12</v>
      </c>
      <c r="B14" s="246">
        <f>Data!B14</f>
        <v>0</v>
      </c>
      <c r="C14" s="245" t="str">
        <f t="shared" si="0"/>
        <v>0</v>
      </c>
      <c r="D14" s="245" t="str">
        <f t="shared" si="1"/>
        <v/>
      </c>
      <c r="E14" s="245" t="str">
        <f t="shared" si="2"/>
        <v/>
      </c>
      <c r="F14" s="245" t="str">
        <f t="shared" si="2"/>
        <v/>
      </c>
      <c r="G14" s="245" t="str">
        <f t="shared" si="2"/>
        <v/>
      </c>
      <c r="H14" s="245" t="str">
        <f t="shared" si="2"/>
        <v/>
      </c>
      <c r="I14" s="245" t="str">
        <f t="shared" si="2"/>
        <v/>
      </c>
      <c r="J14" s="245" t="str">
        <f t="shared" si="2"/>
        <v/>
      </c>
      <c r="K14" s="245" t="str">
        <f t="shared" si="2"/>
        <v/>
      </c>
      <c r="L14" s="245" t="str">
        <f t="shared" si="2"/>
        <v/>
      </c>
      <c r="M14" s="245" t="str">
        <f t="shared" si="2"/>
        <v/>
      </c>
      <c r="N14" s="245" t="str">
        <f t="shared" si="2"/>
        <v/>
      </c>
      <c r="O14" s="245" t="str">
        <f t="shared" si="2"/>
        <v/>
      </c>
      <c r="P14" s="245" t="str">
        <f t="shared" si="2"/>
        <v/>
      </c>
      <c r="Q14" s="245" t="str">
        <f t="shared" si="2"/>
        <v/>
      </c>
      <c r="R14" s="245" t="str">
        <f t="shared" si="2"/>
        <v/>
      </c>
      <c r="S14" s="245" t="str">
        <f t="shared" si="2"/>
        <v/>
      </c>
      <c r="T14" s="245" t="str">
        <f t="shared" si="2"/>
        <v/>
      </c>
      <c r="U14" s="245" t="str">
        <f t="shared" si="3"/>
        <v/>
      </c>
      <c r="V14" s="245" t="str">
        <f t="shared" si="3"/>
        <v/>
      </c>
      <c r="W14" s="245" t="str">
        <f t="shared" si="3"/>
        <v/>
      </c>
      <c r="X14" s="245" t="str">
        <f t="shared" si="3"/>
        <v/>
      </c>
      <c r="Y14" s="245" t="str">
        <f t="shared" si="3"/>
        <v/>
      </c>
      <c r="Z14" s="245" t="str">
        <f t="shared" si="3"/>
        <v/>
      </c>
      <c r="AA14" s="245" t="str">
        <f t="shared" si="3"/>
        <v/>
      </c>
      <c r="AB14" s="245" t="str">
        <f t="shared" si="3"/>
        <v/>
      </c>
      <c r="AC14" s="245" t="str">
        <f t="shared" si="3"/>
        <v/>
      </c>
      <c r="AD14" s="245" t="str">
        <f t="shared" si="3"/>
        <v/>
      </c>
      <c r="AE14" s="245" t="str">
        <f t="shared" si="3"/>
        <v/>
      </c>
      <c r="AF14" s="245" t="str">
        <f t="shared" si="3"/>
        <v/>
      </c>
      <c r="AG14" s="245" t="str">
        <f t="shared" si="3"/>
        <v/>
      </c>
      <c r="AH14" s="245" t="str">
        <f t="shared" si="3"/>
        <v/>
      </c>
      <c r="AI14" s="245" t="str">
        <f t="shared" si="3"/>
        <v/>
      </c>
      <c r="AJ14" s="245" t="str">
        <f t="shared" si="3"/>
        <v/>
      </c>
      <c r="AK14" s="245" t="str">
        <f t="shared" si="4"/>
        <v/>
      </c>
      <c r="AL14" s="245" t="str">
        <f t="shared" si="4"/>
        <v/>
      </c>
      <c r="AM14" s="245" t="str">
        <f t="shared" si="4"/>
        <v/>
      </c>
      <c r="AN14" s="245" t="str">
        <f t="shared" si="4"/>
        <v/>
      </c>
      <c r="AO14" s="245" t="str">
        <f t="shared" si="4"/>
        <v/>
      </c>
      <c r="AP14" s="245" t="str">
        <f t="shared" si="4"/>
        <v/>
      </c>
      <c r="AQ14" s="245" t="str">
        <f t="shared" si="4"/>
        <v/>
      </c>
      <c r="AR14" s="245" t="str">
        <f t="shared" si="4"/>
        <v/>
      </c>
      <c r="AS14" s="245" t="str">
        <f t="shared" si="4"/>
        <v/>
      </c>
      <c r="AT14" s="245" t="str">
        <f t="shared" si="4"/>
        <v/>
      </c>
      <c r="AU14" s="245" t="str">
        <f t="shared" si="4"/>
        <v/>
      </c>
      <c r="AV14" s="245" t="str">
        <f t="shared" si="4"/>
        <v/>
      </c>
      <c r="AW14" s="245" t="str">
        <f t="shared" si="4"/>
        <v/>
      </c>
      <c r="AX14" s="245" t="str">
        <f t="shared" si="4"/>
        <v/>
      </c>
      <c r="AY14" s="245" t="str">
        <f t="shared" si="4"/>
        <v/>
      </c>
      <c r="AZ14" s="245" t="str">
        <f t="shared" si="4"/>
        <v/>
      </c>
      <c r="BA14" s="245" t="str">
        <f t="shared" si="5"/>
        <v/>
      </c>
      <c r="BB14" s="245" t="str">
        <f t="shared" si="5"/>
        <v/>
      </c>
      <c r="BC14" s="245" t="str">
        <f t="shared" si="5"/>
        <v/>
      </c>
      <c r="BD14" s="245" t="str">
        <f t="shared" si="5"/>
        <v/>
      </c>
      <c r="BE14" s="245" t="str">
        <f t="shared" si="5"/>
        <v/>
      </c>
      <c r="BF14" s="245" t="str">
        <f t="shared" si="5"/>
        <v/>
      </c>
      <c r="BG14" s="245" t="str">
        <f t="shared" si="5"/>
        <v/>
      </c>
      <c r="BH14" s="245" t="str">
        <f t="shared" si="5"/>
        <v/>
      </c>
      <c r="BI14" s="245" t="str">
        <f t="shared" si="5"/>
        <v/>
      </c>
      <c r="BJ14" s="245" t="str">
        <f t="shared" si="5"/>
        <v/>
      </c>
      <c r="BK14" s="245" t="str">
        <f t="shared" si="5"/>
        <v/>
      </c>
      <c r="BL14" s="245" t="str">
        <f t="shared" si="5"/>
        <v/>
      </c>
      <c r="BM14" s="245" t="str">
        <f t="shared" si="5"/>
        <v/>
      </c>
      <c r="BN14" s="245" t="str">
        <f t="shared" si="5"/>
        <v/>
      </c>
      <c r="BO14" s="245" t="str">
        <f t="shared" si="5"/>
        <v/>
      </c>
      <c r="BP14" s="245" t="str">
        <f t="shared" si="5"/>
        <v/>
      </c>
      <c r="BQ14" s="245" t="str">
        <f t="shared" si="6"/>
        <v/>
      </c>
      <c r="BR14" s="245" t="str">
        <f t="shared" si="6"/>
        <v/>
      </c>
      <c r="BS14" s="245" t="str">
        <f t="shared" si="6"/>
        <v/>
      </c>
      <c r="BT14" s="245" t="str">
        <f t="shared" si="6"/>
        <v/>
      </c>
      <c r="BU14" s="245" t="str">
        <f t="shared" si="6"/>
        <v/>
      </c>
      <c r="BV14" s="245" t="str">
        <f t="shared" si="6"/>
        <v/>
      </c>
      <c r="BW14" s="245" t="str">
        <f t="shared" si="6"/>
        <v/>
      </c>
      <c r="BX14" s="245" t="str">
        <f t="shared" si="6"/>
        <v/>
      </c>
      <c r="BY14" s="245" t="str">
        <f t="shared" si="6"/>
        <v/>
      </c>
      <c r="BZ14" s="245" t="str">
        <f t="shared" si="6"/>
        <v/>
      </c>
      <c r="CA14" s="245" t="str">
        <f t="shared" si="6"/>
        <v/>
      </c>
      <c r="CB14" s="245" t="str">
        <f t="shared" si="6"/>
        <v/>
      </c>
      <c r="CC14" s="245" t="str">
        <f t="shared" si="6"/>
        <v/>
      </c>
      <c r="CD14" s="245" t="str">
        <f t="shared" si="6"/>
        <v/>
      </c>
      <c r="CE14" s="245" t="str">
        <f t="shared" si="6"/>
        <v/>
      </c>
      <c r="CF14" s="245" t="str">
        <f t="shared" si="6"/>
        <v/>
      </c>
      <c r="CG14" s="245" t="str">
        <f t="shared" si="7"/>
        <v/>
      </c>
      <c r="CH14" s="245" t="str">
        <f t="shared" si="7"/>
        <v/>
      </c>
    </row>
    <row r="15" spans="1:86" s="247" customFormat="1" ht="30" customHeight="1" x14ac:dyDescent="0.3">
      <c r="A15" s="245">
        <v>13</v>
      </c>
      <c r="B15" s="246">
        <f>Data!B15</f>
        <v>0</v>
      </c>
      <c r="C15" s="245" t="str">
        <f t="shared" ref="C15:C25" si="8">LEFT(B15,1)</f>
        <v>0</v>
      </c>
      <c r="D15" s="245" t="str">
        <f t="shared" si="1"/>
        <v/>
      </c>
      <c r="E15" s="245" t="str">
        <f t="shared" ref="E15:T25" si="9">MID($B15,E$2,1)</f>
        <v/>
      </c>
      <c r="F15" s="245" t="str">
        <f t="shared" si="9"/>
        <v/>
      </c>
      <c r="G15" s="245" t="str">
        <f t="shared" si="9"/>
        <v/>
      </c>
      <c r="H15" s="245" t="str">
        <f t="shared" si="9"/>
        <v/>
      </c>
      <c r="I15" s="245" t="str">
        <f t="shared" si="9"/>
        <v/>
      </c>
      <c r="J15" s="245" t="str">
        <f t="shared" si="9"/>
        <v/>
      </c>
      <c r="K15" s="245" t="str">
        <f t="shared" si="9"/>
        <v/>
      </c>
      <c r="L15" s="245" t="str">
        <f t="shared" si="9"/>
        <v/>
      </c>
      <c r="M15" s="245" t="str">
        <f t="shared" si="9"/>
        <v/>
      </c>
      <c r="N15" s="245" t="str">
        <f t="shared" si="9"/>
        <v/>
      </c>
      <c r="O15" s="245" t="str">
        <f t="shared" si="9"/>
        <v/>
      </c>
      <c r="P15" s="245" t="str">
        <f t="shared" si="9"/>
        <v/>
      </c>
      <c r="Q15" s="245" t="str">
        <f t="shared" si="9"/>
        <v/>
      </c>
      <c r="R15" s="245" t="str">
        <f t="shared" si="9"/>
        <v/>
      </c>
      <c r="S15" s="245" t="str">
        <f t="shared" si="9"/>
        <v/>
      </c>
      <c r="T15" s="245" t="str">
        <f t="shared" si="9"/>
        <v/>
      </c>
      <c r="U15" s="245" t="str">
        <f t="shared" si="3"/>
        <v/>
      </c>
      <c r="V15" s="245" t="str">
        <f t="shared" si="3"/>
        <v/>
      </c>
      <c r="W15" s="245" t="str">
        <f t="shared" si="3"/>
        <v/>
      </c>
      <c r="X15" s="245" t="str">
        <f t="shared" ref="X15:AM15" si="10">MID($B15,X$2,1)</f>
        <v/>
      </c>
      <c r="Y15" s="245" t="str">
        <f t="shared" si="10"/>
        <v/>
      </c>
      <c r="Z15" s="245" t="str">
        <f t="shared" si="10"/>
        <v/>
      </c>
      <c r="AA15" s="245" t="str">
        <f t="shared" si="10"/>
        <v/>
      </c>
      <c r="AB15" s="245" t="str">
        <f t="shared" si="10"/>
        <v/>
      </c>
      <c r="AC15" s="245" t="str">
        <f t="shared" si="10"/>
        <v/>
      </c>
      <c r="AD15" s="245" t="str">
        <f t="shared" si="10"/>
        <v/>
      </c>
      <c r="AE15" s="245" t="str">
        <f t="shared" si="10"/>
        <v/>
      </c>
      <c r="AF15" s="245" t="str">
        <f t="shared" si="10"/>
        <v/>
      </c>
      <c r="AG15" s="245" t="str">
        <f t="shared" si="10"/>
        <v/>
      </c>
      <c r="AH15" s="245" t="str">
        <f t="shared" si="10"/>
        <v/>
      </c>
      <c r="AI15" s="245" t="str">
        <f t="shared" si="10"/>
        <v/>
      </c>
      <c r="AJ15" s="245" t="str">
        <f t="shared" si="10"/>
        <v/>
      </c>
      <c r="AK15" s="245" t="str">
        <f t="shared" si="10"/>
        <v/>
      </c>
      <c r="AL15" s="245" t="str">
        <f t="shared" si="10"/>
        <v/>
      </c>
      <c r="AM15" s="245" t="str">
        <f t="shared" si="10"/>
        <v/>
      </c>
      <c r="AN15" s="245" t="str">
        <f t="shared" ref="AK15:AZ25" si="11">MID($B15,AN$2,1)</f>
        <v/>
      </c>
      <c r="AO15" s="245" t="str">
        <f t="shared" si="11"/>
        <v/>
      </c>
      <c r="AP15" s="245" t="str">
        <f t="shared" si="11"/>
        <v/>
      </c>
      <c r="AQ15" s="245" t="str">
        <f t="shared" si="11"/>
        <v/>
      </c>
      <c r="AR15" s="245" t="str">
        <f t="shared" si="11"/>
        <v/>
      </c>
      <c r="AS15" s="245" t="str">
        <f t="shared" si="11"/>
        <v/>
      </c>
      <c r="AT15" s="245" t="str">
        <f t="shared" si="11"/>
        <v/>
      </c>
      <c r="AU15" s="245" t="str">
        <f t="shared" si="11"/>
        <v/>
      </c>
      <c r="AV15" s="245" t="str">
        <f t="shared" si="11"/>
        <v/>
      </c>
      <c r="AW15" s="245" t="str">
        <f t="shared" si="11"/>
        <v/>
      </c>
      <c r="AX15" s="245" t="str">
        <f t="shared" si="11"/>
        <v/>
      </c>
      <c r="AY15" s="245" t="str">
        <f t="shared" si="11"/>
        <v/>
      </c>
      <c r="AZ15" s="245" t="str">
        <f t="shared" si="11"/>
        <v/>
      </c>
      <c r="BA15" s="245" t="str">
        <f t="shared" si="5"/>
        <v/>
      </c>
      <c r="BB15" s="245" t="str">
        <f t="shared" ref="BB15:BQ15" si="12">MID($B15,BB$2,1)</f>
        <v/>
      </c>
      <c r="BC15" s="245" t="str">
        <f t="shared" si="12"/>
        <v/>
      </c>
      <c r="BD15" s="245" t="str">
        <f t="shared" si="12"/>
        <v/>
      </c>
      <c r="BE15" s="245" t="str">
        <f t="shared" si="12"/>
        <v/>
      </c>
      <c r="BF15" s="245" t="str">
        <f t="shared" si="12"/>
        <v/>
      </c>
      <c r="BG15" s="245" t="str">
        <f t="shared" si="12"/>
        <v/>
      </c>
      <c r="BH15" s="245" t="str">
        <f t="shared" si="12"/>
        <v/>
      </c>
      <c r="BI15" s="245" t="str">
        <f t="shared" si="12"/>
        <v/>
      </c>
      <c r="BJ15" s="245" t="str">
        <f t="shared" si="12"/>
        <v/>
      </c>
      <c r="BK15" s="245" t="str">
        <f t="shared" si="12"/>
        <v/>
      </c>
      <c r="BL15" s="245" t="str">
        <f t="shared" si="12"/>
        <v/>
      </c>
      <c r="BM15" s="245" t="str">
        <f t="shared" si="12"/>
        <v/>
      </c>
      <c r="BN15" s="245" t="str">
        <f t="shared" si="12"/>
        <v/>
      </c>
      <c r="BO15" s="245" t="str">
        <f t="shared" si="12"/>
        <v/>
      </c>
      <c r="BP15" s="245" t="str">
        <f t="shared" si="12"/>
        <v/>
      </c>
      <c r="BQ15" s="245" t="str">
        <f t="shared" si="12"/>
        <v/>
      </c>
      <c r="BR15" s="245" t="str">
        <f t="shared" ref="BQ15:CF25" si="13">MID($B15,BR$2,1)</f>
        <v/>
      </c>
      <c r="BS15" s="245" t="str">
        <f t="shared" si="13"/>
        <v/>
      </c>
      <c r="BT15" s="245" t="str">
        <f t="shared" si="13"/>
        <v/>
      </c>
      <c r="BU15" s="245" t="str">
        <f t="shared" si="13"/>
        <v/>
      </c>
      <c r="BV15" s="245" t="str">
        <f t="shared" si="13"/>
        <v/>
      </c>
      <c r="BW15" s="245" t="str">
        <f t="shared" si="13"/>
        <v/>
      </c>
      <c r="BX15" s="245" t="str">
        <f t="shared" si="13"/>
        <v/>
      </c>
      <c r="BY15" s="245" t="str">
        <f t="shared" si="13"/>
        <v/>
      </c>
      <c r="BZ15" s="245" t="str">
        <f t="shared" si="13"/>
        <v/>
      </c>
      <c r="CA15" s="245" t="str">
        <f t="shared" si="13"/>
        <v/>
      </c>
      <c r="CB15" s="245" t="str">
        <f t="shared" si="13"/>
        <v/>
      </c>
      <c r="CC15" s="245" t="str">
        <f t="shared" si="13"/>
        <v/>
      </c>
      <c r="CD15" s="245" t="str">
        <f t="shared" si="13"/>
        <v/>
      </c>
      <c r="CE15" s="245" t="str">
        <f t="shared" si="13"/>
        <v/>
      </c>
      <c r="CF15" s="245" t="str">
        <f t="shared" si="13"/>
        <v/>
      </c>
      <c r="CG15" s="245" t="str">
        <f t="shared" si="7"/>
        <v/>
      </c>
      <c r="CH15" s="245" t="str">
        <f t="shared" si="7"/>
        <v/>
      </c>
    </row>
    <row r="16" spans="1:86" s="247" customFormat="1" ht="30" customHeight="1" x14ac:dyDescent="0.3">
      <c r="A16" s="245">
        <v>14</v>
      </c>
      <c r="B16" s="246">
        <f>Data!B16</f>
        <v>0</v>
      </c>
      <c r="C16" s="245" t="str">
        <f t="shared" si="8"/>
        <v>0</v>
      </c>
      <c r="D16" s="245" t="str">
        <f t="shared" si="1"/>
        <v/>
      </c>
      <c r="E16" s="245" t="str">
        <f t="shared" si="9"/>
        <v/>
      </c>
      <c r="F16" s="245" t="str">
        <f t="shared" si="9"/>
        <v/>
      </c>
      <c r="G16" s="245" t="str">
        <f t="shared" si="9"/>
        <v/>
      </c>
      <c r="H16" s="245" t="str">
        <f t="shared" si="9"/>
        <v/>
      </c>
      <c r="I16" s="245" t="str">
        <f t="shared" si="9"/>
        <v/>
      </c>
      <c r="J16" s="245" t="str">
        <f t="shared" si="9"/>
        <v/>
      </c>
      <c r="K16" s="245" t="str">
        <f t="shared" si="9"/>
        <v/>
      </c>
      <c r="L16" s="245" t="str">
        <f t="shared" si="9"/>
        <v/>
      </c>
      <c r="M16" s="245" t="str">
        <f t="shared" si="9"/>
        <v/>
      </c>
      <c r="N16" s="245" t="str">
        <f t="shared" si="9"/>
        <v/>
      </c>
      <c r="O16" s="245" t="str">
        <f t="shared" si="9"/>
        <v/>
      </c>
      <c r="P16" s="245" t="str">
        <f t="shared" si="9"/>
        <v/>
      </c>
      <c r="Q16" s="245" t="str">
        <f t="shared" si="9"/>
        <v/>
      </c>
      <c r="R16" s="245" t="str">
        <f t="shared" si="9"/>
        <v/>
      </c>
      <c r="S16" s="245" t="str">
        <f t="shared" si="9"/>
        <v/>
      </c>
      <c r="T16" s="245" t="str">
        <f t="shared" si="9"/>
        <v/>
      </c>
      <c r="U16" s="245" t="str">
        <f t="shared" ref="U16:AJ25" si="14">MID($B16,U$2,1)</f>
        <v/>
      </c>
      <c r="V16" s="245" t="str">
        <f t="shared" si="14"/>
        <v/>
      </c>
      <c r="W16" s="245" t="str">
        <f t="shared" si="14"/>
        <v/>
      </c>
      <c r="X16" s="245" t="str">
        <f t="shared" si="14"/>
        <v/>
      </c>
      <c r="Y16" s="245" t="str">
        <f t="shared" si="14"/>
        <v/>
      </c>
      <c r="Z16" s="245" t="str">
        <f t="shared" si="14"/>
        <v/>
      </c>
      <c r="AA16" s="245" t="str">
        <f t="shared" si="14"/>
        <v/>
      </c>
      <c r="AB16" s="245" t="str">
        <f t="shared" si="14"/>
        <v/>
      </c>
      <c r="AC16" s="245" t="str">
        <f t="shared" si="14"/>
        <v/>
      </c>
      <c r="AD16" s="245" t="str">
        <f t="shared" si="14"/>
        <v/>
      </c>
      <c r="AE16" s="245" t="str">
        <f t="shared" si="14"/>
        <v/>
      </c>
      <c r="AF16" s="245" t="str">
        <f t="shared" si="14"/>
        <v/>
      </c>
      <c r="AG16" s="245" t="str">
        <f t="shared" si="14"/>
        <v/>
      </c>
      <c r="AH16" s="245" t="str">
        <f t="shared" si="14"/>
        <v/>
      </c>
      <c r="AI16" s="245" t="str">
        <f t="shared" si="14"/>
        <v/>
      </c>
      <c r="AJ16" s="245" t="str">
        <f t="shared" si="14"/>
        <v/>
      </c>
      <c r="AK16" s="245" t="str">
        <f t="shared" si="11"/>
        <v/>
      </c>
      <c r="AL16" s="245" t="str">
        <f t="shared" si="11"/>
        <v/>
      </c>
      <c r="AM16" s="245" t="str">
        <f t="shared" si="11"/>
        <v/>
      </c>
      <c r="AN16" s="245" t="str">
        <f t="shared" si="11"/>
        <v/>
      </c>
      <c r="AO16" s="245" t="str">
        <f t="shared" si="11"/>
        <v/>
      </c>
      <c r="AP16" s="245" t="str">
        <f t="shared" si="11"/>
        <v/>
      </c>
      <c r="AQ16" s="245" t="str">
        <f t="shared" si="11"/>
        <v/>
      </c>
      <c r="AR16" s="245" t="str">
        <f t="shared" si="11"/>
        <v/>
      </c>
      <c r="AS16" s="245" t="str">
        <f t="shared" si="11"/>
        <v/>
      </c>
      <c r="AT16" s="245" t="str">
        <f t="shared" si="11"/>
        <v/>
      </c>
      <c r="AU16" s="245" t="str">
        <f t="shared" si="11"/>
        <v/>
      </c>
      <c r="AV16" s="245" t="str">
        <f t="shared" si="11"/>
        <v/>
      </c>
      <c r="AW16" s="245" t="str">
        <f t="shared" si="11"/>
        <v/>
      </c>
      <c r="AX16" s="245" t="str">
        <f t="shared" si="11"/>
        <v/>
      </c>
      <c r="AY16" s="245" t="str">
        <f t="shared" si="11"/>
        <v/>
      </c>
      <c r="AZ16" s="245" t="str">
        <f t="shared" si="11"/>
        <v/>
      </c>
      <c r="BA16" s="245" t="str">
        <f t="shared" ref="BA16:BP25" si="15">MID($B16,BA$2,1)</f>
        <v/>
      </c>
      <c r="BB16" s="245" t="str">
        <f t="shared" si="15"/>
        <v/>
      </c>
      <c r="BC16" s="245" t="str">
        <f t="shared" si="15"/>
        <v/>
      </c>
      <c r="BD16" s="245" t="str">
        <f t="shared" si="15"/>
        <v/>
      </c>
      <c r="BE16" s="245" t="str">
        <f t="shared" si="15"/>
        <v/>
      </c>
      <c r="BF16" s="245" t="str">
        <f t="shared" si="15"/>
        <v/>
      </c>
      <c r="BG16" s="245" t="str">
        <f t="shared" si="15"/>
        <v/>
      </c>
      <c r="BH16" s="245" t="str">
        <f t="shared" si="15"/>
        <v/>
      </c>
      <c r="BI16" s="245" t="str">
        <f t="shared" si="15"/>
        <v/>
      </c>
      <c r="BJ16" s="245" t="str">
        <f t="shared" si="15"/>
        <v/>
      </c>
      <c r="BK16" s="245" t="str">
        <f t="shared" si="15"/>
        <v/>
      </c>
      <c r="BL16" s="245" t="str">
        <f t="shared" si="15"/>
        <v/>
      </c>
      <c r="BM16" s="245" t="str">
        <f t="shared" si="15"/>
        <v/>
      </c>
      <c r="BN16" s="245" t="str">
        <f t="shared" si="15"/>
        <v/>
      </c>
      <c r="BO16" s="245" t="str">
        <f t="shared" si="15"/>
        <v/>
      </c>
      <c r="BP16" s="245" t="str">
        <f t="shared" si="15"/>
        <v/>
      </c>
      <c r="BQ16" s="245" t="str">
        <f t="shared" si="13"/>
        <v/>
      </c>
      <c r="BR16" s="245" t="str">
        <f t="shared" si="13"/>
        <v/>
      </c>
      <c r="BS16" s="245" t="str">
        <f t="shared" si="13"/>
        <v/>
      </c>
      <c r="BT16" s="245" t="str">
        <f t="shared" si="13"/>
        <v/>
      </c>
      <c r="BU16" s="245" t="str">
        <f t="shared" si="13"/>
        <v/>
      </c>
      <c r="BV16" s="245" t="str">
        <f t="shared" si="13"/>
        <v/>
      </c>
      <c r="BW16" s="245" t="str">
        <f t="shared" si="13"/>
        <v/>
      </c>
      <c r="BX16" s="245" t="str">
        <f t="shared" si="13"/>
        <v/>
      </c>
      <c r="BY16" s="245" t="str">
        <f t="shared" si="13"/>
        <v/>
      </c>
      <c r="BZ16" s="245" t="str">
        <f t="shared" si="13"/>
        <v/>
      </c>
      <c r="CA16" s="245" t="str">
        <f t="shared" si="13"/>
        <v/>
      </c>
      <c r="CB16" s="245" t="str">
        <f t="shared" si="13"/>
        <v/>
      </c>
      <c r="CC16" s="245" t="str">
        <f t="shared" si="13"/>
        <v/>
      </c>
      <c r="CD16" s="245" t="str">
        <f t="shared" si="13"/>
        <v/>
      </c>
      <c r="CE16" s="245" t="str">
        <f t="shared" si="13"/>
        <v/>
      </c>
      <c r="CF16" s="245" t="str">
        <f t="shared" si="13"/>
        <v/>
      </c>
      <c r="CG16" s="245" t="str">
        <f t="shared" si="7"/>
        <v/>
      </c>
      <c r="CH16" s="245" t="str">
        <f t="shared" si="7"/>
        <v/>
      </c>
    </row>
    <row r="17" spans="1:86" s="247" customFormat="1" ht="30" customHeight="1" x14ac:dyDescent="0.3">
      <c r="A17" s="245">
        <v>15</v>
      </c>
      <c r="B17" s="246">
        <f>Data!B17</f>
        <v>0</v>
      </c>
      <c r="C17" s="245" t="str">
        <f t="shared" si="8"/>
        <v>0</v>
      </c>
      <c r="D17" s="245" t="str">
        <f t="shared" si="1"/>
        <v/>
      </c>
      <c r="E17" s="245" t="str">
        <f t="shared" si="9"/>
        <v/>
      </c>
      <c r="F17" s="245" t="str">
        <f t="shared" si="9"/>
        <v/>
      </c>
      <c r="G17" s="245" t="str">
        <f t="shared" si="9"/>
        <v/>
      </c>
      <c r="H17" s="245" t="str">
        <f t="shared" si="9"/>
        <v/>
      </c>
      <c r="I17" s="245" t="str">
        <f t="shared" si="9"/>
        <v/>
      </c>
      <c r="J17" s="245" t="str">
        <f t="shared" si="9"/>
        <v/>
      </c>
      <c r="K17" s="245" t="str">
        <f t="shared" si="9"/>
        <v/>
      </c>
      <c r="L17" s="245" t="str">
        <f t="shared" si="9"/>
        <v/>
      </c>
      <c r="M17" s="245" t="str">
        <f t="shared" si="9"/>
        <v/>
      </c>
      <c r="N17" s="245" t="str">
        <f t="shared" si="9"/>
        <v/>
      </c>
      <c r="O17" s="245" t="str">
        <f t="shared" si="9"/>
        <v/>
      </c>
      <c r="P17" s="245" t="str">
        <f t="shared" si="9"/>
        <v/>
      </c>
      <c r="Q17" s="245" t="str">
        <f t="shared" si="9"/>
        <v/>
      </c>
      <c r="R17" s="245" t="str">
        <f t="shared" si="9"/>
        <v/>
      </c>
      <c r="S17" s="245" t="str">
        <f t="shared" si="9"/>
        <v/>
      </c>
      <c r="T17" s="245" t="str">
        <f t="shared" si="9"/>
        <v/>
      </c>
      <c r="U17" s="245" t="str">
        <f t="shared" si="14"/>
        <v/>
      </c>
      <c r="V17" s="245" t="str">
        <f t="shared" si="14"/>
        <v/>
      </c>
      <c r="W17" s="245" t="str">
        <f t="shared" si="14"/>
        <v/>
      </c>
      <c r="X17" s="245" t="str">
        <f t="shared" si="14"/>
        <v/>
      </c>
      <c r="Y17" s="245" t="str">
        <f t="shared" si="14"/>
        <v/>
      </c>
      <c r="Z17" s="245" t="str">
        <f t="shared" si="14"/>
        <v/>
      </c>
      <c r="AA17" s="245" t="str">
        <f t="shared" si="14"/>
        <v/>
      </c>
      <c r="AB17" s="245" t="str">
        <f t="shared" si="14"/>
        <v/>
      </c>
      <c r="AC17" s="245" t="str">
        <f t="shared" si="14"/>
        <v/>
      </c>
      <c r="AD17" s="245" t="str">
        <f t="shared" si="14"/>
        <v/>
      </c>
      <c r="AE17" s="245" t="str">
        <f t="shared" si="14"/>
        <v/>
      </c>
      <c r="AF17" s="245" t="str">
        <f t="shared" si="14"/>
        <v/>
      </c>
      <c r="AG17" s="245" t="str">
        <f t="shared" si="14"/>
        <v/>
      </c>
      <c r="AH17" s="245" t="str">
        <f t="shared" si="14"/>
        <v/>
      </c>
      <c r="AI17" s="245" t="str">
        <f t="shared" si="14"/>
        <v/>
      </c>
      <c r="AJ17" s="245" t="str">
        <f t="shared" si="14"/>
        <v/>
      </c>
      <c r="AK17" s="245" t="str">
        <f t="shared" si="11"/>
        <v/>
      </c>
      <c r="AL17" s="245" t="str">
        <f t="shared" si="11"/>
        <v/>
      </c>
      <c r="AM17" s="245" t="str">
        <f t="shared" si="11"/>
        <v/>
      </c>
      <c r="AN17" s="245" t="str">
        <f t="shared" si="11"/>
        <v/>
      </c>
      <c r="AO17" s="245" t="str">
        <f t="shared" si="11"/>
        <v/>
      </c>
      <c r="AP17" s="245" t="str">
        <f t="shared" si="11"/>
        <v/>
      </c>
      <c r="AQ17" s="245" t="str">
        <f t="shared" si="11"/>
        <v/>
      </c>
      <c r="AR17" s="245" t="str">
        <f t="shared" si="11"/>
        <v/>
      </c>
      <c r="AS17" s="245" t="str">
        <f t="shared" si="11"/>
        <v/>
      </c>
      <c r="AT17" s="245" t="str">
        <f t="shared" si="11"/>
        <v/>
      </c>
      <c r="AU17" s="245" t="str">
        <f t="shared" si="11"/>
        <v/>
      </c>
      <c r="AV17" s="245" t="str">
        <f t="shared" si="11"/>
        <v/>
      </c>
      <c r="AW17" s="245" t="str">
        <f t="shared" si="11"/>
        <v/>
      </c>
      <c r="AX17" s="245" t="str">
        <f t="shared" si="11"/>
        <v/>
      </c>
      <c r="AY17" s="245" t="str">
        <f t="shared" si="11"/>
        <v/>
      </c>
      <c r="AZ17" s="245" t="str">
        <f t="shared" si="11"/>
        <v/>
      </c>
      <c r="BA17" s="245" t="str">
        <f t="shared" si="15"/>
        <v/>
      </c>
      <c r="BB17" s="245" t="str">
        <f t="shared" si="15"/>
        <v/>
      </c>
      <c r="BC17" s="245" t="str">
        <f t="shared" si="15"/>
        <v/>
      </c>
      <c r="BD17" s="245" t="str">
        <f t="shared" si="15"/>
        <v/>
      </c>
      <c r="BE17" s="245" t="str">
        <f t="shared" si="15"/>
        <v/>
      </c>
      <c r="BF17" s="245" t="str">
        <f t="shared" si="15"/>
        <v/>
      </c>
      <c r="BG17" s="245" t="str">
        <f t="shared" si="15"/>
        <v/>
      </c>
      <c r="BH17" s="245" t="str">
        <f t="shared" si="15"/>
        <v/>
      </c>
      <c r="BI17" s="245" t="str">
        <f t="shared" si="15"/>
        <v/>
      </c>
      <c r="BJ17" s="245" t="str">
        <f t="shared" si="15"/>
        <v/>
      </c>
      <c r="BK17" s="245" t="str">
        <f t="shared" si="15"/>
        <v/>
      </c>
      <c r="BL17" s="245" t="str">
        <f t="shared" si="15"/>
        <v/>
      </c>
      <c r="BM17" s="245" t="str">
        <f t="shared" si="15"/>
        <v/>
      </c>
      <c r="BN17" s="245" t="str">
        <f t="shared" si="15"/>
        <v/>
      </c>
      <c r="BO17" s="245" t="str">
        <f t="shared" si="15"/>
        <v/>
      </c>
      <c r="BP17" s="245" t="str">
        <f t="shared" si="15"/>
        <v/>
      </c>
      <c r="BQ17" s="245" t="str">
        <f t="shared" si="13"/>
        <v/>
      </c>
      <c r="BR17" s="245" t="str">
        <f t="shared" si="13"/>
        <v/>
      </c>
      <c r="BS17" s="245" t="str">
        <f t="shared" si="13"/>
        <v/>
      </c>
      <c r="BT17" s="245" t="str">
        <f t="shared" si="13"/>
        <v/>
      </c>
      <c r="BU17" s="245" t="str">
        <f t="shared" si="13"/>
        <v/>
      </c>
      <c r="BV17" s="245" t="str">
        <f t="shared" si="13"/>
        <v/>
      </c>
      <c r="BW17" s="245" t="str">
        <f t="shared" si="13"/>
        <v/>
      </c>
      <c r="BX17" s="245" t="str">
        <f t="shared" si="13"/>
        <v/>
      </c>
      <c r="BY17" s="245" t="str">
        <f t="shared" si="13"/>
        <v/>
      </c>
      <c r="BZ17" s="245" t="str">
        <f t="shared" si="13"/>
        <v/>
      </c>
      <c r="CA17" s="245" t="str">
        <f t="shared" si="13"/>
        <v/>
      </c>
      <c r="CB17" s="245" t="str">
        <f t="shared" si="13"/>
        <v/>
      </c>
      <c r="CC17" s="245" t="str">
        <f t="shared" si="13"/>
        <v/>
      </c>
      <c r="CD17" s="245" t="str">
        <f t="shared" si="13"/>
        <v/>
      </c>
      <c r="CE17" s="245" t="str">
        <f t="shared" si="13"/>
        <v/>
      </c>
      <c r="CF17" s="245" t="str">
        <f t="shared" si="13"/>
        <v/>
      </c>
      <c r="CG17" s="245" t="str">
        <f t="shared" si="7"/>
        <v/>
      </c>
      <c r="CH17" s="245" t="str">
        <f t="shared" si="7"/>
        <v/>
      </c>
    </row>
    <row r="18" spans="1:86" s="247" customFormat="1" ht="30" customHeight="1" x14ac:dyDescent="0.3">
      <c r="A18" s="245">
        <v>16</v>
      </c>
      <c r="B18" s="246">
        <f>Data!B18</f>
        <v>0</v>
      </c>
      <c r="C18" s="245" t="str">
        <f t="shared" si="8"/>
        <v>0</v>
      </c>
      <c r="D18" s="245" t="str">
        <f t="shared" si="1"/>
        <v/>
      </c>
      <c r="E18" s="245" t="str">
        <f t="shared" si="9"/>
        <v/>
      </c>
      <c r="F18" s="245" t="str">
        <f t="shared" si="9"/>
        <v/>
      </c>
      <c r="G18" s="245" t="str">
        <f t="shared" si="9"/>
        <v/>
      </c>
      <c r="H18" s="245" t="str">
        <f t="shared" si="9"/>
        <v/>
      </c>
      <c r="I18" s="245" t="str">
        <f t="shared" si="9"/>
        <v/>
      </c>
      <c r="J18" s="245" t="str">
        <f t="shared" si="9"/>
        <v/>
      </c>
      <c r="K18" s="245" t="str">
        <f t="shared" si="9"/>
        <v/>
      </c>
      <c r="L18" s="245" t="str">
        <f t="shared" si="9"/>
        <v/>
      </c>
      <c r="M18" s="245" t="str">
        <f t="shared" si="9"/>
        <v/>
      </c>
      <c r="N18" s="245" t="str">
        <f t="shared" si="9"/>
        <v/>
      </c>
      <c r="O18" s="245" t="str">
        <f t="shared" si="9"/>
        <v/>
      </c>
      <c r="P18" s="245" t="str">
        <f t="shared" si="9"/>
        <v/>
      </c>
      <c r="Q18" s="245" t="str">
        <f t="shared" si="9"/>
        <v/>
      </c>
      <c r="R18" s="245" t="str">
        <f t="shared" si="9"/>
        <v/>
      </c>
      <c r="S18" s="245" t="str">
        <f t="shared" si="9"/>
        <v/>
      </c>
      <c r="T18" s="245" t="str">
        <f t="shared" si="9"/>
        <v/>
      </c>
      <c r="U18" s="245" t="str">
        <f t="shared" si="14"/>
        <v/>
      </c>
      <c r="V18" s="245" t="str">
        <f t="shared" si="14"/>
        <v/>
      </c>
      <c r="W18" s="245" t="str">
        <f t="shared" si="14"/>
        <v/>
      </c>
      <c r="X18" s="245" t="str">
        <f t="shared" si="14"/>
        <v/>
      </c>
      <c r="Y18" s="245" t="str">
        <f t="shared" si="14"/>
        <v/>
      </c>
      <c r="Z18" s="245" t="str">
        <f t="shared" si="14"/>
        <v/>
      </c>
      <c r="AA18" s="245" t="str">
        <f t="shared" si="14"/>
        <v/>
      </c>
      <c r="AB18" s="245" t="str">
        <f t="shared" si="14"/>
        <v/>
      </c>
      <c r="AC18" s="245" t="str">
        <f t="shared" si="14"/>
        <v/>
      </c>
      <c r="AD18" s="245" t="str">
        <f t="shared" si="14"/>
        <v/>
      </c>
      <c r="AE18" s="245" t="str">
        <f t="shared" si="14"/>
        <v/>
      </c>
      <c r="AF18" s="245" t="str">
        <f t="shared" si="14"/>
        <v/>
      </c>
      <c r="AG18" s="245" t="str">
        <f t="shared" si="14"/>
        <v/>
      </c>
      <c r="AH18" s="245" t="str">
        <f t="shared" si="14"/>
        <v/>
      </c>
      <c r="AI18" s="245" t="str">
        <f t="shared" si="14"/>
        <v/>
      </c>
      <c r="AJ18" s="245" t="str">
        <f t="shared" si="14"/>
        <v/>
      </c>
      <c r="AK18" s="245" t="str">
        <f t="shared" si="11"/>
        <v/>
      </c>
      <c r="AL18" s="245" t="str">
        <f t="shared" si="11"/>
        <v/>
      </c>
      <c r="AM18" s="245" t="str">
        <f t="shared" si="11"/>
        <v/>
      </c>
      <c r="AN18" s="245" t="str">
        <f t="shared" si="11"/>
        <v/>
      </c>
      <c r="AO18" s="245" t="str">
        <f t="shared" si="11"/>
        <v/>
      </c>
      <c r="AP18" s="245" t="str">
        <f t="shared" si="11"/>
        <v/>
      </c>
      <c r="AQ18" s="245" t="str">
        <f t="shared" si="11"/>
        <v/>
      </c>
      <c r="AR18" s="245" t="str">
        <f t="shared" si="11"/>
        <v/>
      </c>
      <c r="AS18" s="245" t="str">
        <f t="shared" si="11"/>
        <v/>
      </c>
      <c r="AT18" s="245" t="str">
        <f t="shared" si="11"/>
        <v/>
      </c>
      <c r="AU18" s="245" t="str">
        <f t="shared" si="11"/>
        <v/>
      </c>
      <c r="AV18" s="245" t="str">
        <f t="shared" si="11"/>
        <v/>
      </c>
      <c r="AW18" s="245" t="str">
        <f t="shared" si="11"/>
        <v/>
      </c>
      <c r="AX18" s="245" t="str">
        <f t="shared" si="11"/>
        <v/>
      </c>
      <c r="AY18" s="245" t="str">
        <f t="shared" si="11"/>
        <v/>
      </c>
      <c r="AZ18" s="245" t="str">
        <f t="shared" si="11"/>
        <v/>
      </c>
      <c r="BA18" s="245" t="str">
        <f t="shared" si="15"/>
        <v/>
      </c>
      <c r="BB18" s="245" t="str">
        <f t="shared" si="15"/>
        <v/>
      </c>
      <c r="BC18" s="245" t="str">
        <f t="shared" si="15"/>
        <v/>
      </c>
      <c r="BD18" s="245" t="str">
        <f t="shared" si="15"/>
        <v/>
      </c>
      <c r="BE18" s="245" t="str">
        <f t="shared" si="15"/>
        <v/>
      </c>
      <c r="BF18" s="245" t="str">
        <f t="shared" si="15"/>
        <v/>
      </c>
      <c r="BG18" s="245" t="str">
        <f t="shared" si="15"/>
        <v/>
      </c>
      <c r="BH18" s="245" t="str">
        <f t="shared" si="15"/>
        <v/>
      </c>
      <c r="BI18" s="245" t="str">
        <f t="shared" si="15"/>
        <v/>
      </c>
      <c r="BJ18" s="245" t="str">
        <f t="shared" si="15"/>
        <v/>
      </c>
      <c r="BK18" s="245" t="str">
        <f t="shared" si="15"/>
        <v/>
      </c>
      <c r="BL18" s="245" t="str">
        <f t="shared" si="15"/>
        <v/>
      </c>
      <c r="BM18" s="245" t="str">
        <f t="shared" si="15"/>
        <v/>
      </c>
      <c r="BN18" s="245" t="str">
        <f t="shared" si="15"/>
        <v/>
      </c>
      <c r="BO18" s="245" t="str">
        <f t="shared" si="15"/>
        <v/>
      </c>
      <c r="BP18" s="245" t="str">
        <f t="shared" si="15"/>
        <v/>
      </c>
      <c r="BQ18" s="245" t="str">
        <f t="shared" si="13"/>
        <v/>
      </c>
      <c r="BR18" s="245" t="str">
        <f t="shared" si="13"/>
        <v/>
      </c>
      <c r="BS18" s="245" t="str">
        <f t="shared" si="13"/>
        <v/>
      </c>
      <c r="BT18" s="245" t="str">
        <f t="shared" si="13"/>
        <v/>
      </c>
      <c r="BU18" s="245" t="str">
        <f t="shared" si="13"/>
        <v/>
      </c>
      <c r="BV18" s="245" t="str">
        <f t="shared" si="13"/>
        <v/>
      </c>
      <c r="BW18" s="245" t="str">
        <f t="shared" si="13"/>
        <v/>
      </c>
      <c r="BX18" s="245" t="str">
        <f t="shared" si="13"/>
        <v/>
      </c>
      <c r="BY18" s="245" t="str">
        <f t="shared" si="13"/>
        <v/>
      </c>
      <c r="BZ18" s="245" t="str">
        <f t="shared" si="13"/>
        <v/>
      </c>
      <c r="CA18" s="245" t="str">
        <f t="shared" si="13"/>
        <v/>
      </c>
      <c r="CB18" s="245" t="str">
        <f t="shared" si="13"/>
        <v/>
      </c>
      <c r="CC18" s="245" t="str">
        <f t="shared" si="13"/>
        <v/>
      </c>
      <c r="CD18" s="245" t="str">
        <f t="shared" si="13"/>
        <v/>
      </c>
      <c r="CE18" s="245" t="str">
        <f t="shared" si="13"/>
        <v/>
      </c>
      <c r="CF18" s="245" t="str">
        <f t="shared" si="13"/>
        <v/>
      </c>
      <c r="CG18" s="245" t="str">
        <f t="shared" si="7"/>
        <v/>
      </c>
      <c r="CH18" s="245" t="str">
        <f t="shared" si="7"/>
        <v/>
      </c>
    </row>
    <row r="19" spans="1:86" s="247" customFormat="1" ht="30" customHeight="1" x14ac:dyDescent="0.3">
      <c r="A19" s="245">
        <v>17</v>
      </c>
      <c r="B19" s="246">
        <f>Data!B19</f>
        <v>0</v>
      </c>
      <c r="C19" s="245" t="str">
        <f t="shared" si="8"/>
        <v>0</v>
      </c>
      <c r="D19" s="245" t="str">
        <f t="shared" si="1"/>
        <v/>
      </c>
      <c r="E19" s="245" t="str">
        <f t="shared" si="9"/>
        <v/>
      </c>
      <c r="F19" s="245" t="str">
        <f t="shared" si="9"/>
        <v/>
      </c>
      <c r="G19" s="245" t="str">
        <f t="shared" si="9"/>
        <v/>
      </c>
      <c r="H19" s="245" t="str">
        <f t="shared" si="9"/>
        <v/>
      </c>
      <c r="I19" s="245" t="str">
        <f t="shared" si="9"/>
        <v/>
      </c>
      <c r="J19" s="245" t="str">
        <f t="shared" si="9"/>
        <v/>
      </c>
      <c r="K19" s="245" t="str">
        <f t="shared" si="9"/>
        <v/>
      </c>
      <c r="L19" s="245" t="str">
        <f t="shared" si="9"/>
        <v/>
      </c>
      <c r="M19" s="245" t="str">
        <f t="shared" si="9"/>
        <v/>
      </c>
      <c r="N19" s="245" t="str">
        <f t="shared" si="9"/>
        <v/>
      </c>
      <c r="O19" s="245" t="str">
        <f t="shared" si="9"/>
        <v/>
      </c>
      <c r="P19" s="245" t="str">
        <f t="shared" si="9"/>
        <v/>
      </c>
      <c r="Q19" s="245" t="str">
        <f t="shared" si="9"/>
        <v/>
      </c>
      <c r="R19" s="245" t="str">
        <f t="shared" si="9"/>
        <v/>
      </c>
      <c r="S19" s="245" t="str">
        <f t="shared" si="9"/>
        <v/>
      </c>
      <c r="T19" s="245" t="str">
        <f t="shared" si="9"/>
        <v/>
      </c>
      <c r="U19" s="245" t="str">
        <f t="shared" si="14"/>
        <v/>
      </c>
      <c r="V19" s="245" t="str">
        <f t="shared" si="14"/>
        <v/>
      </c>
      <c r="W19" s="245" t="str">
        <f t="shared" si="14"/>
        <v/>
      </c>
      <c r="X19" s="245" t="str">
        <f t="shared" si="14"/>
        <v/>
      </c>
      <c r="Y19" s="245" t="str">
        <f t="shared" si="14"/>
        <v/>
      </c>
      <c r="Z19" s="245" t="str">
        <f t="shared" si="14"/>
        <v/>
      </c>
      <c r="AA19" s="245" t="str">
        <f t="shared" si="14"/>
        <v/>
      </c>
      <c r="AB19" s="245" t="str">
        <f t="shared" si="14"/>
        <v/>
      </c>
      <c r="AC19" s="245" t="str">
        <f t="shared" si="14"/>
        <v/>
      </c>
      <c r="AD19" s="245" t="str">
        <f t="shared" si="14"/>
        <v/>
      </c>
      <c r="AE19" s="245" t="str">
        <f t="shared" si="14"/>
        <v/>
      </c>
      <c r="AF19" s="245" t="str">
        <f t="shared" si="14"/>
        <v/>
      </c>
      <c r="AG19" s="245" t="str">
        <f t="shared" si="14"/>
        <v/>
      </c>
      <c r="AH19" s="245" t="str">
        <f t="shared" si="14"/>
        <v/>
      </c>
      <c r="AI19" s="245" t="str">
        <f t="shared" si="14"/>
        <v/>
      </c>
      <c r="AJ19" s="245" t="str">
        <f t="shared" si="14"/>
        <v/>
      </c>
      <c r="AK19" s="245" t="str">
        <f t="shared" si="11"/>
        <v/>
      </c>
      <c r="AL19" s="245" t="str">
        <f t="shared" si="11"/>
        <v/>
      </c>
      <c r="AM19" s="245" t="str">
        <f t="shared" si="11"/>
        <v/>
      </c>
      <c r="AN19" s="245" t="str">
        <f t="shared" si="11"/>
        <v/>
      </c>
      <c r="AO19" s="245" t="str">
        <f t="shared" si="11"/>
        <v/>
      </c>
      <c r="AP19" s="245" t="str">
        <f t="shared" si="11"/>
        <v/>
      </c>
      <c r="AQ19" s="245" t="str">
        <f t="shared" si="11"/>
        <v/>
      </c>
      <c r="AR19" s="245" t="str">
        <f t="shared" si="11"/>
        <v/>
      </c>
      <c r="AS19" s="245" t="str">
        <f t="shared" si="11"/>
        <v/>
      </c>
      <c r="AT19" s="245" t="str">
        <f t="shared" si="11"/>
        <v/>
      </c>
      <c r="AU19" s="245" t="str">
        <f t="shared" si="11"/>
        <v/>
      </c>
      <c r="AV19" s="245" t="str">
        <f t="shared" si="11"/>
        <v/>
      </c>
      <c r="AW19" s="245" t="str">
        <f t="shared" si="11"/>
        <v/>
      </c>
      <c r="AX19" s="245" t="str">
        <f t="shared" si="11"/>
        <v/>
      </c>
      <c r="AY19" s="245" t="str">
        <f t="shared" si="11"/>
        <v/>
      </c>
      <c r="AZ19" s="245" t="str">
        <f t="shared" si="11"/>
        <v/>
      </c>
      <c r="BA19" s="245" t="str">
        <f t="shared" si="15"/>
        <v/>
      </c>
      <c r="BB19" s="245" t="str">
        <f t="shared" si="15"/>
        <v/>
      </c>
      <c r="BC19" s="245" t="str">
        <f t="shared" si="15"/>
        <v/>
      </c>
      <c r="BD19" s="245" t="str">
        <f t="shared" si="15"/>
        <v/>
      </c>
      <c r="BE19" s="245" t="str">
        <f t="shared" si="15"/>
        <v/>
      </c>
      <c r="BF19" s="245" t="str">
        <f t="shared" si="15"/>
        <v/>
      </c>
      <c r="BG19" s="245" t="str">
        <f t="shared" si="15"/>
        <v/>
      </c>
      <c r="BH19" s="245" t="str">
        <f t="shared" si="15"/>
        <v/>
      </c>
      <c r="BI19" s="245" t="str">
        <f t="shared" si="15"/>
        <v/>
      </c>
      <c r="BJ19" s="245" t="str">
        <f t="shared" si="15"/>
        <v/>
      </c>
      <c r="BK19" s="245" t="str">
        <f t="shared" si="15"/>
        <v/>
      </c>
      <c r="BL19" s="245" t="str">
        <f t="shared" si="15"/>
        <v/>
      </c>
      <c r="BM19" s="245" t="str">
        <f t="shared" si="15"/>
        <v/>
      </c>
      <c r="BN19" s="245" t="str">
        <f t="shared" si="15"/>
        <v/>
      </c>
      <c r="BO19" s="245" t="str">
        <f t="shared" si="15"/>
        <v/>
      </c>
      <c r="BP19" s="245" t="str">
        <f t="shared" si="15"/>
        <v/>
      </c>
      <c r="BQ19" s="245" t="str">
        <f t="shared" si="13"/>
        <v/>
      </c>
      <c r="BR19" s="245" t="str">
        <f t="shared" si="13"/>
        <v/>
      </c>
      <c r="BS19" s="245" t="str">
        <f t="shared" si="13"/>
        <v/>
      </c>
      <c r="BT19" s="245" t="str">
        <f t="shared" si="13"/>
        <v/>
      </c>
      <c r="BU19" s="245" t="str">
        <f t="shared" si="13"/>
        <v/>
      </c>
      <c r="BV19" s="245" t="str">
        <f t="shared" si="13"/>
        <v/>
      </c>
      <c r="BW19" s="245" t="str">
        <f t="shared" si="13"/>
        <v/>
      </c>
      <c r="BX19" s="245" t="str">
        <f t="shared" si="13"/>
        <v/>
      </c>
      <c r="BY19" s="245" t="str">
        <f t="shared" si="13"/>
        <v/>
      </c>
      <c r="BZ19" s="245" t="str">
        <f t="shared" si="13"/>
        <v/>
      </c>
      <c r="CA19" s="245" t="str">
        <f t="shared" si="13"/>
        <v/>
      </c>
      <c r="CB19" s="245" t="str">
        <f t="shared" si="13"/>
        <v/>
      </c>
      <c r="CC19" s="245" t="str">
        <f t="shared" si="13"/>
        <v/>
      </c>
      <c r="CD19" s="245" t="str">
        <f t="shared" si="13"/>
        <v/>
      </c>
      <c r="CE19" s="245" t="str">
        <f t="shared" si="13"/>
        <v/>
      </c>
      <c r="CF19" s="245" t="str">
        <f t="shared" si="13"/>
        <v/>
      </c>
      <c r="CG19" s="245" t="str">
        <f t="shared" ref="CG19:CH25" si="16">MID($B19,CG$2,1)</f>
        <v/>
      </c>
      <c r="CH19" s="245" t="str">
        <f t="shared" si="16"/>
        <v/>
      </c>
    </row>
    <row r="20" spans="1:86" s="247" customFormat="1" ht="30" customHeight="1" x14ac:dyDescent="0.3">
      <c r="A20" s="245">
        <v>18</v>
      </c>
      <c r="B20" s="246">
        <f>Data!B20</f>
        <v>0</v>
      </c>
      <c r="C20" s="245" t="str">
        <f t="shared" si="8"/>
        <v>0</v>
      </c>
      <c r="D20" s="245" t="str">
        <f t="shared" si="1"/>
        <v/>
      </c>
      <c r="E20" s="245" t="str">
        <f t="shared" si="9"/>
        <v/>
      </c>
      <c r="F20" s="245" t="str">
        <f t="shared" si="9"/>
        <v/>
      </c>
      <c r="G20" s="245" t="str">
        <f t="shared" si="9"/>
        <v/>
      </c>
      <c r="H20" s="245" t="str">
        <f t="shared" si="9"/>
        <v/>
      </c>
      <c r="I20" s="245" t="str">
        <f t="shared" si="9"/>
        <v/>
      </c>
      <c r="J20" s="245" t="str">
        <f t="shared" si="9"/>
        <v/>
      </c>
      <c r="K20" s="245" t="str">
        <f t="shared" si="9"/>
        <v/>
      </c>
      <c r="L20" s="245" t="str">
        <f t="shared" si="9"/>
        <v/>
      </c>
      <c r="M20" s="245" t="str">
        <f t="shared" si="9"/>
        <v/>
      </c>
      <c r="N20" s="245" t="str">
        <f t="shared" si="9"/>
        <v/>
      </c>
      <c r="O20" s="245" t="str">
        <f t="shared" si="9"/>
        <v/>
      </c>
      <c r="P20" s="245" t="str">
        <f t="shared" si="9"/>
        <v/>
      </c>
      <c r="Q20" s="245" t="str">
        <f t="shared" si="9"/>
        <v/>
      </c>
      <c r="R20" s="245" t="str">
        <f t="shared" si="9"/>
        <v/>
      </c>
      <c r="S20" s="245" t="str">
        <f t="shared" si="9"/>
        <v/>
      </c>
      <c r="T20" s="245" t="str">
        <f t="shared" si="9"/>
        <v/>
      </c>
      <c r="U20" s="245" t="str">
        <f t="shared" si="14"/>
        <v/>
      </c>
      <c r="V20" s="245" t="str">
        <f t="shared" si="14"/>
        <v/>
      </c>
      <c r="W20" s="245" t="str">
        <f t="shared" si="14"/>
        <v/>
      </c>
      <c r="X20" s="245" t="str">
        <f t="shared" si="14"/>
        <v/>
      </c>
      <c r="Y20" s="245" t="str">
        <f t="shared" si="14"/>
        <v/>
      </c>
      <c r="Z20" s="245" t="str">
        <f t="shared" si="14"/>
        <v/>
      </c>
      <c r="AA20" s="245" t="str">
        <f t="shared" si="14"/>
        <v/>
      </c>
      <c r="AB20" s="245" t="str">
        <f t="shared" si="14"/>
        <v/>
      </c>
      <c r="AC20" s="245" t="str">
        <f t="shared" si="14"/>
        <v/>
      </c>
      <c r="AD20" s="245" t="str">
        <f t="shared" si="14"/>
        <v/>
      </c>
      <c r="AE20" s="245" t="str">
        <f t="shared" si="14"/>
        <v/>
      </c>
      <c r="AF20" s="245" t="str">
        <f t="shared" si="14"/>
        <v/>
      </c>
      <c r="AG20" s="245" t="str">
        <f t="shared" si="14"/>
        <v/>
      </c>
      <c r="AH20" s="245" t="str">
        <f t="shared" si="14"/>
        <v/>
      </c>
      <c r="AI20" s="245" t="str">
        <f t="shared" si="14"/>
        <v/>
      </c>
      <c r="AJ20" s="245" t="str">
        <f t="shared" si="14"/>
        <v/>
      </c>
      <c r="AK20" s="245" t="str">
        <f t="shared" si="11"/>
        <v/>
      </c>
      <c r="AL20" s="245" t="str">
        <f t="shared" si="11"/>
        <v/>
      </c>
      <c r="AM20" s="245" t="str">
        <f t="shared" si="11"/>
        <v/>
      </c>
      <c r="AN20" s="245" t="str">
        <f t="shared" si="11"/>
        <v/>
      </c>
      <c r="AO20" s="245" t="str">
        <f t="shared" si="11"/>
        <v/>
      </c>
      <c r="AP20" s="245" t="str">
        <f t="shared" si="11"/>
        <v/>
      </c>
      <c r="AQ20" s="245" t="str">
        <f t="shared" si="11"/>
        <v/>
      </c>
      <c r="AR20" s="245" t="str">
        <f t="shared" si="11"/>
        <v/>
      </c>
      <c r="AS20" s="245" t="str">
        <f t="shared" si="11"/>
        <v/>
      </c>
      <c r="AT20" s="245" t="str">
        <f t="shared" si="11"/>
        <v/>
      </c>
      <c r="AU20" s="245" t="str">
        <f t="shared" si="11"/>
        <v/>
      </c>
      <c r="AV20" s="245" t="str">
        <f t="shared" si="11"/>
        <v/>
      </c>
      <c r="AW20" s="245" t="str">
        <f t="shared" si="11"/>
        <v/>
      </c>
      <c r="AX20" s="245" t="str">
        <f t="shared" si="11"/>
        <v/>
      </c>
      <c r="AY20" s="245" t="str">
        <f t="shared" si="11"/>
        <v/>
      </c>
      <c r="AZ20" s="245" t="str">
        <f t="shared" si="11"/>
        <v/>
      </c>
      <c r="BA20" s="245" t="str">
        <f t="shared" si="15"/>
        <v/>
      </c>
      <c r="BB20" s="245" t="str">
        <f t="shared" si="15"/>
        <v/>
      </c>
      <c r="BC20" s="245" t="str">
        <f t="shared" si="15"/>
        <v/>
      </c>
      <c r="BD20" s="245" t="str">
        <f t="shared" si="15"/>
        <v/>
      </c>
      <c r="BE20" s="245" t="str">
        <f t="shared" si="15"/>
        <v/>
      </c>
      <c r="BF20" s="245" t="str">
        <f t="shared" si="15"/>
        <v/>
      </c>
      <c r="BG20" s="245" t="str">
        <f t="shared" si="15"/>
        <v/>
      </c>
      <c r="BH20" s="245" t="str">
        <f t="shared" si="15"/>
        <v/>
      </c>
      <c r="BI20" s="245" t="str">
        <f t="shared" si="15"/>
        <v/>
      </c>
      <c r="BJ20" s="245" t="str">
        <f t="shared" si="15"/>
        <v/>
      </c>
      <c r="BK20" s="245" t="str">
        <f t="shared" si="15"/>
        <v/>
      </c>
      <c r="BL20" s="245" t="str">
        <f t="shared" si="15"/>
        <v/>
      </c>
      <c r="BM20" s="245" t="str">
        <f t="shared" si="15"/>
        <v/>
      </c>
      <c r="BN20" s="245" t="str">
        <f t="shared" si="15"/>
        <v/>
      </c>
      <c r="BO20" s="245" t="str">
        <f t="shared" si="15"/>
        <v/>
      </c>
      <c r="BP20" s="245" t="str">
        <f t="shared" si="15"/>
        <v/>
      </c>
      <c r="BQ20" s="245" t="str">
        <f t="shared" si="13"/>
        <v/>
      </c>
      <c r="BR20" s="245" t="str">
        <f t="shared" si="13"/>
        <v/>
      </c>
      <c r="BS20" s="245" t="str">
        <f t="shared" si="13"/>
        <v/>
      </c>
      <c r="BT20" s="245" t="str">
        <f t="shared" si="13"/>
        <v/>
      </c>
      <c r="BU20" s="245" t="str">
        <f t="shared" si="13"/>
        <v/>
      </c>
      <c r="BV20" s="245" t="str">
        <f t="shared" si="13"/>
        <v/>
      </c>
      <c r="BW20" s="245" t="str">
        <f t="shared" si="13"/>
        <v/>
      </c>
      <c r="BX20" s="245" t="str">
        <f t="shared" si="13"/>
        <v/>
      </c>
      <c r="BY20" s="245" t="str">
        <f t="shared" si="13"/>
        <v/>
      </c>
      <c r="BZ20" s="245" t="str">
        <f t="shared" si="13"/>
        <v/>
      </c>
      <c r="CA20" s="245" t="str">
        <f t="shared" si="13"/>
        <v/>
      </c>
      <c r="CB20" s="245" t="str">
        <f t="shared" si="13"/>
        <v/>
      </c>
      <c r="CC20" s="245" t="str">
        <f t="shared" si="13"/>
        <v/>
      </c>
      <c r="CD20" s="245" t="str">
        <f t="shared" si="13"/>
        <v/>
      </c>
      <c r="CE20" s="245" t="str">
        <f t="shared" si="13"/>
        <v/>
      </c>
      <c r="CF20" s="245" t="str">
        <f t="shared" si="13"/>
        <v/>
      </c>
      <c r="CG20" s="245" t="str">
        <f t="shared" si="16"/>
        <v/>
      </c>
      <c r="CH20" s="245" t="str">
        <f t="shared" si="16"/>
        <v/>
      </c>
    </row>
    <row r="21" spans="1:86" s="247" customFormat="1" ht="30" customHeight="1" x14ac:dyDescent="0.3">
      <c r="A21" s="245">
        <v>19</v>
      </c>
      <c r="B21" s="246">
        <f>Data!B21</f>
        <v>0</v>
      </c>
      <c r="C21" s="245" t="str">
        <f t="shared" si="8"/>
        <v>0</v>
      </c>
      <c r="D21" s="245" t="str">
        <f t="shared" si="1"/>
        <v/>
      </c>
      <c r="E21" s="245" t="str">
        <f t="shared" si="9"/>
        <v/>
      </c>
      <c r="F21" s="245" t="str">
        <f t="shared" si="9"/>
        <v/>
      </c>
      <c r="G21" s="245" t="str">
        <f t="shared" si="9"/>
        <v/>
      </c>
      <c r="H21" s="245" t="str">
        <f t="shared" si="9"/>
        <v/>
      </c>
      <c r="I21" s="245" t="str">
        <f t="shared" si="9"/>
        <v/>
      </c>
      <c r="J21" s="245" t="str">
        <f t="shared" si="9"/>
        <v/>
      </c>
      <c r="K21" s="245" t="str">
        <f t="shared" si="9"/>
        <v/>
      </c>
      <c r="L21" s="245" t="str">
        <f t="shared" si="9"/>
        <v/>
      </c>
      <c r="M21" s="245" t="str">
        <f t="shared" si="9"/>
        <v/>
      </c>
      <c r="N21" s="245" t="str">
        <f t="shared" si="9"/>
        <v/>
      </c>
      <c r="O21" s="245" t="str">
        <f t="shared" si="9"/>
        <v/>
      </c>
      <c r="P21" s="245" t="str">
        <f t="shared" si="9"/>
        <v/>
      </c>
      <c r="Q21" s="245" t="str">
        <f t="shared" si="9"/>
        <v/>
      </c>
      <c r="R21" s="245" t="str">
        <f t="shared" si="9"/>
        <v/>
      </c>
      <c r="S21" s="245" t="str">
        <f t="shared" si="9"/>
        <v/>
      </c>
      <c r="T21" s="245" t="str">
        <f t="shared" si="9"/>
        <v/>
      </c>
      <c r="U21" s="245" t="str">
        <f t="shared" si="14"/>
        <v/>
      </c>
      <c r="V21" s="245" t="str">
        <f t="shared" si="14"/>
        <v/>
      </c>
      <c r="W21" s="245" t="str">
        <f t="shared" si="14"/>
        <v/>
      </c>
      <c r="X21" s="245" t="str">
        <f t="shared" si="14"/>
        <v/>
      </c>
      <c r="Y21" s="245" t="str">
        <f t="shared" si="14"/>
        <v/>
      </c>
      <c r="Z21" s="245" t="str">
        <f t="shared" si="14"/>
        <v/>
      </c>
      <c r="AA21" s="245" t="str">
        <f t="shared" si="14"/>
        <v/>
      </c>
      <c r="AB21" s="245" t="str">
        <f t="shared" si="14"/>
        <v/>
      </c>
      <c r="AC21" s="245" t="str">
        <f t="shared" si="14"/>
        <v/>
      </c>
      <c r="AD21" s="245" t="str">
        <f t="shared" si="14"/>
        <v/>
      </c>
      <c r="AE21" s="245" t="str">
        <f t="shared" si="14"/>
        <v/>
      </c>
      <c r="AF21" s="245" t="str">
        <f t="shared" si="14"/>
        <v/>
      </c>
      <c r="AG21" s="245" t="str">
        <f t="shared" si="14"/>
        <v/>
      </c>
      <c r="AH21" s="245" t="str">
        <f t="shared" si="14"/>
        <v/>
      </c>
      <c r="AI21" s="245" t="str">
        <f t="shared" si="14"/>
        <v/>
      </c>
      <c r="AJ21" s="245" t="str">
        <f t="shared" si="14"/>
        <v/>
      </c>
      <c r="AK21" s="245" t="str">
        <f t="shared" si="11"/>
        <v/>
      </c>
      <c r="AL21" s="245" t="str">
        <f t="shared" si="11"/>
        <v/>
      </c>
      <c r="AM21" s="245" t="str">
        <f t="shared" si="11"/>
        <v/>
      </c>
      <c r="AN21" s="245" t="str">
        <f t="shared" si="11"/>
        <v/>
      </c>
      <c r="AO21" s="245" t="str">
        <f t="shared" si="11"/>
        <v/>
      </c>
      <c r="AP21" s="245" t="str">
        <f t="shared" si="11"/>
        <v/>
      </c>
      <c r="AQ21" s="245" t="str">
        <f t="shared" si="11"/>
        <v/>
      </c>
      <c r="AR21" s="245" t="str">
        <f t="shared" si="11"/>
        <v/>
      </c>
      <c r="AS21" s="245" t="str">
        <f t="shared" si="11"/>
        <v/>
      </c>
      <c r="AT21" s="245" t="str">
        <f t="shared" si="11"/>
        <v/>
      </c>
      <c r="AU21" s="245" t="str">
        <f t="shared" si="11"/>
        <v/>
      </c>
      <c r="AV21" s="245" t="str">
        <f t="shared" si="11"/>
        <v/>
      </c>
      <c r="AW21" s="245" t="str">
        <f t="shared" si="11"/>
        <v/>
      </c>
      <c r="AX21" s="245" t="str">
        <f t="shared" si="11"/>
        <v/>
      </c>
      <c r="AY21" s="245" t="str">
        <f t="shared" si="11"/>
        <v/>
      </c>
      <c r="AZ21" s="245" t="str">
        <f t="shared" si="11"/>
        <v/>
      </c>
      <c r="BA21" s="245" t="str">
        <f t="shared" si="15"/>
        <v/>
      </c>
      <c r="BB21" s="245" t="str">
        <f t="shared" si="15"/>
        <v/>
      </c>
      <c r="BC21" s="245" t="str">
        <f t="shared" si="15"/>
        <v/>
      </c>
      <c r="BD21" s="245" t="str">
        <f t="shared" si="15"/>
        <v/>
      </c>
      <c r="BE21" s="245" t="str">
        <f t="shared" si="15"/>
        <v/>
      </c>
      <c r="BF21" s="245" t="str">
        <f t="shared" si="15"/>
        <v/>
      </c>
      <c r="BG21" s="245" t="str">
        <f t="shared" si="15"/>
        <v/>
      </c>
      <c r="BH21" s="245" t="str">
        <f t="shared" si="15"/>
        <v/>
      </c>
      <c r="BI21" s="245" t="str">
        <f t="shared" si="15"/>
        <v/>
      </c>
      <c r="BJ21" s="245" t="str">
        <f t="shared" si="15"/>
        <v/>
      </c>
      <c r="BK21" s="245" t="str">
        <f t="shared" si="15"/>
        <v/>
      </c>
      <c r="BL21" s="245" t="str">
        <f t="shared" si="15"/>
        <v/>
      </c>
      <c r="BM21" s="245" t="str">
        <f t="shared" si="15"/>
        <v/>
      </c>
      <c r="BN21" s="245" t="str">
        <f t="shared" si="15"/>
        <v/>
      </c>
      <c r="BO21" s="245" t="str">
        <f t="shared" si="15"/>
        <v/>
      </c>
      <c r="BP21" s="245" t="str">
        <f t="shared" si="15"/>
        <v/>
      </c>
      <c r="BQ21" s="245" t="str">
        <f t="shared" si="13"/>
        <v/>
      </c>
      <c r="BR21" s="245" t="str">
        <f t="shared" si="13"/>
        <v/>
      </c>
      <c r="BS21" s="245" t="str">
        <f t="shared" si="13"/>
        <v/>
      </c>
      <c r="BT21" s="245" t="str">
        <f t="shared" si="13"/>
        <v/>
      </c>
      <c r="BU21" s="245" t="str">
        <f t="shared" si="13"/>
        <v/>
      </c>
      <c r="BV21" s="245" t="str">
        <f t="shared" si="13"/>
        <v/>
      </c>
      <c r="BW21" s="245" t="str">
        <f t="shared" si="13"/>
        <v/>
      </c>
      <c r="BX21" s="245" t="str">
        <f t="shared" si="13"/>
        <v/>
      </c>
      <c r="BY21" s="245" t="str">
        <f t="shared" si="13"/>
        <v/>
      </c>
      <c r="BZ21" s="245" t="str">
        <f t="shared" si="13"/>
        <v/>
      </c>
      <c r="CA21" s="245" t="str">
        <f t="shared" si="13"/>
        <v/>
      </c>
      <c r="CB21" s="245" t="str">
        <f t="shared" si="13"/>
        <v/>
      </c>
      <c r="CC21" s="245" t="str">
        <f t="shared" si="13"/>
        <v/>
      </c>
      <c r="CD21" s="245" t="str">
        <f t="shared" si="13"/>
        <v/>
      </c>
      <c r="CE21" s="245" t="str">
        <f t="shared" si="13"/>
        <v/>
      </c>
      <c r="CF21" s="245" t="str">
        <f t="shared" si="13"/>
        <v/>
      </c>
      <c r="CG21" s="245" t="str">
        <f t="shared" si="16"/>
        <v/>
      </c>
      <c r="CH21" s="245" t="str">
        <f t="shared" si="16"/>
        <v/>
      </c>
    </row>
    <row r="22" spans="1:86" s="247" customFormat="1" ht="30" customHeight="1" x14ac:dyDescent="0.3">
      <c r="A22" s="245">
        <v>20</v>
      </c>
      <c r="B22" s="246">
        <f>Data!B22</f>
        <v>0</v>
      </c>
      <c r="C22" s="245" t="str">
        <f t="shared" si="8"/>
        <v>0</v>
      </c>
      <c r="D22" s="245" t="str">
        <f t="shared" si="1"/>
        <v/>
      </c>
      <c r="E22" s="245" t="str">
        <f t="shared" si="9"/>
        <v/>
      </c>
      <c r="F22" s="245" t="str">
        <f t="shared" si="9"/>
        <v/>
      </c>
      <c r="G22" s="245" t="str">
        <f t="shared" si="9"/>
        <v/>
      </c>
      <c r="H22" s="245" t="str">
        <f t="shared" si="9"/>
        <v/>
      </c>
      <c r="I22" s="245" t="str">
        <f t="shared" si="9"/>
        <v/>
      </c>
      <c r="J22" s="245" t="str">
        <f t="shared" si="9"/>
        <v/>
      </c>
      <c r="K22" s="245" t="str">
        <f t="shared" si="9"/>
        <v/>
      </c>
      <c r="L22" s="245" t="str">
        <f t="shared" si="9"/>
        <v/>
      </c>
      <c r="M22" s="245" t="str">
        <f t="shared" si="9"/>
        <v/>
      </c>
      <c r="N22" s="245" t="str">
        <f t="shared" si="9"/>
        <v/>
      </c>
      <c r="O22" s="245" t="str">
        <f t="shared" si="9"/>
        <v/>
      </c>
      <c r="P22" s="245" t="str">
        <f t="shared" si="9"/>
        <v/>
      </c>
      <c r="Q22" s="245" t="str">
        <f t="shared" si="9"/>
        <v/>
      </c>
      <c r="R22" s="245" t="str">
        <f t="shared" si="9"/>
        <v/>
      </c>
      <c r="S22" s="245" t="str">
        <f t="shared" si="9"/>
        <v/>
      </c>
      <c r="T22" s="245" t="str">
        <f t="shared" si="9"/>
        <v/>
      </c>
      <c r="U22" s="245" t="str">
        <f t="shared" si="14"/>
        <v/>
      </c>
      <c r="V22" s="245" t="str">
        <f t="shared" si="14"/>
        <v/>
      </c>
      <c r="W22" s="245" t="str">
        <f t="shared" si="14"/>
        <v/>
      </c>
      <c r="X22" s="245" t="str">
        <f t="shared" si="14"/>
        <v/>
      </c>
      <c r="Y22" s="245" t="str">
        <f t="shared" si="14"/>
        <v/>
      </c>
      <c r="Z22" s="245" t="str">
        <f t="shared" si="14"/>
        <v/>
      </c>
      <c r="AA22" s="245" t="str">
        <f t="shared" si="14"/>
        <v/>
      </c>
      <c r="AB22" s="245" t="str">
        <f t="shared" si="14"/>
        <v/>
      </c>
      <c r="AC22" s="245" t="str">
        <f t="shared" si="14"/>
        <v/>
      </c>
      <c r="AD22" s="245" t="str">
        <f t="shared" si="14"/>
        <v/>
      </c>
      <c r="AE22" s="245" t="str">
        <f t="shared" si="14"/>
        <v/>
      </c>
      <c r="AF22" s="245" t="str">
        <f t="shared" si="14"/>
        <v/>
      </c>
      <c r="AG22" s="245" t="str">
        <f t="shared" si="14"/>
        <v/>
      </c>
      <c r="AH22" s="245" t="str">
        <f t="shared" si="14"/>
        <v/>
      </c>
      <c r="AI22" s="245" t="str">
        <f t="shared" si="14"/>
        <v/>
      </c>
      <c r="AJ22" s="245" t="str">
        <f t="shared" si="14"/>
        <v/>
      </c>
      <c r="AK22" s="245" t="str">
        <f t="shared" si="11"/>
        <v/>
      </c>
      <c r="AL22" s="245" t="str">
        <f t="shared" si="11"/>
        <v/>
      </c>
      <c r="AM22" s="245" t="str">
        <f t="shared" si="11"/>
        <v/>
      </c>
      <c r="AN22" s="245" t="str">
        <f t="shared" si="11"/>
        <v/>
      </c>
      <c r="AO22" s="245" t="str">
        <f t="shared" si="11"/>
        <v/>
      </c>
      <c r="AP22" s="245" t="str">
        <f t="shared" si="11"/>
        <v/>
      </c>
      <c r="AQ22" s="245" t="str">
        <f t="shared" si="11"/>
        <v/>
      </c>
      <c r="AR22" s="245" t="str">
        <f t="shared" si="11"/>
        <v/>
      </c>
      <c r="AS22" s="245" t="str">
        <f t="shared" si="11"/>
        <v/>
      </c>
      <c r="AT22" s="245" t="str">
        <f t="shared" si="11"/>
        <v/>
      </c>
      <c r="AU22" s="245" t="str">
        <f t="shared" si="11"/>
        <v/>
      </c>
      <c r="AV22" s="245" t="str">
        <f t="shared" si="11"/>
        <v/>
      </c>
      <c r="AW22" s="245" t="str">
        <f t="shared" si="11"/>
        <v/>
      </c>
      <c r="AX22" s="245" t="str">
        <f t="shared" si="11"/>
        <v/>
      </c>
      <c r="AY22" s="245" t="str">
        <f t="shared" si="11"/>
        <v/>
      </c>
      <c r="AZ22" s="245" t="str">
        <f t="shared" si="11"/>
        <v/>
      </c>
      <c r="BA22" s="245" t="str">
        <f t="shared" si="15"/>
        <v/>
      </c>
      <c r="BB22" s="245" t="str">
        <f t="shared" si="15"/>
        <v/>
      </c>
      <c r="BC22" s="245" t="str">
        <f t="shared" si="15"/>
        <v/>
      </c>
      <c r="BD22" s="245" t="str">
        <f t="shared" si="15"/>
        <v/>
      </c>
      <c r="BE22" s="245" t="str">
        <f t="shared" si="15"/>
        <v/>
      </c>
      <c r="BF22" s="245" t="str">
        <f t="shared" si="15"/>
        <v/>
      </c>
      <c r="BG22" s="245" t="str">
        <f t="shared" si="15"/>
        <v/>
      </c>
      <c r="BH22" s="245" t="str">
        <f t="shared" si="15"/>
        <v/>
      </c>
      <c r="BI22" s="245" t="str">
        <f t="shared" si="15"/>
        <v/>
      </c>
      <c r="BJ22" s="245" t="str">
        <f t="shared" si="15"/>
        <v/>
      </c>
      <c r="BK22" s="245" t="str">
        <f t="shared" si="15"/>
        <v/>
      </c>
      <c r="BL22" s="245" t="str">
        <f t="shared" si="15"/>
        <v/>
      </c>
      <c r="BM22" s="245" t="str">
        <f t="shared" si="15"/>
        <v/>
      </c>
      <c r="BN22" s="245" t="str">
        <f t="shared" si="15"/>
        <v/>
      </c>
      <c r="BO22" s="245" t="str">
        <f t="shared" si="15"/>
        <v/>
      </c>
      <c r="BP22" s="245" t="str">
        <f t="shared" si="15"/>
        <v/>
      </c>
      <c r="BQ22" s="245" t="str">
        <f t="shared" si="13"/>
        <v/>
      </c>
      <c r="BR22" s="245" t="str">
        <f t="shared" si="13"/>
        <v/>
      </c>
      <c r="BS22" s="245" t="str">
        <f t="shared" si="13"/>
        <v/>
      </c>
      <c r="BT22" s="245" t="str">
        <f t="shared" si="13"/>
        <v/>
      </c>
      <c r="BU22" s="245" t="str">
        <f t="shared" si="13"/>
        <v/>
      </c>
      <c r="BV22" s="245" t="str">
        <f t="shared" si="13"/>
        <v/>
      </c>
      <c r="BW22" s="245" t="str">
        <f t="shared" si="13"/>
        <v/>
      </c>
      <c r="BX22" s="245" t="str">
        <f t="shared" si="13"/>
        <v/>
      </c>
      <c r="BY22" s="245" t="str">
        <f t="shared" si="13"/>
        <v/>
      </c>
      <c r="BZ22" s="245" t="str">
        <f t="shared" si="13"/>
        <v/>
      </c>
      <c r="CA22" s="245" t="str">
        <f t="shared" si="13"/>
        <v/>
      </c>
      <c r="CB22" s="245" t="str">
        <f t="shared" si="13"/>
        <v/>
      </c>
      <c r="CC22" s="245" t="str">
        <f t="shared" si="13"/>
        <v/>
      </c>
      <c r="CD22" s="245" t="str">
        <f t="shared" si="13"/>
        <v/>
      </c>
      <c r="CE22" s="245" t="str">
        <f t="shared" si="13"/>
        <v/>
      </c>
      <c r="CF22" s="245" t="str">
        <f t="shared" si="13"/>
        <v/>
      </c>
      <c r="CG22" s="245" t="str">
        <f t="shared" si="16"/>
        <v/>
      </c>
      <c r="CH22" s="245" t="str">
        <f t="shared" si="16"/>
        <v/>
      </c>
    </row>
    <row r="23" spans="1:86" s="247" customFormat="1" ht="30" customHeight="1" x14ac:dyDescent="0.3">
      <c r="A23" s="245">
        <v>21</v>
      </c>
      <c r="B23" s="246">
        <f>Data!B23</f>
        <v>0</v>
      </c>
      <c r="C23" s="245" t="str">
        <f t="shared" si="8"/>
        <v>0</v>
      </c>
      <c r="D23" s="245" t="str">
        <f t="shared" si="1"/>
        <v/>
      </c>
      <c r="E23" s="245" t="str">
        <f t="shared" si="9"/>
        <v/>
      </c>
      <c r="F23" s="245" t="str">
        <f t="shared" si="9"/>
        <v/>
      </c>
      <c r="G23" s="245" t="str">
        <f t="shared" si="9"/>
        <v/>
      </c>
      <c r="H23" s="245" t="str">
        <f t="shared" si="9"/>
        <v/>
      </c>
      <c r="I23" s="245" t="str">
        <f t="shared" si="9"/>
        <v/>
      </c>
      <c r="J23" s="245" t="str">
        <f t="shared" si="9"/>
        <v/>
      </c>
      <c r="K23" s="245" t="str">
        <f t="shared" si="9"/>
        <v/>
      </c>
      <c r="L23" s="245" t="str">
        <f t="shared" si="9"/>
        <v/>
      </c>
      <c r="M23" s="245" t="str">
        <f t="shared" si="9"/>
        <v/>
      </c>
      <c r="N23" s="245" t="str">
        <f t="shared" si="9"/>
        <v/>
      </c>
      <c r="O23" s="245" t="str">
        <f t="shared" si="9"/>
        <v/>
      </c>
      <c r="P23" s="245" t="str">
        <f t="shared" si="9"/>
        <v/>
      </c>
      <c r="Q23" s="245" t="str">
        <f t="shared" si="9"/>
        <v/>
      </c>
      <c r="R23" s="245" t="str">
        <f t="shared" si="9"/>
        <v/>
      </c>
      <c r="S23" s="245" t="str">
        <f t="shared" si="9"/>
        <v/>
      </c>
      <c r="T23" s="245" t="str">
        <f t="shared" si="9"/>
        <v/>
      </c>
      <c r="U23" s="245" t="str">
        <f t="shared" si="14"/>
        <v/>
      </c>
      <c r="V23" s="245" t="str">
        <f t="shared" si="14"/>
        <v/>
      </c>
      <c r="W23" s="245" t="str">
        <f t="shared" si="14"/>
        <v/>
      </c>
      <c r="X23" s="245" t="str">
        <f t="shared" si="14"/>
        <v/>
      </c>
      <c r="Y23" s="245" t="str">
        <f t="shared" si="14"/>
        <v/>
      </c>
      <c r="Z23" s="245" t="str">
        <f t="shared" si="14"/>
        <v/>
      </c>
      <c r="AA23" s="245" t="str">
        <f t="shared" si="14"/>
        <v/>
      </c>
      <c r="AB23" s="245" t="str">
        <f t="shared" si="14"/>
        <v/>
      </c>
      <c r="AC23" s="245" t="str">
        <f t="shared" si="14"/>
        <v/>
      </c>
      <c r="AD23" s="245" t="str">
        <f t="shared" si="14"/>
        <v/>
      </c>
      <c r="AE23" s="245" t="str">
        <f t="shared" si="14"/>
        <v/>
      </c>
      <c r="AF23" s="245" t="str">
        <f t="shared" si="14"/>
        <v/>
      </c>
      <c r="AG23" s="245" t="str">
        <f t="shared" si="14"/>
        <v/>
      </c>
      <c r="AH23" s="245" t="str">
        <f t="shared" si="14"/>
        <v/>
      </c>
      <c r="AI23" s="245" t="str">
        <f t="shared" si="14"/>
        <v/>
      </c>
      <c r="AJ23" s="245" t="str">
        <f t="shared" si="14"/>
        <v/>
      </c>
      <c r="AK23" s="245" t="str">
        <f t="shared" si="11"/>
        <v/>
      </c>
      <c r="AL23" s="245" t="str">
        <f t="shared" si="11"/>
        <v/>
      </c>
      <c r="AM23" s="245" t="str">
        <f t="shared" si="11"/>
        <v/>
      </c>
      <c r="AN23" s="245" t="str">
        <f t="shared" si="11"/>
        <v/>
      </c>
      <c r="AO23" s="245" t="str">
        <f t="shared" si="11"/>
        <v/>
      </c>
      <c r="AP23" s="245" t="str">
        <f t="shared" si="11"/>
        <v/>
      </c>
      <c r="AQ23" s="245" t="str">
        <f t="shared" si="11"/>
        <v/>
      </c>
      <c r="AR23" s="245" t="str">
        <f t="shared" si="11"/>
        <v/>
      </c>
      <c r="AS23" s="245" t="str">
        <f t="shared" si="11"/>
        <v/>
      </c>
      <c r="AT23" s="245" t="str">
        <f t="shared" si="11"/>
        <v/>
      </c>
      <c r="AU23" s="245" t="str">
        <f t="shared" si="11"/>
        <v/>
      </c>
      <c r="AV23" s="245" t="str">
        <f t="shared" si="11"/>
        <v/>
      </c>
      <c r="AW23" s="245" t="str">
        <f t="shared" si="11"/>
        <v/>
      </c>
      <c r="AX23" s="245" t="str">
        <f t="shared" si="11"/>
        <v/>
      </c>
      <c r="AY23" s="245" t="str">
        <f t="shared" si="11"/>
        <v/>
      </c>
      <c r="AZ23" s="245" t="str">
        <f t="shared" si="11"/>
        <v/>
      </c>
      <c r="BA23" s="245" t="str">
        <f t="shared" si="15"/>
        <v/>
      </c>
      <c r="BB23" s="245" t="str">
        <f t="shared" si="15"/>
        <v/>
      </c>
      <c r="BC23" s="245" t="str">
        <f t="shared" si="15"/>
        <v/>
      </c>
      <c r="BD23" s="245" t="str">
        <f t="shared" si="15"/>
        <v/>
      </c>
      <c r="BE23" s="245" t="str">
        <f t="shared" si="15"/>
        <v/>
      </c>
      <c r="BF23" s="245" t="str">
        <f t="shared" si="15"/>
        <v/>
      </c>
      <c r="BG23" s="245" t="str">
        <f t="shared" si="15"/>
        <v/>
      </c>
      <c r="BH23" s="245" t="str">
        <f t="shared" si="15"/>
        <v/>
      </c>
      <c r="BI23" s="245" t="str">
        <f t="shared" si="15"/>
        <v/>
      </c>
      <c r="BJ23" s="245" t="str">
        <f t="shared" si="15"/>
        <v/>
      </c>
      <c r="BK23" s="245" t="str">
        <f t="shared" si="15"/>
        <v/>
      </c>
      <c r="BL23" s="245" t="str">
        <f t="shared" si="15"/>
        <v/>
      </c>
      <c r="BM23" s="245" t="str">
        <f t="shared" si="15"/>
        <v/>
      </c>
      <c r="BN23" s="245" t="str">
        <f t="shared" si="15"/>
        <v/>
      </c>
      <c r="BO23" s="245" t="str">
        <f t="shared" si="15"/>
        <v/>
      </c>
      <c r="BP23" s="245" t="str">
        <f t="shared" si="15"/>
        <v/>
      </c>
      <c r="BQ23" s="245" t="str">
        <f t="shared" si="13"/>
        <v/>
      </c>
      <c r="BR23" s="245" t="str">
        <f t="shared" si="13"/>
        <v/>
      </c>
      <c r="BS23" s="245" t="str">
        <f t="shared" si="13"/>
        <v/>
      </c>
      <c r="BT23" s="245" t="str">
        <f t="shared" si="13"/>
        <v/>
      </c>
      <c r="BU23" s="245" t="str">
        <f t="shared" si="13"/>
        <v/>
      </c>
      <c r="BV23" s="245" t="str">
        <f t="shared" si="13"/>
        <v/>
      </c>
      <c r="BW23" s="245" t="str">
        <f t="shared" si="13"/>
        <v/>
      </c>
      <c r="BX23" s="245" t="str">
        <f t="shared" si="13"/>
        <v/>
      </c>
      <c r="BY23" s="245" t="str">
        <f t="shared" si="13"/>
        <v/>
      </c>
      <c r="BZ23" s="245" t="str">
        <f t="shared" si="13"/>
        <v/>
      </c>
      <c r="CA23" s="245" t="str">
        <f t="shared" si="13"/>
        <v/>
      </c>
      <c r="CB23" s="245" t="str">
        <f t="shared" si="13"/>
        <v/>
      </c>
      <c r="CC23" s="245" t="str">
        <f t="shared" si="13"/>
        <v/>
      </c>
      <c r="CD23" s="245" t="str">
        <f t="shared" si="13"/>
        <v/>
      </c>
      <c r="CE23" s="245" t="str">
        <f t="shared" si="13"/>
        <v/>
      </c>
      <c r="CF23" s="245" t="str">
        <f t="shared" si="13"/>
        <v/>
      </c>
      <c r="CG23" s="245" t="str">
        <f t="shared" si="16"/>
        <v/>
      </c>
      <c r="CH23" s="245" t="str">
        <f t="shared" si="16"/>
        <v/>
      </c>
    </row>
    <row r="24" spans="1:86" s="247" customFormat="1" ht="30" customHeight="1" x14ac:dyDescent="0.3">
      <c r="A24" s="245">
        <v>22</v>
      </c>
      <c r="B24" s="246">
        <f>Data!B24</f>
        <v>0</v>
      </c>
      <c r="C24" s="245" t="str">
        <f t="shared" si="8"/>
        <v>0</v>
      </c>
      <c r="D24" s="245" t="str">
        <f t="shared" si="1"/>
        <v/>
      </c>
      <c r="E24" s="245" t="str">
        <f t="shared" si="9"/>
        <v/>
      </c>
      <c r="F24" s="245" t="str">
        <f t="shared" si="9"/>
        <v/>
      </c>
      <c r="G24" s="245" t="str">
        <f t="shared" si="9"/>
        <v/>
      </c>
      <c r="H24" s="245" t="str">
        <f t="shared" si="9"/>
        <v/>
      </c>
      <c r="I24" s="245" t="str">
        <f t="shared" si="9"/>
        <v/>
      </c>
      <c r="J24" s="245" t="str">
        <f t="shared" si="9"/>
        <v/>
      </c>
      <c r="K24" s="245" t="str">
        <f t="shared" si="9"/>
        <v/>
      </c>
      <c r="L24" s="245" t="str">
        <f t="shared" si="9"/>
        <v/>
      </c>
      <c r="M24" s="245" t="str">
        <f t="shared" si="9"/>
        <v/>
      </c>
      <c r="N24" s="245" t="str">
        <f t="shared" si="9"/>
        <v/>
      </c>
      <c r="O24" s="245" t="str">
        <f t="shared" si="9"/>
        <v/>
      </c>
      <c r="P24" s="245" t="str">
        <f t="shared" si="9"/>
        <v/>
      </c>
      <c r="Q24" s="245" t="str">
        <f t="shared" si="9"/>
        <v/>
      </c>
      <c r="R24" s="245" t="str">
        <f t="shared" si="9"/>
        <v/>
      </c>
      <c r="S24" s="245" t="str">
        <f t="shared" si="9"/>
        <v/>
      </c>
      <c r="T24" s="245" t="str">
        <f t="shared" si="9"/>
        <v/>
      </c>
      <c r="U24" s="245" t="str">
        <f t="shared" si="14"/>
        <v/>
      </c>
      <c r="V24" s="245" t="str">
        <f t="shared" si="14"/>
        <v/>
      </c>
      <c r="W24" s="245" t="str">
        <f t="shared" si="14"/>
        <v/>
      </c>
      <c r="X24" s="245" t="str">
        <f t="shared" si="14"/>
        <v/>
      </c>
      <c r="Y24" s="245" t="str">
        <f t="shared" si="14"/>
        <v/>
      </c>
      <c r="Z24" s="245" t="str">
        <f t="shared" si="14"/>
        <v/>
      </c>
      <c r="AA24" s="245" t="str">
        <f t="shared" si="14"/>
        <v/>
      </c>
      <c r="AB24" s="245" t="str">
        <f t="shared" si="14"/>
        <v/>
      </c>
      <c r="AC24" s="245" t="str">
        <f t="shared" si="14"/>
        <v/>
      </c>
      <c r="AD24" s="245" t="str">
        <f t="shared" si="14"/>
        <v/>
      </c>
      <c r="AE24" s="245" t="str">
        <f t="shared" si="14"/>
        <v/>
      </c>
      <c r="AF24" s="245" t="str">
        <f t="shared" si="14"/>
        <v/>
      </c>
      <c r="AG24" s="245" t="str">
        <f t="shared" si="14"/>
        <v/>
      </c>
      <c r="AH24" s="245" t="str">
        <f t="shared" si="14"/>
        <v/>
      </c>
      <c r="AI24" s="245" t="str">
        <f t="shared" si="14"/>
        <v/>
      </c>
      <c r="AJ24" s="245" t="str">
        <f t="shared" si="14"/>
        <v/>
      </c>
      <c r="AK24" s="245" t="str">
        <f t="shared" si="11"/>
        <v/>
      </c>
      <c r="AL24" s="245" t="str">
        <f t="shared" si="11"/>
        <v/>
      </c>
      <c r="AM24" s="245" t="str">
        <f t="shared" si="11"/>
        <v/>
      </c>
      <c r="AN24" s="245" t="str">
        <f t="shared" si="11"/>
        <v/>
      </c>
      <c r="AO24" s="245" t="str">
        <f t="shared" si="11"/>
        <v/>
      </c>
      <c r="AP24" s="245" t="str">
        <f t="shared" si="11"/>
        <v/>
      </c>
      <c r="AQ24" s="245" t="str">
        <f t="shared" si="11"/>
        <v/>
      </c>
      <c r="AR24" s="245" t="str">
        <f t="shared" si="11"/>
        <v/>
      </c>
      <c r="AS24" s="245" t="str">
        <f t="shared" si="11"/>
        <v/>
      </c>
      <c r="AT24" s="245" t="str">
        <f t="shared" si="11"/>
        <v/>
      </c>
      <c r="AU24" s="245" t="str">
        <f t="shared" si="11"/>
        <v/>
      </c>
      <c r="AV24" s="245" t="str">
        <f t="shared" si="11"/>
        <v/>
      </c>
      <c r="AW24" s="245" t="str">
        <f t="shared" si="11"/>
        <v/>
      </c>
      <c r="AX24" s="245" t="str">
        <f t="shared" si="11"/>
        <v/>
      </c>
      <c r="AY24" s="245" t="str">
        <f t="shared" si="11"/>
        <v/>
      </c>
      <c r="AZ24" s="245" t="str">
        <f t="shared" si="11"/>
        <v/>
      </c>
      <c r="BA24" s="245" t="str">
        <f t="shared" si="15"/>
        <v/>
      </c>
      <c r="BB24" s="245" t="str">
        <f t="shared" si="15"/>
        <v/>
      </c>
      <c r="BC24" s="245" t="str">
        <f t="shared" si="15"/>
        <v/>
      </c>
      <c r="BD24" s="245" t="str">
        <f t="shared" si="15"/>
        <v/>
      </c>
      <c r="BE24" s="245" t="str">
        <f t="shared" si="15"/>
        <v/>
      </c>
      <c r="BF24" s="245" t="str">
        <f t="shared" si="15"/>
        <v/>
      </c>
      <c r="BG24" s="245" t="str">
        <f t="shared" si="15"/>
        <v/>
      </c>
      <c r="BH24" s="245" t="str">
        <f t="shared" si="15"/>
        <v/>
      </c>
      <c r="BI24" s="245" t="str">
        <f t="shared" si="15"/>
        <v/>
      </c>
      <c r="BJ24" s="245" t="str">
        <f t="shared" si="15"/>
        <v/>
      </c>
      <c r="BK24" s="245" t="str">
        <f t="shared" si="15"/>
        <v/>
      </c>
      <c r="BL24" s="245" t="str">
        <f t="shared" si="15"/>
        <v/>
      </c>
      <c r="BM24" s="245" t="str">
        <f t="shared" si="15"/>
        <v/>
      </c>
      <c r="BN24" s="245" t="str">
        <f t="shared" si="15"/>
        <v/>
      </c>
      <c r="BO24" s="245" t="str">
        <f t="shared" si="15"/>
        <v/>
      </c>
      <c r="BP24" s="245" t="str">
        <f t="shared" si="15"/>
        <v/>
      </c>
      <c r="BQ24" s="245" t="str">
        <f t="shared" si="13"/>
        <v/>
      </c>
      <c r="BR24" s="245" t="str">
        <f t="shared" si="13"/>
        <v/>
      </c>
      <c r="BS24" s="245" t="str">
        <f t="shared" si="13"/>
        <v/>
      </c>
      <c r="BT24" s="245" t="str">
        <f t="shared" si="13"/>
        <v/>
      </c>
      <c r="BU24" s="245" t="str">
        <f t="shared" si="13"/>
        <v/>
      </c>
      <c r="BV24" s="245" t="str">
        <f t="shared" si="13"/>
        <v/>
      </c>
      <c r="BW24" s="245" t="str">
        <f t="shared" si="13"/>
        <v/>
      </c>
      <c r="BX24" s="245" t="str">
        <f t="shared" si="13"/>
        <v/>
      </c>
      <c r="BY24" s="245" t="str">
        <f t="shared" si="13"/>
        <v/>
      </c>
      <c r="BZ24" s="245" t="str">
        <f t="shared" si="13"/>
        <v/>
      </c>
      <c r="CA24" s="245" t="str">
        <f t="shared" si="13"/>
        <v/>
      </c>
      <c r="CB24" s="245" t="str">
        <f t="shared" si="13"/>
        <v/>
      </c>
      <c r="CC24" s="245" t="str">
        <f t="shared" si="13"/>
        <v/>
      </c>
      <c r="CD24" s="245" t="str">
        <f t="shared" si="13"/>
        <v/>
      </c>
      <c r="CE24" s="245" t="str">
        <f t="shared" si="13"/>
        <v/>
      </c>
      <c r="CF24" s="245" t="str">
        <f t="shared" si="13"/>
        <v/>
      </c>
      <c r="CG24" s="245" t="str">
        <f t="shared" si="16"/>
        <v/>
      </c>
      <c r="CH24" s="245" t="str">
        <f t="shared" si="16"/>
        <v/>
      </c>
    </row>
    <row r="25" spans="1:86" s="247" customFormat="1" ht="30" customHeight="1" x14ac:dyDescent="0.3">
      <c r="A25" s="245">
        <v>23</v>
      </c>
      <c r="B25" s="246">
        <f>Data!B25</f>
        <v>0</v>
      </c>
      <c r="C25" s="245" t="str">
        <f t="shared" si="8"/>
        <v>0</v>
      </c>
      <c r="D25" s="245" t="str">
        <f t="shared" si="1"/>
        <v/>
      </c>
      <c r="E25" s="245" t="str">
        <f t="shared" si="9"/>
        <v/>
      </c>
      <c r="F25" s="245" t="str">
        <f t="shared" si="9"/>
        <v/>
      </c>
      <c r="G25" s="245" t="str">
        <f t="shared" si="9"/>
        <v/>
      </c>
      <c r="H25" s="245" t="str">
        <f t="shared" si="9"/>
        <v/>
      </c>
      <c r="I25" s="245" t="str">
        <f t="shared" si="9"/>
        <v/>
      </c>
      <c r="J25" s="245" t="str">
        <f t="shared" si="9"/>
        <v/>
      </c>
      <c r="K25" s="245" t="str">
        <f t="shared" si="9"/>
        <v/>
      </c>
      <c r="L25" s="245" t="str">
        <f t="shared" si="9"/>
        <v/>
      </c>
      <c r="M25" s="245" t="str">
        <f t="shared" si="9"/>
        <v/>
      </c>
      <c r="N25" s="245" t="str">
        <f t="shared" si="9"/>
        <v/>
      </c>
      <c r="O25" s="245" t="str">
        <f t="shared" si="9"/>
        <v/>
      </c>
      <c r="P25" s="245" t="str">
        <f t="shared" si="9"/>
        <v/>
      </c>
      <c r="Q25" s="245" t="str">
        <f t="shared" si="9"/>
        <v/>
      </c>
      <c r="R25" s="245" t="str">
        <f t="shared" si="9"/>
        <v/>
      </c>
      <c r="S25" s="245" t="str">
        <f t="shared" si="9"/>
        <v/>
      </c>
      <c r="T25" s="245" t="str">
        <f t="shared" si="9"/>
        <v/>
      </c>
      <c r="U25" s="245" t="str">
        <f t="shared" si="14"/>
        <v/>
      </c>
      <c r="V25" s="245" t="str">
        <f t="shared" si="14"/>
        <v/>
      </c>
      <c r="W25" s="245" t="str">
        <f t="shared" si="14"/>
        <v/>
      </c>
      <c r="X25" s="245" t="str">
        <f t="shared" si="14"/>
        <v/>
      </c>
      <c r="Y25" s="245" t="str">
        <f t="shared" si="14"/>
        <v/>
      </c>
      <c r="Z25" s="245" t="str">
        <f t="shared" si="14"/>
        <v/>
      </c>
      <c r="AA25" s="245" t="str">
        <f t="shared" si="14"/>
        <v/>
      </c>
      <c r="AB25" s="245" t="str">
        <f t="shared" si="14"/>
        <v/>
      </c>
      <c r="AC25" s="245" t="str">
        <f t="shared" si="14"/>
        <v/>
      </c>
      <c r="AD25" s="245" t="str">
        <f t="shared" si="14"/>
        <v/>
      </c>
      <c r="AE25" s="245" t="str">
        <f t="shared" si="14"/>
        <v/>
      </c>
      <c r="AF25" s="245" t="str">
        <f t="shared" si="14"/>
        <v/>
      </c>
      <c r="AG25" s="245" t="str">
        <f t="shared" si="14"/>
        <v/>
      </c>
      <c r="AH25" s="245" t="str">
        <f t="shared" si="14"/>
        <v/>
      </c>
      <c r="AI25" s="245" t="str">
        <f t="shared" si="14"/>
        <v/>
      </c>
      <c r="AJ25" s="245" t="str">
        <f t="shared" si="14"/>
        <v/>
      </c>
      <c r="AK25" s="245" t="str">
        <f t="shared" si="11"/>
        <v/>
      </c>
      <c r="AL25" s="245" t="str">
        <f t="shared" si="11"/>
        <v/>
      </c>
      <c r="AM25" s="245" t="str">
        <f t="shared" si="11"/>
        <v/>
      </c>
      <c r="AN25" s="245" t="str">
        <f t="shared" si="11"/>
        <v/>
      </c>
      <c r="AO25" s="245" t="str">
        <f t="shared" si="11"/>
        <v/>
      </c>
      <c r="AP25" s="245" t="str">
        <f t="shared" si="11"/>
        <v/>
      </c>
      <c r="AQ25" s="245" t="str">
        <f t="shared" si="11"/>
        <v/>
      </c>
      <c r="AR25" s="245" t="str">
        <f t="shared" si="11"/>
        <v/>
      </c>
      <c r="AS25" s="245" t="str">
        <f t="shared" si="11"/>
        <v/>
      </c>
      <c r="AT25" s="245" t="str">
        <f t="shared" si="11"/>
        <v/>
      </c>
      <c r="AU25" s="245" t="str">
        <f t="shared" si="11"/>
        <v/>
      </c>
      <c r="AV25" s="245" t="str">
        <f t="shared" si="11"/>
        <v/>
      </c>
      <c r="AW25" s="245" t="str">
        <f t="shared" si="11"/>
        <v/>
      </c>
      <c r="AX25" s="245" t="str">
        <f t="shared" si="11"/>
        <v/>
      </c>
      <c r="AY25" s="245" t="str">
        <f t="shared" si="11"/>
        <v/>
      </c>
      <c r="AZ25" s="245" t="str">
        <f t="shared" si="11"/>
        <v/>
      </c>
      <c r="BA25" s="245" t="str">
        <f t="shared" si="15"/>
        <v/>
      </c>
      <c r="BB25" s="245" t="str">
        <f t="shared" si="15"/>
        <v/>
      </c>
      <c r="BC25" s="245" t="str">
        <f t="shared" si="15"/>
        <v/>
      </c>
      <c r="BD25" s="245" t="str">
        <f t="shared" si="15"/>
        <v/>
      </c>
      <c r="BE25" s="245" t="str">
        <f t="shared" si="15"/>
        <v/>
      </c>
      <c r="BF25" s="245" t="str">
        <f t="shared" si="15"/>
        <v/>
      </c>
      <c r="BG25" s="245" t="str">
        <f t="shared" si="15"/>
        <v/>
      </c>
      <c r="BH25" s="245" t="str">
        <f t="shared" si="15"/>
        <v/>
      </c>
      <c r="BI25" s="245" t="str">
        <f t="shared" si="15"/>
        <v/>
      </c>
      <c r="BJ25" s="245" t="str">
        <f t="shared" si="15"/>
        <v/>
      </c>
      <c r="BK25" s="245" t="str">
        <f t="shared" si="15"/>
        <v/>
      </c>
      <c r="BL25" s="245" t="str">
        <f t="shared" si="15"/>
        <v/>
      </c>
      <c r="BM25" s="245" t="str">
        <f t="shared" si="15"/>
        <v/>
      </c>
      <c r="BN25" s="245" t="str">
        <f t="shared" si="15"/>
        <v/>
      </c>
      <c r="BO25" s="245" t="str">
        <f t="shared" si="15"/>
        <v/>
      </c>
      <c r="BP25" s="245" t="str">
        <f t="shared" si="15"/>
        <v/>
      </c>
      <c r="BQ25" s="245" t="str">
        <f t="shared" si="13"/>
        <v/>
      </c>
      <c r="BR25" s="245" t="str">
        <f t="shared" si="13"/>
        <v/>
      </c>
      <c r="BS25" s="245" t="str">
        <f t="shared" si="13"/>
        <v/>
      </c>
      <c r="BT25" s="245" t="str">
        <f t="shared" si="13"/>
        <v/>
      </c>
      <c r="BU25" s="245" t="str">
        <f t="shared" si="13"/>
        <v/>
      </c>
      <c r="BV25" s="245" t="str">
        <f t="shared" si="13"/>
        <v/>
      </c>
      <c r="BW25" s="245" t="str">
        <f t="shared" si="13"/>
        <v/>
      </c>
      <c r="BX25" s="245" t="str">
        <f t="shared" si="13"/>
        <v/>
      </c>
      <c r="BY25" s="245" t="str">
        <f t="shared" si="13"/>
        <v/>
      </c>
      <c r="BZ25" s="245" t="str">
        <f t="shared" si="13"/>
        <v/>
      </c>
      <c r="CA25" s="245" t="str">
        <f t="shared" si="13"/>
        <v/>
      </c>
      <c r="CB25" s="245" t="str">
        <f t="shared" si="13"/>
        <v/>
      </c>
      <c r="CC25" s="245" t="str">
        <f t="shared" si="13"/>
        <v/>
      </c>
      <c r="CD25" s="245" t="str">
        <f t="shared" si="13"/>
        <v/>
      </c>
      <c r="CE25" s="245" t="str">
        <f t="shared" si="13"/>
        <v/>
      </c>
      <c r="CF25" s="245" t="str">
        <f t="shared" si="13"/>
        <v/>
      </c>
      <c r="CG25" s="245" t="str">
        <f t="shared" si="16"/>
        <v/>
      </c>
      <c r="CH25" s="245" t="str">
        <f t="shared" si="16"/>
        <v/>
      </c>
    </row>
    <row r="26" spans="1:86" s="247" customFormat="1" ht="30" customHeight="1" x14ac:dyDescent="0.3">
      <c r="A26" s="245">
        <v>24</v>
      </c>
      <c r="B26" s="246">
        <f>Data!B26</f>
        <v>0</v>
      </c>
      <c r="C26" s="245" t="str">
        <f t="shared" si="0"/>
        <v>0</v>
      </c>
      <c r="D26" s="245" t="str">
        <f t="shared" si="1"/>
        <v/>
      </c>
      <c r="E26" s="245" t="str">
        <f t="shared" ref="E26:T34" si="17">MID($B26,E$2,1)</f>
        <v/>
      </c>
      <c r="F26" s="245" t="str">
        <f t="shared" si="17"/>
        <v/>
      </c>
      <c r="G26" s="245" t="str">
        <f t="shared" si="17"/>
        <v/>
      </c>
      <c r="H26" s="245" t="str">
        <f t="shared" si="17"/>
        <v/>
      </c>
      <c r="I26" s="245" t="str">
        <f t="shared" si="17"/>
        <v/>
      </c>
      <c r="J26" s="245" t="str">
        <f t="shared" si="17"/>
        <v/>
      </c>
      <c r="K26" s="245" t="str">
        <f t="shared" si="17"/>
        <v/>
      </c>
      <c r="L26" s="245" t="str">
        <f t="shared" si="17"/>
        <v/>
      </c>
      <c r="M26" s="245" t="str">
        <f t="shared" si="17"/>
        <v/>
      </c>
      <c r="N26" s="245" t="str">
        <f t="shared" si="17"/>
        <v/>
      </c>
      <c r="O26" s="245" t="str">
        <f t="shared" ref="O26:AD33" si="18">MID($B26,O$2,1)</f>
        <v/>
      </c>
      <c r="P26" s="245" t="str">
        <f t="shared" si="18"/>
        <v/>
      </c>
      <c r="Q26" s="245" t="str">
        <f t="shared" si="18"/>
        <v/>
      </c>
      <c r="R26" s="245" t="str">
        <f t="shared" si="18"/>
        <v/>
      </c>
      <c r="S26" s="245" t="str">
        <f t="shared" si="18"/>
        <v/>
      </c>
      <c r="T26" s="245" t="str">
        <f t="shared" si="18"/>
        <v/>
      </c>
      <c r="U26" s="245" t="str">
        <f t="shared" si="18"/>
        <v/>
      </c>
      <c r="V26" s="245" t="str">
        <f t="shared" si="18"/>
        <v/>
      </c>
      <c r="W26" s="245" t="str">
        <f t="shared" si="18"/>
        <v/>
      </c>
      <c r="X26" s="245" t="str">
        <f t="shared" si="18"/>
        <v/>
      </c>
      <c r="Y26" s="245" t="str">
        <f t="shared" si="18"/>
        <v/>
      </c>
      <c r="Z26" s="245" t="str">
        <f t="shared" si="18"/>
        <v/>
      </c>
      <c r="AA26" s="245" t="str">
        <f t="shared" si="18"/>
        <v/>
      </c>
      <c r="AB26" s="245" t="str">
        <f t="shared" si="18"/>
        <v/>
      </c>
      <c r="AC26" s="245" t="str">
        <f t="shared" si="18"/>
        <v/>
      </c>
      <c r="AD26" s="245" t="str">
        <f t="shared" si="18"/>
        <v/>
      </c>
      <c r="AE26" s="245" t="str">
        <f t="shared" ref="AE26:AT34" si="19">MID($B26,AE$2,1)</f>
        <v/>
      </c>
      <c r="AF26" s="245" t="str">
        <f t="shared" si="19"/>
        <v/>
      </c>
      <c r="AG26" s="245" t="str">
        <f t="shared" si="19"/>
        <v/>
      </c>
      <c r="AH26" s="245" t="str">
        <f t="shared" si="19"/>
        <v/>
      </c>
      <c r="AI26" s="245" t="str">
        <f t="shared" si="19"/>
        <v/>
      </c>
      <c r="AJ26" s="245" t="str">
        <f t="shared" si="19"/>
        <v/>
      </c>
      <c r="AK26" s="245" t="str">
        <f t="shared" si="19"/>
        <v/>
      </c>
      <c r="AL26" s="245" t="str">
        <f t="shared" si="19"/>
        <v/>
      </c>
      <c r="AM26" s="245" t="str">
        <f t="shared" si="19"/>
        <v/>
      </c>
      <c r="AN26" s="245" t="str">
        <f t="shared" si="19"/>
        <v/>
      </c>
      <c r="AO26" s="245" t="str">
        <f t="shared" si="19"/>
        <v/>
      </c>
      <c r="AP26" s="245" t="str">
        <f t="shared" si="19"/>
        <v/>
      </c>
      <c r="AQ26" s="245" t="str">
        <f t="shared" si="19"/>
        <v/>
      </c>
      <c r="AR26" s="245" t="str">
        <f t="shared" si="19"/>
        <v/>
      </c>
      <c r="AS26" s="245" t="str">
        <f t="shared" si="19"/>
        <v/>
      </c>
      <c r="AT26" s="245" t="str">
        <f t="shared" si="19"/>
        <v/>
      </c>
      <c r="AU26" s="245" t="str">
        <f t="shared" ref="AU26:BJ34" si="20">MID($B26,AU$2,1)</f>
        <v/>
      </c>
      <c r="AV26" s="245" t="str">
        <f t="shared" si="20"/>
        <v/>
      </c>
      <c r="AW26" s="245" t="str">
        <f t="shared" si="20"/>
        <v/>
      </c>
      <c r="AX26" s="245" t="str">
        <f t="shared" si="20"/>
        <v/>
      </c>
      <c r="AY26" s="245" t="str">
        <f t="shared" si="20"/>
        <v/>
      </c>
      <c r="AZ26" s="245" t="str">
        <f t="shared" si="20"/>
        <v/>
      </c>
      <c r="BA26" s="245" t="str">
        <f t="shared" si="20"/>
        <v/>
      </c>
      <c r="BB26" s="245" t="str">
        <f t="shared" si="20"/>
        <v/>
      </c>
      <c r="BC26" s="245" t="str">
        <f t="shared" si="20"/>
        <v/>
      </c>
      <c r="BD26" s="245" t="str">
        <f t="shared" si="20"/>
        <v/>
      </c>
      <c r="BE26" s="245" t="str">
        <f t="shared" si="20"/>
        <v/>
      </c>
      <c r="BF26" s="245" t="str">
        <f t="shared" si="20"/>
        <v/>
      </c>
      <c r="BG26" s="245" t="str">
        <f t="shared" si="20"/>
        <v/>
      </c>
      <c r="BH26" s="245" t="str">
        <f t="shared" si="20"/>
        <v/>
      </c>
      <c r="BI26" s="245" t="str">
        <f t="shared" si="20"/>
        <v/>
      </c>
      <c r="BJ26" s="245" t="str">
        <f t="shared" si="20"/>
        <v/>
      </c>
      <c r="BK26" s="245" t="str">
        <f t="shared" ref="BK26:BV34" si="21">MID($B26,BK$2,1)</f>
        <v/>
      </c>
      <c r="BL26" s="245" t="str">
        <f t="shared" si="21"/>
        <v/>
      </c>
      <c r="BM26" s="245" t="str">
        <f t="shared" si="21"/>
        <v/>
      </c>
      <c r="BN26" s="245" t="str">
        <f t="shared" si="21"/>
        <v/>
      </c>
      <c r="BO26" s="245" t="str">
        <f t="shared" si="21"/>
        <v/>
      </c>
      <c r="BP26" s="245" t="str">
        <f t="shared" si="21"/>
        <v/>
      </c>
      <c r="BQ26" s="245" t="str">
        <f t="shared" si="21"/>
        <v/>
      </c>
      <c r="BR26" s="245" t="str">
        <f t="shared" si="21"/>
        <v/>
      </c>
      <c r="BS26" s="245" t="str">
        <f t="shared" si="21"/>
        <v/>
      </c>
      <c r="BT26" s="245" t="str">
        <f t="shared" si="21"/>
        <v/>
      </c>
      <c r="BU26" s="245" t="str">
        <f t="shared" si="21"/>
        <v/>
      </c>
      <c r="BV26" s="245" t="str">
        <f t="shared" si="21"/>
        <v/>
      </c>
      <c r="BW26" s="245" t="str">
        <f t="shared" ref="BW26:CH34" si="22">MID($B26,BW$2,1)</f>
        <v/>
      </c>
      <c r="BX26" s="245" t="str">
        <f t="shared" si="22"/>
        <v/>
      </c>
      <c r="BY26" s="245" t="str">
        <f t="shared" si="22"/>
        <v/>
      </c>
      <c r="BZ26" s="245" t="str">
        <f t="shared" si="22"/>
        <v/>
      </c>
      <c r="CA26" s="245" t="str">
        <f t="shared" si="22"/>
        <v/>
      </c>
      <c r="CB26" s="245" t="str">
        <f t="shared" si="22"/>
        <v/>
      </c>
      <c r="CC26" s="245" t="str">
        <f t="shared" si="22"/>
        <v/>
      </c>
      <c r="CD26" s="245" t="str">
        <f t="shared" si="22"/>
        <v/>
      </c>
      <c r="CE26" s="245" t="str">
        <f t="shared" si="22"/>
        <v/>
      </c>
      <c r="CF26" s="245" t="str">
        <f t="shared" si="22"/>
        <v/>
      </c>
      <c r="CG26" s="245" t="str">
        <f t="shared" si="22"/>
        <v/>
      </c>
      <c r="CH26" s="245" t="str">
        <f t="shared" si="22"/>
        <v/>
      </c>
    </row>
    <row r="27" spans="1:86" s="247" customFormat="1" ht="30" customHeight="1" x14ac:dyDescent="0.3">
      <c r="A27" s="245">
        <v>25</v>
      </c>
      <c r="B27" s="246">
        <f>Data!B27</f>
        <v>0</v>
      </c>
      <c r="C27" s="245" t="str">
        <f t="shared" si="0"/>
        <v>0</v>
      </c>
      <c r="D27" s="245" t="str">
        <f t="shared" si="1"/>
        <v/>
      </c>
      <c r="E27" s="245" t="str">
        <f t="shared" si="17"/>
        <v/>
      </c>
      <c r="F27" s="245" t="str">
        <f t="shared" si="17"/>
        <v/>
      </c>
      <c r="G27" s="245" t="str">
        <f t="shared" si="17"/>
        <v/>
      </c>
      <c r="H27" s="245" t="str">
        <f t="shared" si="17"/>
        <v/>
      </c>
      <c r="I27" s="245" t="str">
        <f t="shared" si="17"/>
        <v/>
      </c>
      <c r="J27" s="245" t="str">
        <f t="shared" si="17"/>
        <v/>
      </c>
      <c r="K27" s="245" t="str">
        <f t="shared" si="17"/>
        <v/>
      </c>
      <c r="L27" s="245" t="str">
        <f t="shared" si="17"/>
        <v/>
      </c>
      <c r="M27" s="245" t="str">
        <f t="shared" si="17"/>
        <v/>
      </c>
      <c r="N27" s="245" t="str">
        <f t="shared" si="17"/>
        <v/>
      </c>
      <c r="O27" s="245" t="str">
        <f t="shared" si="18"/>
        <v/>
      </c>
      <c r="P27" s="245" t="str">
        <f t="shared" si="18"/>
        <v/>
      </c>
      <c r="Q27" s="245" t="str">
        <f t="shared" si="18"/>
        <v/>
      </c>
      <c r="R27" s="245" t="str">
        <f t="shared" si="18"/>
        <v/>
      </c>
      <c r="S27" s="245" t="str">
        <f t="shared" si="18"/>
        <v/>
      </c>
      <c r="T27" s="245" t="str">
        <f t="shared" si="18"/>
        <v/>
      </c>
      <c r="U27" s="245" t="str">
        <f t="shared" si="18"/>
        <v/>
      </c>
      <c r="V27" s="245" t="str">
        <f t="shared" si="18"/>
        <v/>
      </c>
      <c r="W27" s="245" t="str">
        <f t="shared" si="18"/>
        <v/>
      </c>
      <c r="X27" s="245" t="str">
        <f t="shared" si="18"/>
        <v/>
      </c>
      <c r="Y27" s="245" t="str">
        <f t="shared" si="18"/>
        <v/>
      </c>
      <c r="Z27" s="245" t="str">
        <f t="shared" si="18"/>
        <v/>
      </c>
      <c r="AA27" s="245" t="str">
        <f t="shared" si="18"/>
        <v/>
      </c>
      <c r="AB27" s="245" t="str">
        <f t="shared" si="18"/>
        <v/>
      </c>
      <c r="AC27" s="245" t="str">
        <f t="shared" si="18"/>
        <v/>
      </c>
      <c r="AD27" s="245" t="str">
        <f t="shared" si="18"/>
        <v/>
      </c>
      <c r="AE27" s="245" t="str">
        <f t="shared" si="19"/>
        <v/>
      </c>
      <c r="AF27" s="245" t="str">
        <f t="shared" si="19"/>
        <v/>
      </c>
      <c r="AG27" s="245" t="str">
        <f t="shared" si="19"/>
        <v/>
      </c>
      <c r="AH27" s="245" t="str">
        <f t="shared" si="19"/>
        <v/>
      </c>
      <c r="AI27" s="245" t="str">
        <f t="shared" si="19"/>
        <v/>
      </c>
      <c r="AJ27" s="245" t="str">
        <f t="shared" si="19"/>
        <v/>
      </c>
      <c r="AK27" s="245" t="str">
        <f t="shared" si="19"/>
        <v/>
      </c>
      <c r="AL27" s="245" t="str">
        <f t="shared" si="19"/>
        <v/>
      </c>
      <c r="AM27" s="245" t="str">
        <f t="shared" si="19"/>
        <v/>
      </c>
      <c r="AN27" s="245" t="str">
        <f t="shared" si="19"/>
        <v/>
      </c>
      <c r="AO27" s="245" t="str">
        <f t="shared" si="19"/>
        <v/>
      </c>
      <c r="AP27" s="245" t="str">
        <f t="shared" si="19"/>
        <v/>
      </c>
      <c r="AQ27" s="245" t="str">
        <f t="shared" si="19"/>
        <v/>
      </c>
      <c r="AR27" s="245" t="str">
        <f t="shared" si="19"/>
        <v/>
      </c>
      <c r="AS27" s="245" t="str">
        <f t="shared" si="19"/>
        <v/>
      </c>
      <c r="AT27" s="245" t="str">
        <f t="shared" si="19"/>
        <v/>
      </c>
      <c r="AU27" s="245" t="str">
        <f t="shared" si="20"/>
        <v/>
      </c>
      <c r="AV27" s="245" t="str">
        <f t="shared" si="20"/>
        <v/>
      </c>
      <c r="AW27" s="245" t="str">
        <f t="shared" si="20"/>
        <v/>
      </c>
      <c r="AX27" s="245" t="str">
        <f t="shared" si="20"/>
        <v/>
      </c>
      <c r="AY27" s="245" t="str">
        <f t="shared" si="20"/>
        <v/>
      </c>
      <c r="AZ27" s="245" t="str">
        <f t="shared" si="20"/>
        <v/>
      </c>
      <c r="BA27" s="245" t="str">
        <f t="shared" si="20"/>
        <v/>
      </c>
      <c r="BB27" s="245" t="str">
        <f t="shared" si="20"/>
        <v/>
      </c>
      <c r="BC27" s="245" t="str">
        <f t="shared" si="20"/>
        <v/>
      </c>
      <c r="BD27" s="245" t="str">
        <f t="shared" si="20"/>
        <v/>
      </c>
      <c r="BE27" s="245" t="str">
        <f t="shared" si="20"/>
        <v/>
      </c>
      <c r="BF27" s="245" t="str">
        <f t="shared" si="20"/>
        <v/>
      </c>
      <c r="BG27" s="245" t="str">
        <f t="shared" si="20"/>
        <v/>
      </c>
      <c r="BH27" s="245" t="str">
        <f t="shared" si="20"/>
        <v/>
      </c>
      <c r="BI27" s="245" t="str">
        <f t="shared" si="20"/>
        <v/>
      </c>
      <c r="BJ27" s="245" t="str">
        <f t="shared" si="20"/>
        <v/>
      </c>
      <c r="BK27" s="245" t="str">
        <f t="shared" si="21"/>
        <v/>
      </c>
      <c r="BL27" s="245" t="str">
        <f t="shared" si="21"/>
        <v/>
      </c>
      <c r="BM27" s="245" t="str">
        <f t="shared" si="21"/>
        <v/>
      </c>
      <c r="BN27" s="245" t="str">
        <f t="shared" si="21"/>
        <v/>
      </c>
      <c r="BO27" s="245" t="str">
        <f t="shared" si="21"/>
        <v/>
      </c>
      <c r="BP27" s="245" t="str">
        <f t="shared" si="21"/>
        <v/>
      </c>
      <c r="BQ27" s="245" t="str">
        <f t="shared" si="21"/>
        <v/>
      </c>
      <c r="BR27" s="245" t="str">
        <f t="shared" si="21"/>
        <v/>
      </c>
      <c r="BS27" s="245" t="str">
        <f t="shared" si="21"/>
        <v/>
      </c>
      <c r="BT27" s="245" t="str">
        <f t="shared" si="21"/>
        <v/>
      </c>
      <c r="BU27" s="245" t="str">
        <f t="shared" si="21"/>
        <v/>
      </c>
      <c r="BV27" s="245" t="str">
        <f t="shared" si="21"/>
        <v/>
      </c>
      <c r="BW27" s="245" t="str">
        <f t="shared" si="22"/>
        <v/>
      </c>
      <c r="BX27" s="245" t="str">
        <f t="shared" si="22"/>
        <v/>
      </c>
      <c r="BY27" s="245" t="str">
        <f t="shared" si="22"/>
        <v/>
      </c>
      <c r="BZ27" s="245" t="str">
        <f t="shared" si="22"/>
        <v/>
      </c>
      <c r="CA27" s="245" t="str">
        <f t="shared" si="22"/>
        <v/>
      </c>
      <c r="CB27" s="245" t="str">
        <f t="shared" si="22"/>
        <v/>
      </c>
      <c r="CC27" s="245" t="str">
        <f t="shared" si="22"/>
        <v/>
      </c>
      <c r="CD27" s="245" t="str">
        <f t="shared" si="22"/>
        <v/>
      </c>
      <c r="CE27" s="245" t="str">
        <f t="shared" si="22"/>
        <v/>
      </c>
      <c r="CF27" s="245" t="str">
        <f t="shared" si="22"/>
        <v/>
      </c>
      <c r="CG27" s="245" t="str">
        <f t="shared" si="22"/>
        <v/>
      </c>
      <c r="CH27" s="245" t="str">
        <f t="shared" si="22"/>
        <v/>
      </c>
    </row>
    <row r="28" spans="1:86" s="247" customFormat="1" ht="30" customHeight="1" x14ac:dyDescent="0.3">
      <c r="A28" s="245">
        <v>26</v>
      </c>
      <c r="B28" s="246">
        <f>Data!B28</f>
        <v>0</v>
      </c>
      <c r="C28" s="245" t="str">
        <f t="shared" si="0"/>
        <v>0</v>
      </c>
      <c r="D28" s="245" t="str">
        <f t="shared" si="1"/>
        <v/>
      </c>
      <c r="E28" s="245" t="str">
        <f t="shared" si="17"/>
        <v/>
      </c>
      <c r="F28" s="245" t="str">
        <f t="shared" si="17"/>
        <v/>
      </c>
      <c r="G28" s="245" t="str">
        <f t="shared" si="17"/>
        <v/>
      </c>
      <c r="H28" s="245" t="str">
        <f t="shared" si="17"/>
        <v/>
      </c>
      <c r="I28" s="245" t="str">
        <f t="shared" si="17"/>
        <v/>
      </c>
      <c r="J28" s="245" t="str">
        <f t="shared" si="17"/>
        <v/>
      </c>
      <c r="K28" s="245" t="str">
        <f t="shared" si="17"/>
        <v/>
      </c>
      <c r="L28" s="245" t="str">
        <f t="shared" si="17"/>
        <v/>
      </c>
      <c r="M28" s="245" t="str">
        <f t="shared" si="17"/>
        <v/>
      </c>
      <c r="N28" s="245" t="str">
        <f t="shared" si="17"/>
        <v/>
      </c>
      <c r="O28" s="245" t="str">
        <f t="shared" si="18"/>
        <v/>
      </c>
      <c r="P28" s="245" t="str">
        <f t="shared" si="18"/>
        <v/>
      </c>
      <c r="Q28" s="245" t="str">
        <f t="shared" si="18"/>
        <v/>
      </c>
      <c r="R28" s="245" t="str">
        <f t="shared" si="18"/>
        <v/>
      </c>
      <c r="S28" s="245" t="str">
        <f t="shared" si="18"/>
        <v/>
      </c>
      <c r="T28" s="245" t="str">
        <f t="shared" si="18"/>
        <v/>
      </c>
      <c r="U28" s="245" t="str">
        <f t="shared" si="18"/>
        <v/>
      </c>
      <c r="V28" s="245" t="str">
        <f t="shared" si="18"/>
        <v/>
      </c>
      <c r="W28" s="245" t="str">
        <f t="shared" si="18"/>
        <v/>
      </c>
      <c r="X28" s="245" t="str">
        <f t="shared" si="18"/>
        <v/>
      </c>
      <c r="Y28" s="245" t="str">
        <f t="shared" si="18"/>
        <v/>
      </c>
      <c r="Z28" s="245" t="str">
        <f t="shared" si="18"/>
        <v/>
      </c>
      <c r="AA28" s="245" t="str">
        <f t="shared" si="18"/>
        <v/>
      </c>
      <c r="AB28" s="245" t="str">
        <f t="shared" si="18"/>
        <v/>
      </c>
      <c r="AC28" s="245" t="str">
        <f t="shared" si="18"/>
        <v/>
      </c>
      <c r="AD28" s="245" t="str">
        <f t="shared" si="18"/>
        <v/>
      </c>
      <c r="AE28" s="245" t="str">
        <f t="shared" si="19"/>
        <v/>
      </c>
      <c r="AF28" s="245" t="str">
        <f t="shared" si="19"/>
        <v/>
      </c>
      <c r="AG28" s="245" t="str">
        <f t="shared" si="19"/>
        <v/>
      </c>
      <c r="AH28" s="245" t="str">
        <f t="shared" si="19"/>
        <v/>
      </c>
      <c r="AI28" s="245" t="str">
        <f t="shared" si="19"/>
        <v/>
      </c>
      <c r="AJ28" s="245" t="str">
        <f t="shared" si="19"/>
        <v/>
      </c>
      <c r="AK28" s="245" t="str">
        <f t="shared" si="19"/>
        <v/>
      </c>
      <c r="AL28" s="245" t="str">
        <f t="shared" si="19"/>
        <v/>
      </c>
      <c r="AM28" s="245" t="str">
        <f t="shared" si="19"/>
        <v/>
      </c>
      <c r="AN28" s="245" t="str">
        <f t="shared" si="19"/>
        <v/>
      </c>
      <c r="AO28" s="245" t="str">
        <f t="shared" si="19"/>
        <v/>
      </c>
      <c r="AP28" s="245" t="str">
        <f t="shared" si="19"/>
        <v/>
      </c>
      <c r="AQ28" s="245" t="str">
        <f t="shared" si="19"/>
        <v/>
      </c>
      <c r="AR28" s="245" t="str">
        <f t="shared" si="19"/>
        <v/>
      </c>
      <c r="AS28" s="245" t="str">
        <f t="shared" si="19"/>
        <v/>
      </c>
      <c r="AT28" s="245" t="str">
        <f t="shared" si="19"/>
        <v/>
      </c>
      <c r="AU28" s="245" t="str">
        <f t="shared" si="20"/>
        <v/>
      </c>
      <c r="AV28" s="245" t="str">
        <f t="shared" si="20"/>
        <v/>
      </c>
      <c r="AW28" s="245" t="str">
        <f t="shared" si="20"/>
        <v/>
      </c>
      <c r="AX28" s="245" t="str">
        <f t="shared" si="20"/>
        <v/>
      </c>
      <c r="AY28" s="245" t="str">
        <f t="shared" si="20"/>
        <v/>
      </c>
      <c r="AZ28" s="245" t="str">
        <f t="shared" si="20"/>
        <v/>
      </c>
      <c r="BA28" s="245" t="str">
        <f t="shared" si="20"/>
        <v/>
      </c>
      <c r="BB28" s="245" t="str">
        <f t="shared" si="20"/>
        <v/>
      </c>
      <c r="BC28" s="245" t="str">
        <f t="shared" si="20"/>
        <v/>
      </c>
      <c r="BD28" s="245" t="str">
        <f t="shared" si="20"/>
        <v/>
      </c>
      <c r="BE28" s="245" t="str">
        <f t="shared" si="20"/>
        <v/>
      </c>
      <c r="BF28" s="245" t="str">
        <f t="shared" si="20"/>
        <v/>
      </c>
      <c r="BG28" s="245" t="str">
        <f t="shared" si="20"/>
        <v/>
      </c>
      <c r="BH28" s="245" t="str">
        <f t="shared" si="20"/>
        <v/>
      </c>
      <c r="BI28" s="245" t="str">
        <f t="shared" si="20"/>
        <v/>
      </c>
      <c r="BJ28" s="245" t="str">
        <f t="shared" si="20"/>
        <v/>
      </c>
      <c r="BK28" s="245" t="str">
        <f t="shared" si="21"/>
        <v/>
      </c>
      <c r="BL28" s="245" t="str">
        <f t="shared" si="21"/>
        <v/>
      </c>
      <c r="BM28" s="245" t="str">
        <f t="shared" si="21"/>
        <v/>
      </c>
      <c r="BN28" s="245" t="str">
        <f t="shared" si="21"/>
        <v/>
      </c>
      <c r="BO28" s="245" t="str">
        <f t="shared" si="21"/>
        <v/>
      </c>
      <c r="BP28" s="245" t="str">
        <f t="shared" si="21"/>
        <v/>
      </c>
      <c r="BQ28" s="245" t="str">
        <f t="shared" si="21"/>
        <v/>
      </c>
      <c r="BR28" s="245" t="str">
        <f t="shared" si="21"/>
        <v/>
      </c>
      <c r="BS28" s="245" t="str">
        <f t="shared" si="21"/>
        <v/>
      </c>
      <c r="BT28" s="245" t="str">
        <f t="shared" si="21"/>
        <v/>
      </c>
      <c r="BU28" s="245" t="str">
        <f t="shared" si="21"/>
        <v/>
      </c>
      <c r="BV28" s="245" t="str">
        <f t="shared" si="21"/>
        <v/>
      </c>
      <c r="BW28" s="245" t="str">
        <f t="shared" si="22"/>
        <v/>
      </c>
      <c r="BX28" s="245" t="str">
        <f t="shared" si="22"/>
        <v/>
      </c>
      <c r="BY28" s="245" t="str">
        <f t="shared" si="22"/>
        <v/>
      </c>
      <c r="BZ28" s="245" t="str">
        <f t="shared" si="22"/>
        <v/>
      </c>
      <c r="CA28" s="245" t="str">
        <f t="shared" si="22"/>
        <v/>
      </c>
      <c r="CB28" s="245" t="str">
        <f t="shared" si="22"/>
        <v/>
      </c>
      <c r="CC28" s="245" t="str">
        <f t="shared" si="22"/>
        <v/>
      </c>
      <c r="CD28" s="245" t="str">
        <f t="shared" si="22"/>
        <v/>
      </c>
      <c r="CE28" s="245" t="str">
        <f t="shared" si="22"/>
        <v/>
      </c>
      <c r="CF28" s="245" t="str">
        <f t="shared" si="22"/>
        <v/>
      </c>
      <c r="CG28" s="245" t="str">
        <f t="shared" si="22"/>
        <v/>
      </c>
      <c r="CH28" s="245" t="str">
        <f t="shared" si="22"/>
        <v/>
      </c>
    </row>
    <row r="29" spans="1:86" s="247" customFormat="1" ht="30" customHeight="1" x14ac:dyDescent="0.3">
      <c r="A29" s="245">
        <v>27</v>
      </c>
      <c r="B29" s="246">
        <f>Data!B29</f>
        <v>0</v>
      </c>
      <c r="C29" s="245" t="str">
        <f t="shared" ref="C29:D32" si="23">MID($B29,C$2,1)</f>
        <v>0</v>
      </c>
      <c r="D29" s="245" t="str">
        <f t="shared" si="23"/>
        <v/>
      </c>
      <c r="E29" s="245" t="str">
        <f t="shared" si="17"/>
        <v/>
      </c>
      <c r="F29" s="245" t="str">
        <f t="shared" si="17"/>
        <v/>
      </c>
      <c r="G29" s="245" t="str">
        <f t="shared" si="17"/>
        <v/>
      </c>
      <c r="H29" s="245" t="str">
        <f t="shared" si="17"/>
        <v/>
      </c>
      <c r="I29" s="245" t="str">
        <f t="shared" si="17"/>
        <v/>
      </c>
      <c r="J29" s="245" t="str">
        <f t="shared" si="17"/>
        <v/>
      </c>
      <c r="K29" s="245" t="str">
        <f t="shared" si="17"/>
        <v/>
      </c>
      <c r="L29" s="245" t="str">
        <f t="shared" si="17"/>
        <v/>
      </c>
      <c r="M29" s="245" t="str">
        <f t="shared" si="17"/>
        <v/>
      </c>
      <c r="N29" s="245" t="str">
        <f t="shared" si="17"/>
        <v/>
      </c>
      <c r="O29" s="245" t="str">
        <f t="shared" si="18"/>
        <v/>
      </c>
      <c r="P29" s="245" t="str">
        <f t="shared" si="18"/>
        <v/>
      </c>
      <c r="Q29" s="245" t="str">
        <f t="shared" si="18"/>
        <v/>
      </c>
      <c r="R29" s="245" t="str">
        <f t="shared" si="18"/>
        <v/>
      </c>
      <c r="S29" s="245" t="str">
        <f t="shared" si="18"/>
        <v/>
      </c>
      <c r="T29" s="245" t="str">
        <f t="shared" si="18"/>
        <v/>
      </c>
      <c r="U29" s="245" t="str">
        <f t="shared" si="18"/>
        <v/>
      </c>
      <c r="V29" s="245" t="str">
        <f t="shared" si="18"/>
        <v/>
      </c>
      <c r="W29" s="245" t="str">
        <f t="shared" si="18"/>
        <v/>
      </c>
      <c r="X29" s="245" t="str">
        <f t="shared" si="18"/>
        <v/>
      </c>
      <c r="Y29" s="245" t="str">
        <f t="shared" si="18"/>
        <v/>
      </c>
      <c r="Z29" s="245" t="str">
        <f t="shared" si="18"/>
        <v/>
      </c>
      <c r="AA29" s="245" t="str">
        <f t="shared" si="18"/>
        <v/>
      </c>
      <c r="AB29" s="245" t="str">
        <f t="shared" si="18"/>
        <v/>
      </c>
      <c r="AC29" s="245" t="str">
        <f t="shared" si="18"/>
        <v/>
      </c>
      <c r="AD29" s="245" t="str">
        <f t="shared" si="18"/>
        <v/>
      </c>
      <c r="AE29" s="245" t="str">
        <f t="shared" si="19"/>
        <v/>
      </c>
      <c r="AF29" s="245" t="str">
        <f t="shared" si="19"/>
        <v/>
      </c>
      <c r="AG29" s="245" t="str">
        <f t="shared" si="19"/>
        <v/>
      </c>
      <c r="AH29" s="245" t="str">
        <f t="shared" si="19"/>
        <v/>
      </c>
      <c r="AI29" s="245" t="str">
        <f t="shared" si="19"/>
        <v/>
      </c>
      <c r="AJ29" s="245" t="str">
        <f t="shared" si="19"/>
        <v/>
      </c>
      <c r="AK29" s="245" t="str">
        <f t="shared" si="19"/>
        <v/>
      </c>
      <c r="AL29" s="245" t="str">
        <f t="shared" si="19"/>
        <v/>
      </c>
      <c r="AM29" s="245" t="str">
        <f t="shared" si="19"/>
        <v/>
      </c>
      <c r="AN29" s="245" t="str">
        <f t="shared" si="19"/>
        <v/>
      </c>
      <c r="AO29" s="245" t="str">
        <f t="shared" si="19"/>
        <v/>
      </c>
      <c r="AP29" s="245" t="str">
        <f t="shared" si="19"/>
        <v/>
      </c>
      <c r="AQ29" s="245" t="str">
        <f t="shared" si="19"/>
        <v/>
      </c>
      <c r="AR29" s="245" t="str">
        <f t="shared" si="19"/>
        <v/>
      </c>
      <c r="AS29" s="245" t="str">
        <f t="shared" si="19"/>
        <v/>
      </c>
      <c r="AT29" s="245" t="str">
        <f t="shared" si="19"/>
        <v/>
      </c>
      <c r="AU29" s="245" t="str">
        <f t="shared" si="20"/>
        <v/>
      </c>
      <c r="AV29" s="245" t="str">
        <f t="shared" si="20"/>
        <v/>
      </c>
      <c r="AW29" s="245" t="str">
        <f t="shared" si="20"/>
        <v/>
      </c>
      <c r="AX29" s="245" t="str">
        <f t="shared" si="20"/>
        <v/>
      </c>
      <c r="AY29" s="245" t="str">
        <f t="shared" si="20"/>
        <v/>
      </c>
      <c r="AZ29" s="245" t="str">
        <f t="shared" si="20"/>
        <v/>
      </c>
      <c r="BA29" s="245" t="str">
        <f t="shared" si="20"/>
        <v/>
      </c>
      <c r="BB29" s="245" t="str">
        <f t="shared" si="20"/>
        <v/>
      </c>
      <c r="BC29" s="245" t="str">
        <f t="shared" si="20"/>
        <v/>
      </c>
      <c r="BD29" s="245" t="str">
        <f t="shared" si="20"/>
        <v/>
      </c>
      <c r="BE29" s="245" t="str">
        <f t="shared" si="20"/>
        <v/>
      </c>
      <c r="BF29" s="245" t="str">
        <f t="shared" si="20"/>
        <v/>
      </c>
      <c r="BG29" s="245" t="str">
        <f t="shared" si="20"/>
        <v/>
      </c>
      <c r="BH29" s="245" t="str">
        <f t="shared" si="20"/>
        <v/>
      </c>
      <c r="BI29" s="245" t="str">
        <f t="shared" si="20"/>
        <v/>
      </c>
      <c r="BJ29" s="245" t="str">
        <f t="shared" si="20"/>
        <v/>
      </c>
      <c r="BK29" s="245" t="str">
        <f t="shared" si="21"/>
        <v/>
      </c>
      <c r="BL29" s="245" t="str">
        <f t="shared" si="21"/>
        <v/>
      </c>
      <c r="BM29" s="245" t="str">
        <f t="shared" si="21"/>
        <v/>
      </c>
      <c r="BN29" s="245" t="str">
        <f t="shared" si="21"/>
        <v/>
      </c>
      <c r="BO29" s="245" t="str">
        <f t="shared" si="21"/>
        <v/>
      </c>
      <c r="BP29" s="245" t="str">
        <f t="shared" si="21"/>
        <v/>
      </c>
      <c r="BQ29" s="245" t="str">
        <f t="shared" si="21"/>
        <v/>
      </c>
      <c r="BR29" s="245" t="str">
        <f t="shared" si="21"/>
        <v/>
      </c>
      <c r="BS29" s="245" t="str">
        <f t="shared" si="21"/>
        <v/>
      </c>
      <c r="BT29" s="245" t="str">
        <f t="shared" si="21"/>
        <v/>
      </c>
      <c r="BU29" s="245" t="str">
        <f t="shared" si="21"/>
        <v/>
      </c>
      <c r="BV29" s="245" t="str">
        <f t="shared" si="21"/>
        <v/>
      </c>
      <c r="BW29" s="245" t="str">
        <f t="shared" si="22"/>
        <v/>
      </c>
      <c r="BX29" s="245" t="str">
        <f t="shared" si="22"/>
        <v/>
      </c>
      <c r="BY29" s="245" t="str">
        <f t="shared" si="22"/>
        <v/>
      </c>
      <c r="BZ29" s="245" t="str">
        <f t="shared" si="22"/>
        <v/>
      </c>
      <c r="CA29" s="245" t="str">
        <f t="shared" si="22"/>
        <v/>
      </c>
      <c r="CB29" s="245" t="str">
        <f t="shared" si="22"/>
        <v/>
      </c>
      <c r="CC29" s="245" t="str">
        <f t="shared" si="22"/>
        <v/>
      </c>
      <c r="CD29" s="245" t="str">
        <f t="shared" si="22"/>
        <v/>
      </c>
      <c r="CE29" s="245" t="str">
        <f t="shared" si="22"/>
        <v/>
      </c>
      <c r="CF29" s="245" t="str">
        <f t="shared" si="22"/>
        <v/>
      </c>
      <c r="CG29" s="245" t="str">
        <f t="shared" si="22"/>
        <v/>
      </c>
      <c r="CH29" s="245" t="str">
        <f t="shared" si="22"/>
        <v/>
      </c>
    </row>
    <row r="30" spans="1:86" s="247" customFormat="1" ht="30" customHeight="1" x14ac:dyDescent="0.3">
      <c r="A30" s="245">
        <v>28</v>
      </c>
      <c r="B30" s="246">
        <f>Data!B30</f>
        <v>0</v>
      </c>
      <c r="C30" s="245" t="str">
        <f t="shared" si="23"/>
        <v>0</v>
      </c>
      <c r="D30" s="245" t="str">
        <f t="shared" si="23"/>
        <v/>
      </c>
      <c r="E30" s="245" t="str">
        <f t="shared" si="17"/>
        <v/>
      </c>
      <c r="F30" s="245" t="str">
        <f t="shared" si="17"/>
        <v/>
      </c>
      <c r="G30" s="245" t="str">
        <f t="shared" si="17"/>
        <v/>
      </c>
      <c r="H30" s="245" t="str">
        <f t="shared" si="17"/>
        <v/>
      </c>
      <c r="I30" s="245" t="str">
        <f t="shared" si="17"/>
        <v/>
      </c>
      <c r="J30" s="245" t="str">
        <f t="shared" si="17"/>
        <v/>
      </c>
      <c r="K30" s="245" t="str">
        <f t="shared" si="17"/>
        <v/>
      </c>
      <c r="L30" s="245" t="str">
        <f t="shared" si="17"/>
        <v/>
      </c>
      <c r="M30" s="245" t="str">
        <f t="shared" si="17"/>
        <v/>
      </c>
      <c r="N30" s="245" t="str">
        <f t="shared" si="17"/>
        <v/>
      </c>
      <c r="O30" s="245" t="str">
        <f t="shared" si="18"/>
        <v/>
      </c>
      <c r="P30" s="245" t="str">
        <f t="shared" si="18"/>
        <v/>
      </c>
      <c r="Q30" s="245" t="str">
        <f t="shared" si="18"/>
        <v/>
      </c>
      <c r="R30" s="245" t="str">
        <f t="shared" si="18"/>
        <v/>
      </c>
      <c r="S30" s="245" t="str">
        <f t="shared" si="18"/>
        <v/>
      </c>
      <c r="T30" s="245" t="str">
        <f t="shared" si="18"/>
        <v/>
      </c>
      <c r="U30" s="245" t="str">
        <f t="shared" si="18"/>
        <v/>
      </c>
      <c r="V30" s="245" t="str">
        <f t="shared" si="18"/>
        <v/>
      </c>
      <c r="W30" s="245" t="str">
        <f t="shared" si="18"/>
        <v/>
      </c>
      <c r="X30" s="245" t="str">
        <f t="shared" si="18"/>
        <v/>
      </c>
      <c r="Y30" s="245" t="str">
        <f t="shared" si="18"/>
        <v/>
      </c>
      <c r="Z30" s="245" t="str">
        <f t="shared" si="18"/>
        <v/>
      </c>
      <c r="AA30" s="245" t="str">
        <f t="shared" si="18"/>
        <v/>
      </c>
      <c r="AB30" s="245" t="str">
        <f t="shared" si="18"/>
        <v/>
      </c>
      <c r="AC30" s="245" t="str">
        <f t="shared" si="18"/>
        <v/>
      </c>
      <c r="AD30" s="245" t="str">
        <f t="shared" si="18"/>
        <v/>
      </c>
      <c r="AE30" s="245" t="str">
        <f t="shared" si="19"/>
        <v/>
      </c>
      <c r="AF30" s="245" t="str">
        <f t="shared" si="19"/>
        <v/>
      </c>
      <c r="AG30" s="245" t="str">
        <f t="shared" si="19"/>
        <v/>
      </c>
      <c r="AH30" s="245" t="str">
        <f t="shared" si="19"/>
        <v/>
      </c>
      <c r="AI30" s="245" t="str">
        <f t="shared" si="19"/>
        <v/>
      </c>
      <c r="AJ30" s="245" t="str">
        <f t="shared" si="19"/>
        <v/>
      </c>
      <c r="AK30" s="245" t="str">
        <f t="shared" si="19"/>
        <v/>
      </c>
      <c r="AL30" s="245" t="str">
        <f t="shared" si="19"/>
        <v/>
      </c>
      <c r="AM30" s="245" t="str">
        <f t="shared" si="19"/>
        <v/>
      </c>
      <c r="AN30" s="245" t="str">
        <f t="shared" si="19"/>
        <v/>
      </c>
      <c r="AO30" s="245" t="str">
        <f t="shared" si="19"/>
        <v/>
      </c>
      <c r="AP30" s="245" t="str">
        <f t="shared" si="19"/>
        <v/>
      </c>
      <c r="AQ30" s="245" t="str">
        <f t="shared" si="19"/>
        <v/>
      </c>
      <c r="AR30" s="245" t="str">
        <f t="shared" si="19"/>
        <v/>
      </c>
      <c r="AS30" s="245" t="str">
        <f t="shared" si="19"/>
        <v/>
      </c>
      <c r="AT30" s="245" t="str">
        <f t="shared" si="19"/>
        <v/>
      </c>
      <c r="AU30" s="245" t="str">
        <f t="shared" si="20"/>
        <v/>
      </c>
      <c r="AV30" s="245" t="str">
        <f t="shared" si="20"/>
        <v/>
      </c>
      <c r="AW30" s="245" t="str">
        <f t="shared" si="20"/>
        <v/>
      </c>
      <c r="AX30" s="245" t="str">
        <f t="shared" si="20"/>
        <v/>
      </c>
      <c r="AY30" s="245" t="str">
        <f t="shared" si="20"/>
        <v/>
      </c>
      <c r="AZ30" s="245" t="str">
        <f t="shared" si="20"/>
        <v/>
      </c>
      <c r="BA30" s="245" t="str">
        <f t="shared" si="20"/>
        <v/>
      </c>
      <c r="BB30" s="245" t="str">
        <f t="shared" si="20"/>
        <v/>
      </c>
      <c r="BC30" s="245" t="str">
        <f t="shared" si="20"/>
        <v/>
      </c>
      <c r="BD30" s="245" t="str">
        <f t="shared" si="20"/>
        <v/>
      </c>
      <c r="BE30" s="245" t="str">
        <f t="shared" si="20"/>
        <v/>
      </c>
      <c r="BF30" s="245" t="str">
        <f t="shared" si="20"/>
        <v/>
      </c>
      <c r="BG30" s="245" t="str">
        <f t="shared" si="20"/>
        <v/>
      </c>
      <c r="BH30" s="245" t="str">
        <f t="shared" si="20"/>
        <v/>
      </c>
      <c r="BI30" s="245" t="str">
        <f t="shared" si="20"/>
        <v/>
      </c>
      <c r="BJ30" s="245" t="str">
        <f t="shared" si="20"/>
        <v/>
      </c>
      <c r="BK30" s="245" t="str">
        <f t="shared" si="21"/>
        <v/>
      </c>
      <c r="BL30" s="245" t="str">
        <f t="shared" si="21"/>
        <v/>
      </c>
      <c r="BM30" s="245" t="str">
        <f t="shared" si="21"/>
        <v/>
      </c>
      <c r="BN30" s="245" t="str">
        <f t="shared" si="21"/>
        <v/>
      </c>
      <c r="BO30" s="245" t="str">
        <f t="shared" si="21"/>
        <v/>
      </c>
      <c r="BP30" s="245" t="str">
        <f t="shared" si="21"/>
        <v/>
      </c>
      <c r="BQ30" s="245" t="str">
        <f t="shared" si="21"/>
        <v/>
      </c>
      <c r="BR30" s="245" t="str">
        <f t="shared" si="21"/>
        <v/>
      </c>
      <c r="BS30" s="245" t="str">
        <f t="shared" si="21"/>
        <v/>
      </c>
      <c r="BT30" s="245" t="str">
        <f t="shared" si="21"/>
        <v/>
      </c>
      <c r="BU30" s="245" t="str">
        <f t="shared" si="21"/>
        <v/>
      </c>
      <c r="BV30" s="245" t="str">
        <f t="shared" si="21"/>
        <v/>
      </c>
      <c r="BW30" s="245" t="str">
        <f t="shared" si="22"/>
        <v/>
      </c>
      <c r="BX30" s="245" t="str">
        <f t="shared" si="22"/>
        <v/>
      </c>
      <c r="BY30" s="245" t="str">
        <f t="shared" si="22"/>
        <v/>
      </c>
      <c r="BZ30" s="245" t="str">
        <f t="shared" si="22"/>
        <v/>
      </c>
      <c r="CA30" s="245" t="str">
        <f t="shared" si="22"/>
        <v/>
      </c>
      <c r="CB30" s="245" t="str">
        <f t="shared" si="22"/>
        <v/>
      </c>
      <c r="CC30" s="245" t="str">
        <f t="shared" si="22"/>
        <v/>
      </c>
      <c r="CD30" s="245" t="str">
        <f t="shared" si="22"/>
        <v/>
      </c>
      <c r="CE30" s="245" t="str">
        <f t="shared" si="22"/>
        <v/>
      </c>
      <c r="CF30" s="245" t="str">
        <f t="shared" si="22"/>
        <v/>
      </c>
      <c r="CG30" s="245" t="str">
        <f t="shared" si="22"/>
        <v/>
      </c>
      <c r="CH30" s="245" t="str">
        <f t="shared" si="22"/>
        <v/>
      </c>
    </row>
    <row r="31" spans="1:86" s="247" customFormat="1" ht="30" customHeight="1" x14ac:dyDescent="0.3">
      <c r="A31" s="245">
        <v>29</v>
      </c>
      <c r="B31" s="246">
        <f>Data!B31</f>
        <v>0</v>
      </c>
      <c r="C31" s="245" t="str">
        <f t="shared" si="23"/>
        <v>0</v>
      </c>
      <c r="D31" s="245" t="str">
        <f t="shared" si="23"/>
        <v/>
      </c>
      <c r="E31" s="245" t="str">
        <f t="shared" si="17"/>
        <v/>
      </c>
      <c r="F31" s="245" t="str">
        <f t="shared" si="17"/>
        <v/>
      </c>
      <c r="G31" s="245" t="str">
        <f t="shared" si="17"/>
        <v/>
      </c>
      <c r="H31" s="245" t="str">
        <f t="shared" si="17"/>
        <v/>
      </c>
      <c r="I31" s="245" t="str">
        <f t="shared" si="17"/>
        <v/>
      </c>
      <c r="J31" s="245" t="str">
        <f t="shared" si="17"/>
        <v/>
      </c>
      <c r="K31" s="245" t="str">
        <f t="shared" si="17"/>
        <v/>
      </c>
      <c r="L31" s="245" t="str">
        <f t="shared" si="17"/>
        <v/>
      </c>
      <c r="M31" s="245" t="str">
        <f t="shared" si="17"/>
        <v/>
      </c>
      <c r="N31" s="245" t="str">
        <f t="shared" si="17"/>
        <v/>
      </c>
      <c r="O31" s="245" t="str">
        <f t="shared" si="18"/>
        <v/>
      </c>
      <c r="P31" s="245" t="str">
        <f t="shared" si="18"/>
        <v/>
      </c>
      <c r="Q31" s="245" t="str">
        <f t="shared" si="18"/>
        <v/>
      </c>
      <c r="R31" s="245" t="str">
        <f t="shared" si="18"/>
        <v/>
      </c>
      <c r="S31" s="245" t="str">
        <f t="shared" si="18"/>
        <v/>
      </c>
      <c r="T31" s="245" t="str">
        <f t="shared" si="18"/>
        <v/>
      </c>
      <c r="U31" s="245" t="str">
        <f t="shared" si="18"/>
        <v/>
      </c>
      <c r="V31" s="245" t="str">
        <f t="shared" si="18"/>
        <v/>
      </c>
      <c r="W31" s="245" t="str">
        <f t="shared" si="18"/>
        <v/>
      </c>
      <c r="X31" s="245" t="str">
        <f t="shared" si="18"/>
        <v/>
      </c>
      <c r="Y31" s="245" t="str">
        <f t="shared" si="18"/>
        <v/>
      </c>
      <c r="Z31" s="245" t="str">
        <f t="shared" si="18"/>
        <v/>
      </c>
      <c r="AA31" s="245" t="str">
        <f t="shared" si="18"/>
        <v/>
      </c>
      <c r="AB31" s="245" t="str">
        <f t="shared" si="18"/>
        <v/>
      </c>
      <c r="AC31" s="245" t="str">
        <f t="shared" si="18"/>
        <v/>
      </c>
      <c r="AD31" s="245" t="str">
        <f t="shared" si="18"/>
        <v/>
      </c>
      <c r="AE31" s="245" t="str">
        <f t="shared" si="19"/>
        <v/>
      </c>
      <c r="AF31" s="245" t="str">
        <f t="shared" si="19"/>
        <v/>
      </c>
      <c r="AG31" s="245" t="str">
        <f t="shared" si="19"/>
        <v/>
      </c>
      <c r="AH31" s="245" t="str">
        <f t="shared" si="19"/>
        <v/>
      </c>
      <c r="AI31" s="245" t="str">
        <f t="shared" si="19"/>
        <v/>
      </c>
      <c r="AJ31" s="245" t="str">
        <f t="shared" si="19"/>
        <v/>
      </c>
      <c r="AK31" s="245" t="str">
        <f t="shared" si="19"/>
        <v/>
      </c>
      <c r="AL31" s="245" t="str">
        <f t="shared" si="19"/>
        <v/>
      </c>
      <c r="AM31" s="245" t="str">
        <f t="shared" si="19"/>
        <v/>
      </c>
      <c r="AN31" s="245" t="str">
        <f t="shared" si="19"/>
        <v/>
      </c>
      <c r="AO31" s="245" t="str">
        <f t="shared" si="19"/>
        <v/>
      </c>
      <c r="AP31" s="245" t="str">
        <f t="shared" si="19"/>
        <v/>
      </c>
      <c r="AQ31" s="245" t="str">
        <f t="shared" si="19"/>
        <v/>
      </c>
      <c r="AR31" s="245" t="str">
        <f t="shared" si="19"/>
        <v/>
      </c>
      <c r="AS31" s="245" t="str">
        <f t="shared" si="19"/>
        <v/>
      </c>
      <c r="AT31" s="245" t="str">
        <f t="shared" si="19"/>
        <v/>
      </c>
      <c r="AU31" s="245" t="str">
        <f t="shared" si="20"/>
        <v/>
      </c>
      <c r="AV31" s="245" t="str">
        <f t="shared" si="20"/>
        <v/>
      </c>
      <c r="AW31" s="245" t="str">
        <f t="shared" si="20"/>
        <v/>
      </c>
      <c r="AX31" s="245" t="str">
        <f t="shared" si="20"/>
        <v/>
      </c>
      <c r="AY31" s="245" t="str">
        <f t="shared" si="20"/>
        <v/>
      </c>
      <c r="AZ31" s="245" t="str">
        <f t="shared" si="20"/>
        <v/>
      </c>
      <c r="BA31" s="245" t="str">
        <f t="shared" si="20"/>
        <v/>
      </c>
      <c r="BB31" s="245" t="str">
        <f t="shared" si="20"/>
        <v/>
      </c>
      <c r="BC31" s="245" t="str">
        <f t="shared" si="20"/>
        <v/>
      </c>
      <c r="BD31" s="245" t="str">
        <f t="shared" si="20"/>
        <v/>
      </c>
      <c r="BE31" s="245" t="str">
        <f t="shared" si="20"/>
        <v/>
      </c>
      <c r="BF31" s="245" t="str">
        <f t="shared" si="20"/>
        <v/>
      </c>
      <c r="BG31" s="245" t="str">
        <f t="shared" si="20"/>
        <v/>
      </c>
      <c r="BH31" s="245" t="str">
        <f t="shared" si="20"/>
        <v/>
      </c>
      <c r="BI31" s="245" t="str">
        <f t="shared" si="20"/>
        <v/>
      </c>
      <c r="BJ31" s="245" t="str">
        <f t="shared" si="20"/>
        <v/>
      </c>
      <c r="BK31" s="245" t="str">
        <f t="shared" si="21"/>
        <v/>
      </c>
      <c r="BL31" s="245" t="str">
        <f t="shared" si="21"/>
        <v/>
      </c>
      <c r="BM31" s="245" t="str">
        <f t="shared" si="21"/>
        <v/>
      </c>
      <c r="BN31" s="245" t="str">
        <f t="shared" si="21"/>
        <v/>
      </c>
      <c r="BO31" s="245" t="str">
        <f t="shared" si="21"/>
        <v/>
      </c>
      <c r="BP31" s="245" t="str">
        <f t="shared" si="21"/>
        <v/>
      </c>
      <c r="BQ31" s="245" t="str">
        <f t="shared" si="21"/>
        <v/>
      </c>
      <c r="BR31" s="245" t="str">
        <f t="shared" si="21"/>
        <v/>
      </c>
      <c r="BS31" s="245" t="str">
        <f t="shared" si="21"/>
        <v/>
      </c>
      <c r="BT31" s="245" t="str">
        <f t="shared" si="21"/>
        <v/>
      </c>
      <c r="BU31" s="245" t="str">
        <f t="shared" si="21"/>
        <v/>
      </c>
      <c r="BV31" s="245" t="str">
        <f t="shared" si="21"/>
        <v/>
      </c>
      <c r="BW31" s="245" t="str">
        <f t="shared" si="22"/>
        <v/>
      </c>
      <c r="BX31" s="245" t="str">
        <f t="shared" si="22"/>
        <v/>
      </c>
      <c r="BY31" s="245" t="str">
        <f t="shared" si="22"/>
        <v/>
      </c>
      <c r="BZ31" s="245" t="str">
        <f t="shared" si="22"/>
        <v/>
      </c>
      <c r="CA31" s="245" t="str">
        <f t="shared" si="22"/>
        <v/>
      </c>
      <c r="CB31" s="245" t="str">
        <f t="shared" si="22"/>
        <v/>
      </c>
      <c r="CC31" s="245" t="str">
        <f t="shared" si="22"/>
        <v/>
      </c>
      <c r="CD31" s="245" t="str">
        <f t="shared" si="22"/>
        <v/>
      </c>
      <c r="CE31" s="245" t="str">
        <f t="shared" si="22"/>
        <v/>
      </c>
      <c r="CF31" s="245" t="str">
        <f t="shared" si="22"/>
        <v/>
      </c>
      <c r="CG31" s="245" t="str">
        <f t="shared" si="22"/>
        <v/>
      </c>
      <c r="CH31" s="245" t="str">
        <f t="shared" si="22"/>
        <v/>
      </c>
    </row>
    <row r="32" spans="1:86" s="247" customFormat="1" ht="30" customHeight="1" x14ac:dyDescent="0.3">
      <c r="A32" s="245">
        <v>30</v>
      </c>
      <c r="B32" s="246">
        <f>Data!B32</f>
        <v>0</v>
      </c>
      <c r="C32" s="245" t="str">
        <f t="shared" si="23"/>
        <v>0</v>
      </c>
      <c r="D32" s="245" t="str">
        <f t="shared" si="23"/>
        <v/>
      </c>
      <c r="E32" s="245" t="str">
        <f t="shared" si="17"/>
        <v/>
      </c>
      <c r="F32" s="245" t="str">
        <f t="shared" si="17"/>
        <v/>
      </c>
      <c r="G32" s="245" t="str">
        <f t="shared" si="17"/>
        <v/>
      </c>
      <c r="H32" s="245" t="str">
        <f t="shared" si="17"/>
        <v/>
      </c>
      <c r="I32" s="245" t="str">
        <f t="shared" si="17"/>
        <v/>
      </c>
      <c r="J32" s="245" t="str">
        <f t="shared" si="17"/>
        <v/>
      </c>
      <c r="K32" s="245" t="str">
        <f t="shared" si="17"/>
        <v/>
      </c>
      <c r="L32" s="245" t="str">
        <f t="shared" si="17"/>
        <v/>
      </c>
      <c r="M32" s="245" t="str">
        <f t="shared" si="17"/>
        <v/>
      </c>
      <c r="N32" s="245" t="str">
        <f t="shared" si="17"/>
        <v/>
      </c>
      <c r="O32" s="245" t="str">
        <f t="shared" si="18"/>
        <v/>
      </c>
      <c r="P32" s="245" t="str">
        <f t="shared" si="18"/>
        <v/>
      </c>
      <c r="Q32" s="245" t="str">
        <f t="shared" si="18"/>
        <v/>
      </c>
      <c r="R32" s="245" t="str">
        <f t="shared" si="18"/>
        <v/>
      </c>
      <c r="S32" s="245" t="str">
        <f t="shared" si="18"/>
        <v/>
      </c>
      <c r="T32" s="245" t="str">
        <f t="shared" si="18"/>
        <v/>
      </c>
      <c r="U32" s="245" t="str">
        <f t="shared" si="18"/>
        <v/>
      </c>
      <c r="V32" s="245" t="str">
        <f t="shared" si="18"/>
        <v/>
      </c>
      <c r="W32" s="245" t="str">
        <f t="shared" si="18"/>
        <v/>
      </c>
      <c r="X32" s="245" t="str">
        <f t="shared" si="18"/>
        <v/>
      </c>
      <c r="Y32" s="245" t="str">
        <f t="shared" si="18"/>
        <v/>
      </c>
      <c r="Z32" s="245" t="str">
        <f t="shared" si="18"/>
        <v/>
      </c>
      <c r="AA32" s="245" t="str">
        <f t="shared" si="18"/>
        <v/>
      </c>
      <c r="AB32" s="245" t="str">
        <f t="shared" si="18"/>
        <v/>
      </c>
      <c r="AC32" s="245" t="str">
        <f t="shared" si="18"/>
        <v/>
      </c>
      <c r="AD32" s="245" t="str">
        <f t="shared" si="18"/>
        <v/>
      </c>
      <c r="AE32" s="245" t="str">
        <f t="shared" si="19"/>
        <v/>
      </c>
      <c r="AF32" s="245" t="str">
        <f t="shared" si="19"/>
        <v/>
      </c>
      <c r="AG32" s="245" t="str">
        <f t="shared" si="19"/>
        <v/>
      </c>
      <c r="AH32" s="245" t="str">
        <f t="shared" si="19"/>
        <v/>
      </c>
      <c r="AI32" s="245" t="str">
        <f t="shared" si="19"/>
        <v/>
      </c>
      <c r="AJ32" s="245" t="str">
        <f t="shared" si="19"/>
        <v/>
      </c>
      <c r="AK32" s="245" t="str">
        <f t="shared" si="19"/>
        <v/>
      </c>
      <c r="AL32" s="245" t="str">
        <f t="shared" si="19"/>
        <v/>
      </c>
      <c r="AM32" s="245" t="str">
        <f t="shared" si="19"/>
        <v/>
      </c>
      <c r="AN32" s="245" t="str">
        <f t="shared" si="19"/>
        <v/>
      </c>
      <c r="AO32" s="245" t="str">
        <f t="shared" si="19"/>
        <v/>
      </c>
      <c r="AP32" s="245" t="str">
        <f t="shared" si="19"/>
        <v/>
      </c>
      <c r="AQ32" s="245" t="str">
        <f t="shared" si="19"/>
        <v/>
      </c>
      <c r="AR32" s="245" t="str">
        <f t="shared" si="19"/>
        <v/>
      </c>
      <c r="AS32" s="245" t="str">
        <f t="shared" si="19"/>
        <v/>
      </c>
      <c r="AT32" s="245" t="str">
        <f t="shared" si="19"/>
        <v/>
      </c>
      <c r="AU32" s="245" t="str">
        <f t="shared" si="20"/>
        <v/>
      </c>
      <c r="AV32" s="245" t="str">
        <f t="shared" si="20"/>
        <v/>
      </c>
      <c r="AW32" s="245" t="str">
        <f t="shared" si="20"/>
        <v/>
      </c>
      <c r="AX32" s="245" t="str">
        <f t="shared" si="20"/>
        <v/>
      </c>
      <c r="AY32" s="245" t="str">
        <f t="shared" si="20"/>
        <v/>
      </c>
      <c r="AZ32" s="245" t="str">
        <f t="shared" si="20"/>
        <v/>
      </c>
      <c r="BA32" s="245" t="str">
        <f t="shared" si="20"/>
        <v/>
      </c>
      <c r="BB32" s="245" t="str">
        <f t="shared" si="20"/>
        <v/>
      </c>
      <c r="BC32" s="245" t="str">
        <f t="shared" si="20"/>
        <v/>
      </c>
      <c r="BD32" s="245" t="str">
        <f t="shared" si="20"/>
        <v/>
      </c>
      <c r="BE32" s="245" t="str">
        <f t="shared" si="20"/>
        <v/>
      </c>
      <c r="BF32" s="245" t="str">
        <f t="shared" si="20"/>
        <v/>
      </c>
      <c r="BG32" s="245" t="str">
        <f t="shared" si="20"/>
        <v/>
      </c>
      <c r="BH32" s="245" t="str">
        <f t="shared" si="20"/>
        <v/>
      </c>
      <c r="BI32" s="245" t="str">
        <f t="shared" si="20"/>
        <v/>
      </c>
      <c r="BJ32" s="245" t="str">
        <f t="shared" si="20"/>
        <v/>
      </c>
      <c r="BK32" s="245" t="str">
        <f t="shared" si="21"/>
        <v/>
      </c>
      <c r="BL32" s="245" t="str">
        <f t="shared" si="21"/>
        <v/>
      </c>
      <c r="BM32" s="245" t="str">
        <f t="shared" si="21"/>
        <v/>
      </c>
      <c r="BN32" s="245" t="str">
        <f t="shared" si="21"/>
        <v/>
      </c>
      <c r="BO32" s="245" t="str">
        <f t="shared" si="21"/>
        <v/>
      </c>
      <c r="BP32" s="245" t="str">
        <f t="shared" si="21"/>
        <v/>
      </c>
      <c r="BQ32" s="245" t="str">
        <f t="shared" si="21"/>
        <v/>
      </c>
      <c r="BR32" s="245" t="str">
        <f t="shared" si="21"/>
        <v/>
      </c>
      <c r="BS32" s="245" t="str">
        <f t="shared" si="21"/>
        <v/>
      </c>
      <c r="BT32" s="245" t="str">
        <f t="shared" si="21"/>
        <v/>
      </c>
      <c r="BU32" s="245" t="str">
        <f t="shared" si="21"/>
        <v/>
      </c>
      <c r="BV32" s="245" t="str">
        <f t="shared" si="21"/>
        <v/>
      </c>
      <c r="BW32" s="245" t="str">
        <f t="shared" si="22"/>
        <v/>
      </c>
      <c r="BX32" s="245" t="str">
        <f t="shared" si="22"/>
        <v/>
      </c>
      <c r="BY32" s="245" t="str">
        <f t="shared" si="22"/>
        <v/>
      </c>
      <c r="BZ32" s="245" t="str">
        <f t="shared" si="22"/>
        <v/>
      </c>
      <c r="CA32" s="245" t="str">
        <f t="shared" si="22"/>
        <v/>
      </c>
      <c r="CB32" s="245" t="str">
        <f t="shared" si="22"/>
        <v/>
      </c>
      <c r="CC32" s="245" t="str">
        <f t="shared" si="22"/>
        <v/>
      </c>
      <c r="CD32" s="245" t="str">
        <f t="shared" si="22"/>
        <v/>
      </c>
      <c r="CE32" s="245" t="str">
        <f t="shared" si="22"/>
        <v/>
      </c>
      <c r="CF32" s="245" t="str">
        <f t="shared" si="22"/>
        <v/>
      </c>
      <c r="CG32" s="245" t="str">
        <f t="shared" si="22"/>
        <v/>
      </c>
      <c r="CH32" s="245" t="str">
        <f t="shared" si="22"/>
        <v/>
      </c>
    </row>
    <row r="33" spans="1:86" s="247" customFormat="1" ht="30" customHeight="1" x14ac:dyDescent="0.3">
      <c r="A33" s="245">
        <v>31</v>
      </c>
      <c r="B33" s="246">
        <f>Data!B33</f>
        <v>0</v>
      </c>
      <c r="C33" s="245" t="str">
        <f t="shared" ref="C33:C57" si="24">LEFT(B33,1)</f>
        <v>0</v>
      </c>
      <c r="D33" s="245" t="str">
        <f t="shared" ref="D33:D57" si="25">MID($B32,$D$2,1)</f>
        <v/>
      </c>
      <c r="E33" s="245" t="str">
        <f t="shared" si="17"/>
        <v/>
      </c>
      <c r="F33" s="245" t="str">
        <f t="shared" si="17"/>
        <v/>
      </c>
      <c r="G33" s="245" t="str">
        <f t="shared" si="17"/>
        <v/>
      </c>
      <c r="H33" s="245" t="str">
        <f t="shared" si="17"/>
        <v/>
      </c>
      <c r="I33" s="245" t="str">
        <f t="shared" si="17"/>
        <v/>
      </c>
      <c r="J33" s="245" t="str">
        <f t="shared" si="17"/>
        <v/>
      </c>
      <c r="K33" s="245" t="str">
        <f t="shared" si="17"/>
        <v/>
      </c>
      <c r="L33" s="245" t="str">
        <f t="shared" si="17"/>
        <v/>
      </c>
      <c r="M33" s="245" t="str">
        <f t="shared" si="17"/>
        <v/>
      </c>
      <c r="N33" s="245" t="str">
        <f t="shared" si="17"/>
        <v/>
      </c>
      <c r="O33" s="245" t="str">
        <f t="shared" si="18"/>
        <v/>
      </c>
      <c r="P33" s="245" t="str">
        <f t="shared" si="18"/>
        <v/>
      </c>
      <c r="Q33" s="245" t="str">
        <f t="shared" si="18"/>
        <v/>
      </c>
      <c r="R33" s="245" t="str">
        <f t="shared" si="18"/>
        <v/>
      </c>
      <c r="S33" s="245" t="str">
        <f t="shared" si="18"/>
        <v/>
      </c>
      <c r="T33" s="245" t="str">
        <f t="shared" si="18"/>
        <v/>
      </c>
      <c r="U33" s="245" t="str">
        <f t="shared" si="18"/>
        <v/>
      </c>
      <c r="V33" s="245" t="str">
        <f t="shared" si="18"/>
        <v/>
      </c>
      <c r="W33" s="245" t="str">
        <f t="shared" si="18"/>
        <v/>
      </c>
      <c r="X33" s="245" t="str">
        <f t="shared" si="18"/>
        <v/>
      </c>
      <c r="Y33" s="245" t="str">
        <f t="shared" si="18"/>
        <v/>
      </c>
      <c r="Z33" s="245" t="str">
        <f t="shared" si="18"/>
        <v/>
      </c>
      <c r="AA33" s="245" t="str">
        <f t="shared" si="18"/>
        <v/>
      </c>
      <c r="AB33" s="245" t="str">
        <f t="shared" si="18"/>
        <v/>
      </c>
      <c r="AC33" s="245" t="str">
        <f t="shared" si="18"/>
        <v/>
      </c>
      <c r="AD33" s="245" t="str">
        <f t="shared" si="18"/>
        <v/>
      </c>
      <c r="AE33" s="245" t="str">
        <f t="shared" si="19"/>
        <v/>
      </c>
      <c r="AF33" s="245" t="str">
        <f t="shared" si="19"/>
        <v/>
      </c>
      <c r="AG33" s="245" t="str">
        <f t="shared" si="19"/>
        <v/>
      </c>
      <c r="AH33" s="245" t="str">
        <f t="shared" si="19"/>
        <v/>
      </c>
      <c r="AI33" s="245" t="str">
        <f t="shared" si="19"/>
        <v/>
      </c>
      <c r="AJ33" s="245" t="str">
        <f t="shared" si="19"/>
        <v/>
      </c>
      <c r="AK33" s="245" t="str">
        <f t="shared" si="19"/>
        <v/>
      </c>
      <c r="AL33" s="245" t="str">
        <f t="shared" si="19"/>
        <v/>
      </c>
      <c r="AM33" s="245" t="str">
        <f t="shared" si="19"/>
        <v/>
      </c>
      <c r="AN33" s="245" t="str">
        <f t="shared" si="19"/>
        <v/>
      </c>
      <c r="AO33" s="245" t="str">
        <f t="shared" si="19"/>
        <v/>
      </c>
      <c r="AP33" s="245" t="str">
        <f t="shared" si="19"/>
        <v/>
      </c>
      <c r="AQ33" s="245" t="str">
        <f t="shared" si="19"/>
        <v/>
      </c>
      <c r="AR33" s="245" t="str">
        <f t="shared" si="19"/>
        <v/>
      </c>
      <c r="AS33" s="245" t="str">
        <f t="shared" si="19"/>
        <v/>
      </c>
      <c r="AT33" s="245" t="str">
        <f t="shared" si="19"/>
        <v/>
      </c>
      <c r="AU33" s="245" t="str">
        <f t="shared" si="20"/>
        <v/>
      </c>
      <c r="AV33" s="245" t="str">
        <f t="shared" si="20"/>
        <v/>
      </c>
      <c r="AW33" s="245" t="str">
        <f t="shared" si="20"/>
        <v/>
      </c>
      <c r="AX33" s="245" t="str">
        <f t="shared" si="20"/>
        <v/>
      </c>
      <c r="AY33" s="245" t="str">
        <f t="shared" si="20"/>
        <v/>
      </c>
      <c r="AZ33" s="245" t="str">
        <f t="shared" si="20"/>
        <v/>
      </c>
      <c r="BA33" s="245" t="str">
        <f t="shared" si="20"/>
        <v/>
      </c>
      <c r="BB33" s="245" t="str">
        <f t="shared" si="20"/>
        <v/>
      </c>
      <c r="BC33" s="245" t="str">
        <f t="shared" si="20"/>
        <v/>
      </c>
      <c r="BD33" s="245" t="str">
        <f t="shared" si="20"/>
        <v/>
      </c>
      <c r="BE33" s="245" t="str">
        <f t="shared" si="20"/>
        <v/>
      </c>
      <c r="BF33" s="245" t="str">
        <f t="shared" si="20"/>
        <v/>
      </c>
      <c r="BG33" s="245" t="str">
        <f t="shared" si="20"/>
        <v/>
      </c>
      <c r="BH33" s="245" t="str">
        <f t="shared" si="20"/>
        <v/>
      </c>
      <c r="BI33" s="245" t="str">
        <f t="shared" si="20"/>
        <v/>
      </c>
      <c r="BJ33" s="245" t="str">
        <f t="shared" si="20"/>
        <v/>
      </c>
      <c r="BK33" s="245" t="str">
        <f t="shared" si="21"/>
        <v/>
      </c>
      <c r="BL33" s="245" t="str">
        <f t="shared" si="21"/>
        <v/>
      </c>
      <c r="BM33" s="245" t="str">
        <f t="shared" si="21"/>
        <v/>
      </c>
      <c r="BN33" s="245" t="str">
        <f t="shared" si="21"/>
        <v/>
      </c>
      <c r="BO33" s="245" t="str">
        <f t="shared" si="21"/>
        <v/>
      </c>
      <c r="BP33" s="245" t="str">
        <f t="shared" si="21"/>
        <v/>
      </c>
      <c r="BQ33" s="245" t="str">
        <f t="shared" si="21"/>
        <v/>
      </c>
      <c r="BR33" s="245" t="str">
        <f t="shared" si="21"/>
        <v/>
      </c>
      <c r="BS33" s="245" t="str">
        <f t="shared" si="21"/>
        <v/>
      </c>
      <c r="BT33" s="245" t="str">
        <f t="shared" si="21"/>
        <v/>
      </c>
      <c r="BU33" s="245" t="str">
        <f t="shared" si="21"/>
        <v/>
      </c>
      <c r="BV33" s="245" t="str">
        <f t="shared" si="21"/>
        <v/>
      </c>
      <c r="BW33" s="245" t="str">
        <f t="shared" si="22"/>
        <v/>
      </c>
      <c r="BX33" s="245" t="str">
        <f t="shared" si="22"/>
        <v/>
      </c>
      <c r="BY33" s="245" t="str">
        <f t="shared" si="22"/>
        <v/>
      </c>
      <c r="BZ33" s="245" t="str">
        <f t="shared" si="22"/>
        <v/>
      </c>
      <c r="CA33" s="245" t="str">
        <f t="shared" si="22"/>
        <v/>
      </c>
      <c r="CB33" s="245" t="str">
        <f t="shared" si="22"/>
        <v/>
      </c>
      <c r="CC33" s="245" t="str">
        <f t="shared" si="22"/>
        <v/>
      </c>
      <c r="CD33" s="245" t="str">
        <f t="shared" si="22"/>
        <v/>
      </c>
      <c r="CE33" s="245" t="str">
        <f t="shared" si="22"/>
        <v/>
      </c>
      <c r="CF33" s="245" t="str">
        <f t="shared" si="22"/>
        <v/>
      </c>
      <c r="CG33" s="245" t="str">
        <f t="shared" si="22"/>
        <v/>
      </c>
      <c r="CH33" s="245" t="str">
        <f t="shared" si="22"/>
        <v/>
      </c>
    </row>
    <row r="34" spans="1:86" s="247" customFormat="1" ht="30" customHeight="1" x14ac:dyDescent="0.3">
      <c r="A34" s="245">
        <v>32</v>
      </c>
      <c r="B34" s="246">
        <f>Data!B34</f>
        <v>0</v>
      </c>
      <c r="C34" s="245" t="str">
        <f t="shared" si="24"/>
        <v>0</v>
      </c>
      <c r="D34" s="245" t="str">
        <f t="shared" si="25"/>
        <v/>
      </c>
      <c r="E34" s="245" t="str">
        <f t="shared" si="17"/>
        <v/>
      </c>
      <c r="F34" s="245" t="str">
        <f t="shared" si="17"/>
        <v/>
      </c>
      <c r="G34" s="245" t="str">
        <f t="shared" si="17"/>
        <v/>
      </c>
      <c r="H34" s="245" t="str">
        <f t="shared" si="17"/>
        <v/>
      </c>
      <c r="I34" s="245" t="str">
        <f t="shared" si="17"/>
        <v/>
      </c>
      <c r="J34" s="245" t="str">
        <f t="shared" si="17"/>
        <v/>
      </c>
      <c r="K34" s="245" t="str">
        <f t="shared" si="17"/>
        <v/>
      </c>
      <c r="L34" s="245" t="str">
        <f t="shared" si="17"/>
        <v/>
      </c>
      <c r="M34" s="245" t="str">
        <f t="shared" si="17"/>
        <v/>
      </c>
      <c r="N34" s="245" t="str">
        <f t="shared" si="17"/>
        <v/>
      </c>
      <c r="O34" s="245" t="str">
        <f t="shared" si="17"/>
        <v/>
      </c>
      <c r="P34" s="245" t="str">
        <f t="shared" si="17"/>
        <v/>
      </c>
      <c r="Q34" s="245" t="str">
        <f t="shared" si="17"/>
        <v/>
      </c>
      <c r="R34" s="245" t="str">
        <f t="shared" si="17"/>
        <v/>
      </c>
      <c r="S34" s="245" t="str">
        <f t="shared" si="17"/>
        <v/>
      </c>
      <c r="T34" s="245" t="str">
        <f t="shared" si="17"/>
        <v/>
      </c>
      <c r="U34" s="245" t="str">
        <f t="shared" ref="U34:AJ49" si="26">MID($B34,U$2,1)</f>
        <v/>
      </c>
      <c r="V34" s="245" t="str">
        <f t="shared" si="26"/>
        <v/>
      </c>
      <c r="W34" s="245" t="str">
        <f t="shared" si="26"/>
        <v/>
      </c>
      <c r="X34" s="245" t="str">
        <f t="shared" si="26"/>
        <v/>
      </c>
      <c r="Y34" s="245" t="str">
        <f t="shared" si="26"/>
        <v/>
      </c>
      <c r="Z34" s="245" t="str">
        <f t="shared" si="26"/>
        <v/>
      </c>
      <c r="AA34" s="245" t="str">
        <f t="shared" si="26"/>
        <v/>
      </c>
      <c r="AB34" s="245" t="str">
        <f t="shared" si="26"/>
        <v/>
      </c>
      <c r="AC34" s="245" t="str">
        <f t="shared" si="26"/>
        <v/>
      </c>
      <c r="AD34" s="245" t="str">
        <f t="shared" si="26"/>
        <v/>
      </c>
      <c r="AE34" s="245" t="str">
        <f t="shared" si="26"/>
        <v/>
      </c>
      <c r="AF34" s="245" t="str">
        <f t="shared" si="26"/>
        <v/>
      </c>
      <c r="AG34" s="245" t="str">
        <f t="shared" si="26"/>
        <v/>
      </c>
      <c r="AH34" s="245" t="str">
        <f t="shared" si="26"/>
        <v/>
      </c>
      <c r="AI34" s="245" t="str">
        <f t="shared" si="19"/>
        <v/>
      </c>
      <c r="AJ34" s="245" t="str">
        <f t="shared" si="19"/>
        <v/>
      </c>
      <c r="AK34" s="245" t="str">
        <f t="shared" si="19"/>
        <v/>
      </c>
      <c r="AL34" s="245" t="str">
        <f t="shared" si="19"/>
        <v/>
      </c>
      <c r="AM34" s="245" t="str">
        <f t="shared" si="19"/>
        <v/>
      </c>
      <c r="AN34" s="245" t="str">
        <f t="shared" si="19"/>
        <v/>
      </c>
      <c r="AO34" s="245" t="str">
        <f t="shared" si="19"/>
        <v/>
      </c>
      <c r="AP34" s="245" t="str">
        <f t="shared" si="19"/>
        <v/>
      </c>
      <c r="AQ34" s="245" t="str">
        <f t="shared" si="19"/>
        <v/>
      </c>
      <c r="AR34" s="245" t="str">
        <f t="shared" si="19"/>
        <v/>
      </c>
      <c r="AS34" s="245" t="str">
        <f t="shared" si="19"/>
        <v/>
      </c>
      <c r="AT34" s="245" t="str">
        <f t="shared" si="19"/>
        <v/>
      </c>
      <c r="AU34" s="245" t="str">
        <f t="shared" si="20"/>
        <v/>
      </c>
      <c r="AV34" s="245" t="str">
        <f t="shared" si="20"/>
        <v/>
      </c>
      <c r="AW34" s="245" t="str">
        <f t="shared" si="20"/>
        <v/>
      </c>
      <c r="AX34" s="245" t="str">
        <f t="shared" si="20"/>
        <v/>
      </c>
      <c r="AY34" s="245" t="str">
        <f t="shared" si="20"/>
        <v/>
      </c>
      <c r="AZ34" s="245" t="str">
        <f t="shared" si="20"/>
        <v/>
      </c>
      <c r="BA34" s="245" t="str">
        <f t="shared" si="20"/>
        <v/>
      </c>
      <c r="BB34" s="245" t="str">
        <f t="shared" si="20"/>
        <v/>
      </c>
      <c r="BC34" s="245" t="str">
        <f t="shared" si="20"/>
        <v/>
      </c>
      <c r="BD34" s="245" t="str">
        <f t="shared" si="20"/>
        <v/>
      </c>
      <c r="BE34" s="245" t="str">
        <f t="shared" si="20"/>
        <v/>
      </c>
      <c r="BF34" s="245" t="str">
        <f t="shared" si="20"/>
        <v/>
      </c>
      <c r="BG34" s="245" t="str">
        <f t="shared" si="20"/>
        <v/>
      </c>
      <c r="BH34" s="245" t="str">
        <f t="shared" si="20"/>
        <v/>
      </c>
      <c r="BI34" s="245" t="str">
        <f t="shared" si="20"/>
        <v/>
      </c>
      <c r="BJ34" s="245" t="str">
        <f>MID($B34,BJ$2,1)</f>
        <v/>
      </c>
      <c r="BK34" s="245" t="str">
        <f>MID($B34,BK$2,1)</f>
        <v/>
      </c>
      <c r="BL34" s="245" t="str">
        <f>MID($B34,BL$2,1)</f>
        <v/>
      </c>
      <c r="BM34" s="245" t="str">
        <f t="shared" si="21"/>
        <v/>
      </c>
      <c r="BN34" s="245" t="str">
        <f t="shared" si="21"/>
        <v/>
      </c>
      <c r="BO34" s="245" t="str">
        <f t="shared" si="21"/>
        <v/>
      </c>
      <c r="BP34" s="245" t="str">
        <f t="shared" si="21"/>
        <v/>
      </c>
      <c r="BQ34" s="245" t="str">
        <f t="shared" si="21"/>
        <v/>
      </c>
      <c r="BR34" s="245" t="str">
        <f t="shared" si="21"/>
        <v/>
      </c>
      <c r="BS34" s="245" t="str">
        <f t="shared" si="21"/>
        <v/>
      </c>
      <c r="BT34" s="245" t="str">
        <f t="shared" si="21"/>
        <v/>
      </c>
      <c r="BU34" s="245" t="str">
        <f t="shared" si="21"/>
        <v/>
      </c>
      <c r="BV34" s="245" t="str">
        <f t="shared" si="21"/>
        <v/>
      </c>
      <c r="BW34" s="245" t="str">
        <f t="shared" si="22"/>
        <v/>
      </c>
      <c r="BX34" s="245" t="str">
        <f t="shared" si="22"/>
        <v/>
      </c>
      <c r="BY34" s="245" t="str">
        <f t="shared" si="22"/>
        <v/>
      </c>
      <c r="BZ34" s="245" t="str">
        <f t="shared" si="22"/>
        <v/>
      </c>
      <c r="CA34" s="245" t="str">
        <f t="shared" si="22"/>
        <v/>
      </c>
      <c r="CB34" s="245" t="str">
        <f t="shared" si="22"/>
        <v/>
      </c>
      <c r="CC34" s="245" t="str">
        <f t="shared" si="22"/>
        <v/>
      </c>
      <c r="CD34" s="245" t="str">
        <f t="shared" si="22"/>
        <v/>
      </c>
      <c r="CE34" s="245" t="str">
        <f t="shared" si="22"/>
        <v/>
      </c>
      <c r="CF34" s="245" t="str">
        <f t="shared" si="22"/>
        <v/>
      </c>
      <c r="CG34" s="245" t="str">
        <f t="shared" si="22"/>
        <v/>
      </c>
      <c r="CH34" s="245" t="str">
        <f t="shared" si="22"/>
        <v/>
      </c>
    </row>
    <row r="35" spans="1:86" s="247" customFormat="1" ht="30" customHeight="1" x14ac:dyDescent="0.3">
      <c r="A35" s="245">
        <v>33</v>
      </c>
      <c r="B35" s="246">
        <f>Data!B35</f>
        <v>0</v>
      </c>
      <c r="C35" s="245" t="str">
        <f t="shared" si="24"/>
        <v>0</v>
      </c>
      <c r="D35" s="245" t="str">
        <f t="shared" si="25"/>
        <v/>
      </c>
      <c r="E35" s="245" t="str">
        <f t="shared" ref="E35:T50" si="27">MID($B35,E$2,1)</f>
        <v/>
      </c>
      <c r="F35" s="245" t="str">
        <f t="shared" si="27"/>
        <v/>
      </c>
      <c r="G35" s="245" t="str">
        <f t="shared" si="27"/>
        <v/>
      </c>
      <c r="H35" s="245" t="str">
        <f t="shared" si="27"/>
        <v/>
      </c>
      <c r="I35" s="245" t="str">
        <f t="shared" si="27"/>
        <v/>
      </c>
      <c r="J35" s="245" t="str">
        <f t="shared" si="27"/>
        <v/>
      </c>
      <c r="K35" s="245" t="str">
        <f t="shared" si="27"/>
        <v/>
      </c>
      <c r="L35" s="245" t="str">
        <f t="shared" si="27"/>
        <v/>
      </c>
      <c r="M35" s="245" t="str">
        <f t="shared" si="27"/>
        <v/>
      </c>
      <c r="N35" s="245" t="str">
        <f t="shared" si="27"/>
        <v/>
      </c>
      <c r="O35" s="245" t="str">
        <f t="shared" si="27"/>
        <v/>
      </c>
      <c r="P35" s="245" t="str">
        <f t="shared" si="27"/>
        <v/>
      </c>
      <c r="Q35" s="245" t="str">
        <f t="shared" si="27"/>
        <v/>
      </c>
      <c r="R35" s="245" t="str">
        <f t="shared" si="27"/>
        <v/>
      </c>
      <c r="S35" s="245" t="str">
        <f t="shared" si="27"/>
        <v/>
      </c>
      <c r="T35" s="245" t="str">
        <f t="shared" si="27"/>
        <v/>
      </c>
      <c r="U35" s="245" t="str">
        <f t="shared" si="26"/>
        <v/>
      </c>
      <c r="V35" s="245" t="str">
        <f t="shared" si="26"/>
        <v/>
      </c>
      <c r="W35" s="245" t="str">
        <f t="shared" si="26"/>
        <v/>
      </c>
      <c r="X35" s="245" t="str">
        <f t="shared" si="26"/>
        <v/>
      </c>
      <c r="Y35" s="245" t="str">
        <f t="shared" si="26"/>
        <v/>
      </c>
      <c r="Z35" s="245" t="str">
        <f t="shared" si="26"/>
        <v/>
      </c>
      <c r="AA35" s="245" t="str">
        <f t="shared" si="26"/>
        <v/>
      </c>
      <c r="AB35" s="245" t="str">
        <f t="shared" si="26"/>
        <v/>
      </c>
      <c r="AC35" s="245" t="str">
        <f t="shared" si="26"/>
        <v/>
      </c>
      <c r="AD35" s="245" t="str">
        <f t="shared" si="26"/>
        <v/>
      </c>
      <c r="AE35" s="245" t="str">
        <f t="shared" si="26"/>
        <v/>
      </c>
      <c r="AF35" s="245" t="str">
        <f t="shared" si="26"/>
        <v/>
      </c>
      <c r="AG35" s="245" t="str">
        <f t="shared" si="26"/>
        <v/>
      </c>
      <c r="AH35" s="245" t="str">
        <f t="shared" si="26"/>
        <v/>
      </c>
      <c r="AI35" s="245" t="str">
        <f t="shared" si="26"/>
        <v/>
      </c>
      <c r="AJ35" s="245" t="str">
        <f t="shared" si="26"/>
        <v/>
      </c>
      <c r="AK35" s="245" t="str">
        <f t="shared" ref="AK35:AZ50" si="28">MID($B35,AK$2,1)</f>
        <v/>
      </c>
      <c r="AL35" s="245" t="str">
        <f t="shared" si="28"/>
        <v/>
      </c>
      <c r="AM35" s="245" t="str">
        <f t="shared" si="28"/>
        <v/>
      </c>
      <c r="AN35" s="245" t="str">
        <f t="shared" si="28"/>
        <v/>
      </c>
      <c r="AO35" s="245" t="str">
        <f t="shared" si="28"/>
        <v/>
      </c>
      <c r="AP35" s="245" t="str">
        <f t="shared" si="28"/>
        <v/>
      </c>
      <c r="AQ35" s="245" t="str">
        <f t="shared" si="28"/>
        <v/>
      </c>
      <c r="AR35" s="245" t="str">
        <f t="shared" si="28"/>
        <v/>
      </c>
      <c r="AS35" s="245" t="str">
        <f t="shared" si="28"/>
        <v/>
      </c>
      <c r="AT35" s="245" t="str">
        <f t="shared" si="28"/>
        <v/>
      </c>
      <c r="AU35" s="245" t="str">
        <f t="shared" si="28"/>
        <v/>
      </c>
      <c r="AV35" s="245" t="str">
        <f t="shared" si="28"/>
        <v/>
      </c>
      <c r="AW35" s="245" t="str">
        <f t="shared" si="28"/>
        <v/>
      </c>
      <c r="AX35" s="245" t="str">
        <f t="shared" si="28"/>
        <v/>
      </c>
      <c r="AY35" s="245" t="str">
        <f t="shared" si="28"/>
        <v/>
      </c>
      <c r="AZ35" s="245" t="str">
        <f t="shared" si="28"/>
        <v/>
      </c>
      <c r="BA35" s="245" t="str">
        <f t="shared" ref="BA35:BP50" si="29">MID($B35,BA$2,1)</f>
        <v/>
      </c>
      <c r="BB35" s="245" t="str">
        <f t="shared" si="29"/>
        <v/>
      </c>
      <c r="BC35" s="245" t="str">
        <f t="shared" si="29"/>
        <v/>
      </c>
      <c r="BD35" s="245" t="str">
        <f t="shared" si="29"/>
        <v/>
      </c>
      <c r="BE35" s="245" t="str">
        <f t="shared" si="29"/>
        <v/>
      </c>
      <c r="BF35" s="245" t="str">
        <f t="shared" si="29"/>
        <v/>
      </c>
      <c r="BG35" s="245" t="str">
        <f t="shared" si="29"/>
        <v/>
      </c>
      <c r="BH35" s="245" t="str">
        <f t="shared" si="29"/>
        <v/>
      </c>
      <c r="BI35" s="245" t="str">
        <f t="shared" si="29"/>
        <v/>
      </c>
      <c r="BJ35" s="245" t="str">
        <f t="shared" si="29"/>
        <v/>
      </c>
      <c r="BK35" s="245" t="str">
        <f t="shared" si="29"/>
        <v/>
      </c>
      <c r="BL35" s="245" t="str">
        <f t="shared" si="29"/>
        <v/>
      </c>
      <c r="BM35" s="245" t="str">
        <f t="shared" si="29"/>
        <v/>
      </c>
      <c r="BN35" s="245" t="str">
        <f t="shared" si="29"/>
        <v/>
      </c>
      <c r="BO35" s="245" t="str">
        <f t="shared" si="29"/>
        <v/>
      </c>
      <c r="BP35" s="245" t="str">
        <f t="shared" si="29"/>
        <v/>
      </c>
      <c r="BQ35" s="245" t="str">
        <f t="shared" ref="BQ35:CF50" si="30">MID($B35,BQ$2,1)</f>
        <v/>
      </c>
      <c r="BR35" s="245" t="str">
        <f t="shared" si="30"/>
        <v/>
      </c>
      <c r="BS35" s="245" t="str">
        <f t="shared" si="30"/>
        <v/>
      </c>
      <c r="BT35" s="245" t="str">
        <f t="shared" si="30"/>
        <v/>
      </c>
      <c r="BU35" s="245" t="str">
        <f t="shared" si="30"/>
        <v/>
      </c>
      <c r="BV35" s="245" t="str">
        <f t="shared" si="30"/>
        <v/>
      </c>
      <c r="BW35" s="245" t="str">
        <f t="shared" si="30"/>
        <v/>
      </c>
      <c r="BX35" s="245" t="str">
        <f t="shared" si="30"/>
        <v/>
      </c>
      <c r="BY35" s="245" t="str">
        <f t="shared" si="30"/>
        <v/>
      </c>
      <c r="BZ35" s="245" t="str">
        <f t="shared" si="30"/>
        <v/>
      </c>
      <c r="CA35" s="245" t="str">
        <f t="shared" si="30"/>
        <v/>
      </c>
      <c r="CB35" s="245" t="str">
        <f t="shared" si="30"/>
        <v/>
      </c>
      <c r="CC35" s="245" t="str">
        <f t="shared" si="30"/>
        <v/>
      </c>
      <c r="CD35" s="245" t="str">
        <f t="shared" si="30"/>
        <v/>
      </c>
      <c r="CE35" s="245" t="str">
        <f t="shared" si="30"/>
        <v/>
      </c>
      <c r="CF35" s="245" t="str">
        <f t="shared" si="30"/>
        <v/>
      </c>
      <c r="CG35" s="245" t="str">
        <f t="shared" ref="CG35:CH50" si="31">MID($B35,CG$2,1)</f>
        <v/>
      </c>
      <c r="CH35" s="245" t="str">
        <f t="shared" si="31"/>
        <v/>
      </c>
    </row>
    <row r="36" spans="1:86" s="247" customFormat="1" ht="30" customHeight="1" x14ac:dyDescent="0.3">
      <c r="A36" s="245">
        <v>34</v>
      </c>
      <c r="B36" s="246">
        <f>Data!B36</f>
        <v>0</v>
      </c>
      <c r="C36" s="245" t="str">
        <f t="shared" si="24"/>
        <v>0</v>
      </c>
      <c r="D36" s="245" t="str">
        <f t="shared" si="25"/>
        <v/>
      </c>
      <c r="E36" s="245" t="str">
        <f t="shared" si="27"/>
        <v/>
      </c>
      <c r="F36" s="245" t="str">
        <f t="shared" si="27"/>
        <v/>
      </c>
      <c r="G36" s="245" t="str">
        <f t="shared" si="27"/>
        <v/>
      </c>
      <c r="H36" s="245" t="str">
        <f t="shared" si="27"/>
        <v/>
      </c>
      <c r="I36" s="245" t="str">
        <f t="shared" si="27"/>
        <v/>
      </c>
      <c r="J36" s="245" t="str">
        <f t="shared" si="27"/>
        <v/>
      </c>
      <c r="K36" s="245" t="str">
        <f t="shared" si="27"/>
        <v/>
      </c>
      <c r="L36" s="245" t="str">
        <f t="shared" si="27"/>
        <v/>
      </c>
      <c r="M36" s="245" t="str">
        <f t="shared" si="27"/>
        <v/>
      </c>
      <c r="N36" s="245" t="str">
        <f t="shared" si="27"/>
        <v/>
      </c>
      <c r="O36" s="245" t="str">
        <f t="shared" si="27"/>
        <v/>
      </c>
      <c r="P36" s="245" t="str">
        <f t="shared" si="27"/>
        <v/>
      </c>
      <c r="Q36" s="245" t="str">
        <f t="shared" si="27"/>
        <v/>
      </c>
      <c r="R36" s="245" t="str">
        <f t="shared" si="27"/>
        <v/>
      </c>
      <c r="S36" s="245" t="str">
        <f t="shared" si="27"/>
        <v/>
      </c>
      <c r="T36" s="245" t="str">
        <f t="shared" si="27"/>
        <v/>
      </c>
      <c r="U36" s="245" t="str">
        <f t="shared" si="26"/>
        <v/>
      </c>
      <c r="V36" s="245" t="str">
        <f t="shared" si="26"/>
        <v/>
      </c>
      <c r="W36" s="245" t="str">
        <f t="shared" si="26"/>
        <v/>
      </c>
      <c r="X36" s="245" t="str">
        <f t="shared" si="26"/>
        <v/>
      </c>
      <c r="Y36" s="245" t="str">
        <f t="shared" si="26"/>
        <v/>
      </c>
      <c r="Z36" s="245" t="str">
        <f t="shared" si="26"/>
        <v/>
      </c>
      <c r="AA36" s="245" t="str">
        <f t="shared" si="26"/>
        <v/>
      </c>
      <c r="AB36" s="245" t="str">
        <f t="shared" si="26"/>
        <v/>
      </c>
      <c r="AC36" s="245" t="str">
        <f t="shared" si="26"/>
        <v/>
      </c>
      <c r="AD36" s="245" t="str">
        <f t="shared" si="26"/>
        <v/>
      </c>
      <c r="AE36" s="245" t="str">
        <f t="shared" si="26"/>
        <v/>
      </c>
      <c r="AF36" s="245" t="str">
        <f t="shared" si="26"/>
        <v/>
      </c>
      <c r="AG36" s="245" t="str">
        <f t="shared" si="26"/>
        <v/>
      </c>
      <c r="AH36" s="245" t="str">
        <f t="shared" si="26"/>
        <v/>
      </c>
      <c r="AI36" s="245" t="str">
        <f t="shared" si="26"/>
        <v/>
      </c>
      <c r="AJ36" s="245" t="str">
        <f t="shared" si="26"/>
        <v/>
      </c>
      <c r="AK36" s="245" t="str">
        <f t="shared" si="28"/>
        <v/>
      </c>
      <c r="AL36" s="245" t="str">
        <f t="shared" si="28"/>
        <v/>
      </c>
      <c r="AM36" s="245" t="str">
        <f t="shared" si="28"/>
        <v/>
      </c>
      <c r="AN36" s="245" t="str">
        <f t="shared" si="28"/>
        <v/>
      </c>
      <c r="AO36" s="245" t="str">
        <f t="shared" si="28"/>
        <v/>
      </c>
      <c r="AP36" s="245" t="str">
        <f t="shared" si="28"/>
        <v/>
      </c>
      <c r="AQ36" s="245" t="str">
        <f t="shared" si="28"/>
        <v/>
      </c>
      <c r="AR36" s="245" t="str">
        <f t="shared" si="28"/>
        <v/>
      </c>
      <c r="AS36" s="245" t="str">
        <f t="shared" si="28"/>
        <v/>
      </c>
      <c r="AT36" s="245" t="str">
        <f t="shared" si="28"/>
        <v/>
      </c>
      <c r="AU36" s="245" t="str">
        <f t="shared" si="28"/>
        <v/>
      </c>
      <c r="AV36" s="245" t="str">
        <f t="shared" si="28"/>
        <v/>
      </c>
      <c r="AW36" s="245" t="str">
        <f t="shared" si="28"/>
        <v/>
      </c>
      <c r="AX36" s="245" t="str">
        <f t="shared" si="28"/>
        <v/>
      </c>
      <c r="AY36" s="245" t="str">
        <f t="shared" si="28"/>
        <v/>
      </c>
      <c r="AZ36" s="245" t="str">
        <f t="shared" si="28"/>
        <v/>
      </c>
      <c r="BA36" s="245" t="str">
        <f t="shared" si="29"/>
        <v/>
      </c>
      <c r="BB36" s="245" t="str">
        <f t="shared" si="29"/>
        <v/>
      </c>
      <c r="BC36" s="245" t="str">
        <f t="shared" si="29"/>
        <v/>
      </c>
      <c r="BD36" s="245" t="str">
        <f t="shared" si="29"/>
        <v/>
      </c>
      <c r="BE36" s="245" t="str">
        <f t="shared" si="29"/>
        <v/>
      </c>
      <c r="BF36" s="245" t="str">
        <f t="shared" si="29"/>
        <v/>
      </c>
      <c r="BG36" s="245" t="str">
        <f t="shared" si="29"/>
        <v/>
      </c>
      <c r="BH36" s="245" t="str">
        <f t="shared" si="29"/>
        <v/>
      </c>
      <c r="BI36" s="245" t="str">
        <f t="shared" si="29"/>
        <v/>
      </c>
      <c r="BJ36" s="245" t="str">
        <f t="shared" si="29"/>
        <v/>
      </c>
      <c r="BK36" s="245" t="str">
        <f t="shared" si="29"/>
        <v/>
      </c>
      <c r="BL36" s="245" t="str">
        <f t="shared" si="29"/>
        <v/>
      </c>
      <c r="BM36" s="245" t="str">
        <f t="shared" si="29"/>
        <v/>
      </c>
      <c r="BN36" s="245" t="str">
        <f t="shared" si="29"/>
        <v/>
      </c>
      <c r="BO36" s="245" t="str">
        <f t="shared" si="29"/>
        <v/>
      </c>
      <c r="BP36" s="245" t="str">
        <f t="shared" si="29"/>
        <v/>
      </c>
      <c r="BQ36" s="245" t="str">
        <f t="shared" si="30"/>
        <v/>
      </c>
      <c r="BR36" s="245" t="str">
        <f t="shared" si="30"/>
        <v/>
      </c>
      <c r="BS36" s="245" t="str">
        <f t="shared" si="30"/>
        <v/>
      </c>
      <c r="BT36" s="245" t="str">
        <f t="shared" si="30"/>
        <v/>
      </c>
      <c r="BU36" s="245" t="str">
        <f t="shared" si="30"/>
        <v/>
      </c>
      <c r="BV36" s="245" t="str">
        <f t="shared" si="30"/>
        <v/>
      </c>
      <c r="BW36" s="245" t="str">
        <f t="shared" si="30"/>
        <v/>
      </c>
      <c r="BX36" s="245" t="str">
        <f t="shared" si="30"/>
        <v/>
      </c>
      <c r="BY36" s="245" t="str">
        <f t="shared" si="30"/>
        <v/>
      </c>
      <c r="BZ36" s="245" t="str">
        <f t="shared" si="30"/>
        <v/>
      </c>
      <c r="CA36" s="245" t="str">
        <f t="shared" si="30"/>
        <v/>
      </c>
      <c r="CB36" s="245" t="str">
        <f t="shared" si="30"/>
        <v/>
      </c>
      <c r="CC36" s="245" t="str">
        <f t="shared" si="30"/>
        <v/>
      </c>
      <c r="CD36" s="245" t="str">
        <f t="shared" si="30"/>
        <v/>
      </c>
      <c r="CE36" s="245" t="str">
        <f t="shared" si="30"/>
        <v/>
      </c>
      <c r="CF36" s="245" t="str">
        <f t="shared" si="30"/>
        <v/>
      </c>
      <c r="CG36" s="245" t="str">
        <f t="shared" si="31"/>
        <v/>
      </c>
      <c r="CH36" s="245" t="str">
        <f t="shared" si="31"/>
        <v/>
      </c>
    </row>
    <row r="37" spans="1:86" s="247" customFormat="1" ht="30" customHeight="1" x14ac:dyDescent="0.3">
      <c r="A37" s="245">
        <v>35</v>
      </c>
      <c r="B37" s="246">
        <f>Data!B37</f>
        <v>0</v>
      </c>
      <c r="C37" s="245" t="str">
        <f t="shared" si="24"/>
        <v>0</v>
      </c>
      <c r="D37" s="245" t="str">
        <f t="shared" si="25"/>
        <v/>
      </c>
      <c r="E37" s="245" t="str">
        <f t="shared" si="27"/>
        <v/>
      </c>
      <c r="F37" s="245" t="str">
        <f t="shared" si="27"/>
        <v/>
      </c>
      <c r="G37" s="245" t="str">
        <f t="shared" si="27"/>
        <v/>
      </c>
      <c r="H37" s="245" t="str">
        <f t="shared" si="27"/>
        <v/>
      </c>
      <c r="I37" s="245" t="str">
        <f t="shared" si="27"/>
        <v/>
      </c>
      <c r="J37" s="245" t="str">
        <f t="shared" si="27"/>
        <v/>
      </c>
      <c r="K37" s="245" t="str">
        <f t="shared" si="27"/>
        <v/>
      </c>
      <c r="L37" s="245" t="str">
        <f t="shared" si="27"/>
        <v/>
      </c>
      <c r="M37" s="245" t="str">
        <f t="shared" si="27"/>
        <v/>
      </c>
      <c r="N37" s="245" t="str">
        <f t="shared" si="27"/>
        <v/>
      </c>
      <c r="O37" s="245" t="str">
        <f t="shared" si="27"/>
        <v/>
      </c>
      <c r="P37" s="245" t="str">
        <f t="shared" si="27"/>
        <v/>
      </c>
      <c r="Q37" s="245" t="str">
        <f t="shared" si="27"/>
        <v/>
      </c>
      <c r="R37" s="245" t="str">
        <f t="shared" si="27"/>
        <v/>
      </c>
      <c r="S37" s="245" t="str">
        <f t="shared" si="27"/>
        <v/>
      </c>
      <c r="T37" s="245" t="str">
        <f t="shared" si="27"/>
        <v/>
      </c>
      <c r="U37" s="245" t="str">
        <f t="shared" si="26"/>
        <v/>
      </c>
      <c r="V37" s="245" t="str">
        <f t="shared" si="26"/>
        <v/>
      </c>
      <c r="W37" s="245" t="str">
        <f t="shared" si="26"/>
        <v/>
      </c>
      <c r="X37" s="245" t="str">
        <f t="shared" si="26"/>
        <v/>
      </c>
      <c r="Y37" s="245" t="str">
        <f t="shared" si="26"/>
        <v/>
      </c>
      <c r="Z37" s="245" t="str">
        <f t="shared" si="26"/>
        <v/>
      </c>
      <c r="AA37" s="245" t="str">
        <f t="shared" si="26"/>
        <v/>
      </c>
      <c r="AB37" s="245" t="str">
        <f t="shared" si="26"/>
        <v/>
      </c>
      <c r="AC37" s="245" t="str">
        <f t="shared" si="26"/>
        <v/>
      </c>
      <c r="AD37" s="245" t="str">
        <f t="shared" si="26"/>
        <v/>
      </c>
      <c r="AE37" s="245" t="str">
        <f t="shared" si="26"/>
        <v/>
      </c>
      <c r="AF37" s="245" t="str">
        <f t="shared" si="26"/>
        <v/>
      </c>
      <c r="AG37" s="245" t="str">
        <f t="shared" si="26"/>
        <v/>
      </c>
      <c r="AH37" s="245" t="str">
        <f t="shared" si="26"/>
        <v/>
      </c>
      <c r="AI37" s="245" t="str">
        <f t="shared" si="26"/>
        <v/>
      </c>
      <c r="AJ37" s="245" t="str">
        <f t="shared" si="26"/>
        <v/>
      </c>
      <c r="AK37" s="245" t="str">
        <f t="shared" si="28"/>
        <v/>
      </c>
      <c r="AL37" s="245" t="str">
        <f t="shared" si="28"/>
        <v/>
      </c>
      <c r="AM37" s="245" t="str">
        <f t="shared" si="28"/>
        <v/>
      </c>
      <c r="AN37" s="245" t="str">
        <f t="shared" si="28"/>
        <v/>
      </c>
      <c r="AO37" s="245" t="str">
        <f t="shared" si="28"/>
        <v/>
      </c>
      <c r="AP37" s="245" t="str">
        <f t="shared" si="28"/>
        <v/>
      </c>
      <c r="AQ37" s="245" t="str">
        <f t="shared" si="28"/>
        <v/>
      </c>
      <c r="AR37" s="245" t="str">
        <f t="shared" si="28"/>
        <v/>
      </c>
      <c r="AS37" s="245" t="str">
        <f t="shared" si="28"/>
        <v/>
      </c>
      <c r="AT37" s="245" t="str">
        <f t="shared" si="28"/>
        <v/>
      </c>
      <c r="AU37" s="245" t="str">
        <f t="shared" si="28"/>
        <v/>
      </c>
      <c r="AV37" s="245" t="str">
        <f t="shared" si="28"/>
        <v/>
      </c>
      <c r="AW37" s="245" t="str">
        <f t="shared" si="28"/>
        <v/>
      </c>
      <c r="AX37" s="245" t="str">
        <f t="shared" si="28"/>
        <v/>
      </c>
      <c r="AY37" s="245" t="str">
        <f t="shared" si="28"/>
        <v/>
      </c>
      <c r="AZ37" s="245" t="str">
        <f t="shared" si="28"/>
        <v/>
      </c>
      <c r="BA37" s="245" t="str">
        <f t="shared" si="29"/>
        <v/>
      </c>
      <c r="BB37" s="245" t="str">
        <f t="shared" si="29"/>
        <v/>
      </c>
      <c r="BC37" s="245" t="str">
        <f t="shared" si="29"/>
        <v/>
      </c>
      <c r="BD37" s="245" t="str">
        <f t="shared" si="29"/>
        <v/>
      </c>
      <c r="BE37" s="245" t="str">
        <f t="shared" si="29"/>
        <v/>
      </c>
      <c r="BF37" s="245" t="str">
        <f t="shared" si="29"/>
        <v/>
      </c>
      <c r="BG37" s="245" t="str">
        <f t="shared" si="29"/>
        <v/>
      </c>
      <c r="BH37" s="245" t="str">
        <f t="shared" si="29"/>
        <v/>
      </c>
      <c r="BI37" s="245" t="str">
        <f t="shared" si="29"/>
        <v/>
      </c>
      <c r="BJ37" s="245" t="str">
        <f t="shared" si="29"/>
        <v/>
      </c>
      <c r="BK37" s="245" t="str">
        <f t="shared" si="29"/>
        <v/>
      </c>
      <c r="BL37" s="245" t="str">
        <f t="shared" si="29"/>
        <v/>
      </c>
      <c r="BM37" s="245" t="str">
        <f t="shared" si="29"/>
        <v/>
      </c>
      <c r="BN37" s="245" t="str">
        <f t="shared" si="29"/>
        <v/>
      </c>
      <c r="BO37" s="245" t="str">
        <f t="shared" si="29"/>
        <v/>
      </c>
      <c r="BP37" s="245" t="str">
        <f t="shared" si="29"/>
        <v/>
      </c>
      <c r="BQ37" s="245" t="str">
        <f t="shared" si="30"/>
        <v/>
      </c>
      <c r="BR37" s="245" t="str">
        <f t="shared" si="30"/>
        <v/>
      </c>
      <c r="BS37" s="245" t="str">
        <f t="shared" si="30"/>
        <v/>
      </c>
      <c r="BT37" s="245" t="str">
        <f t="shared" si="30"/>
        <v/>
      </c>
      <c r="BU37" s="245" t="str">
        <f t="shared" si="30"/>
        <v/>
      </c>
      <c r="BV37" s="245" t="str">
        <f t="shared" si="30"/>
        <v/>
      </c>
      <c r="BW37" s="245" t="str">
        <f t="shared" si="30"/>
        <v/>
      </c>
      <c r="BX37" s="245" t="str">
        <f t="shared" si="30"/>
        <v/>
      </c>
      <c r="BY37" s="245" t="str">
        <f t="shared" si="30"/>
        <v/>
      </c>
      <c r="BZ37" s="245" t="str">
        <f t="shared" si="30"/>
        <v/>
      </c>
      <c r="CA37" s="245" t="str">
        <f t="shared" si="30"/>
        <v/>
      </c>
      <c r="CB37" s="245" t="str">
        <f t="shared" si="30"/>
        <v/>
      </c>
      <c r="CC37" s="245" t="str">
        <f t="shared" si="30"/>
        <v/>
      </c>
      <c r="CD37" s="245" t="str">
        <f t="shared" si="30"/>
        <v/>
      </c>
      <c r="CE37" s="245" t="str">
        <f t="shared" si="30"/>
        <v/>
      </c>
      <c r="CF37" s="245" t="str">
        <f t="shared" si="30"/>
        <v/>
      </c>
      <c r="CG37" s="245" t="str">
        <f t="shared" si="31"/>
        <v/>
      </c>
      <c r="CH37" s="245" t="str">
        <f t="shared" si="31"/>
        <v/>
      </c>
    </row>
    <row r="38" spans="1:86" s="247" customFormat="1" ht="30" customHeight="1" x14ac:dyDescent="0.3">
      <c r="A38" s="245">
        <v>36</v>
      </c>
      <c r="B38" s="246">
        <f>Data!B38</f>
        <v>0</v>
      </c>
      <c r="C38" s="245" t="str">
        <f t="shared" si="24"/>
        <v>0</v>
      </c>
      <c r="D38" s="245" t="str">
        <f t="shared" si="25"/>
        <v/>
      </c>
      <c r="E38" s="245" t="str">
        <f t="shared" si="27"/>
        <v/>
      </c>
      <c r="F38" s="245" t="str">
        <f t="shared" si="27"/>
        <v/>
      </c>
      <c r="G38" s="245" t="str">
        <f t="shared" si="27"/>
        <v/>
      </c>
      <c r="H38" s="245" t="str">
        <f t="shared" si="27"/>
        <v/>
      </c>
      <c r="I38" s="245" t="str">
        <f t="shared" si="27"/>
        <v/>
      </c>
      <c r="J38" s="245" t="str">
        <f t="shared" si="27"/>
        <v/>
      </c>
      <c r="K38" s="245" t="str">
        <f t="shared" si="27"/>
        <v/>
      </c>
      <c r="L38" s="245" t="str">
        <f t="shared" si="27"/>
        <v/>
      </c>
      <c r="M38" s="245" t="str">
        <f t="shared" si="27"/>
        <v/>
      </c>
      <c r="N38" s="245" t="str">
        <f t="shared" si="27"/>
        <v/>
      </c>
      <c r="O38" s="245" t="str">
        <f t="shared" si="27"/>
        <v/>
      </c>
      <c r="P38" s="245" t="str">
        <f t="shared" si="27"/>
        <v/>
      </c>
      <c r="Q38" s="245" t="str">
        <f t="shared" si="27"/>
        <v/>
      </c>
      <c r="R38" s="245" t="str">
        <f t="shared" si="27"/>
        <v/>
      </c>
      <c r="S38" s="245" t="str">
        <f t="shared" si="27"/>
        <v/>
      </c>
      <c r="T38" s="245" t="str">
        <f t="shared" si="27"/>
        <v/>
      </c>
      <c r="U38" s="245" t="str">
        <f t="shared" si="26"/>
        <v/>
      </c>
      <c r="V38" s="245" t="str">
        <f t="shared" si="26"/>
        <v/>
      </c>
      <c r="W38" s="245" t="str">
        <f t="shared" si="26"/>
        <v/>
      </c>
      <c r="X38" s="245" t="str">
        <f t="shared" si="26"/>
        <v/>
      </c>
      <c r="Y38" s="245" t="str">
        <f t="shared" si="26"/>
        <v/>
      </c>
      <c r="Z38" s="245" t="str">
        <f t="shared" si="26"/>
        <v/>
      </c>
      <c r="AA38" s="245" t="str">
        <f t="shared" si="26"/>
        <v/>
      </c>
      <c r="AB38" s="245" t="str">
        <f t="shared" si="26"/>
        <v/>
      </c>
      <c r="AC38" s="245" t="str">
        <f t="shared" si="26"/>
        <v/>
      </c>
      <c r="AD38" s="245" t="str">
        <f t="shared" si="26"/>
        <v/>
      </c>
      <c r="AE38" s="245" t="str">
        <f t="shared" si="26"/>
        <v/>
      </c>
      <c r="AF38" s="245" t="str">
        <f t="shared" si="26"/>
        <v/>
      </c>
      <c r="AG38" s="245" t="str">
        <f t="shared" si="26"/>
        <v/>
      </c>
      <c r="AH38" s="245" t="str">
        <f t="shared" si="26"/>
        <v/>
      </c>
      <c r="AI38" s="245" t="str">
        <f t="shared" si="26"/>
        <v/>
      </c>
      <c r="AJ38" s="245" t="str">
        <f t="shared" si="26"/>
        <v/>
      </c>
      <c r="AK38" s="245" t="str">
        <f t="shared" si="28"/>
        <v/>
      </c>
      <c r="AL38" s="245" t="str">
        <f t="shared" si="28"/>
        <v/>
      </c>
      <c r="AM38" s="245" t="str">
        <f t="shared" si="28"/>
        <v/>
      </c>
      <c r="AN38" s="245" t="str">
        <f t="shared" si="28"/>
        <v/>
      </c>
      <c r="AO38" s="245" t="str">
        <f t="shared" si="28"/>
        <v/>
      </c>
      <c r="AP38" s="245" t="str">
        <f t="shared" si="28"/>
        <v/>
      </c>
      <c r="AQ38" s="245" t="str">
        <f t="shared" si="28"/>
        <v/>
      </c>
      <c r="AR38" s="245" t="str">
        <f t="shared" si="28"/>
        <v/>
      </c>
      <c r="AS38" s="245" t="str">
        <f t="shared" si="28"/>
        <v/>
      </c>
      <c r="AT38" s="245" t="str">
        <f t="shared" si="28"/>
        <v/>
      </c>
      <c r="AU38" s="245" t="str">
        <f t="shared" si="28"/>
        <v/>
      </c>
      <c r="AV38" s="245" t="str">
        <f t="shared" si="28"/>
        <v/>
      </c>
      <c r="AW38" s="245" t="str">
        <f t="shared" si="28"/>
        <v/>
      </c>
      <c r="AX38" s="245" t="str">
        <f t="shared" si="28"/>
        <v/>
      </c>
      <c r="AY38" s="245" t="str">
        <f t="shared" si="28"/>
        <v/>
      </c>
      <c r="AZ38" s="245" t="str">
        <f t="shared" si="28"/>
        <v/>
      </c>
      <c r="BA38" s="245" t="str">
        <f t="shared" si="29"/>
        <v/>
      </c>
      <c r="BB38" s="245" t="str">
        <f t="shared" si="29"/>
        <v/>
      </c>
      <c r="BC38" s="245" t="str">
        <f t="shared" si="29"/>
        <v/>
      </c>
      <c r="BD38" s="245" t="str">
        <f t="shared" si="29"/>
        <v/>
      </c>
      <c r="BE38" s="245" t="str">
        <f t="shared" si="29"/>
        <v/>
      </c>
      <c r="BF38" s="245" t="str">
        <f t="shared" si="29"/>
        <v/>
      </c>
      <c r="BG38" s="245" t="str">
        <f t="shared" si="29"/>
        <v/>
      </c>
      <c r="BH38" s="245" t="str">
        <f t="shared" si="29"/>
        <v/>
      </c>
      <c r="BI38" s="245" t="str">
        <f t="shared" si="29"/>
        <v/>
      </c>
      <c r="BJ38" s="245" t="str">
        <f t="shared" si="29"/>
        <v/>
      </c>
      <c r="BK38" s="245" t="str">
        <f t="shared" si="29"/>
        <v/>
      </c>
      <c r="BL38" s="245" t="str">
        <f t="shared" si="29"/>
        <v/>
      </c>
      <c r="BM38" s="245" t="str">
        <f t="shared" si="29"/>
        <v/>
      </c>
      <c r="BN38" s="245" t="str">
        <f t="shared" si="29"/>
        <v/>
      </c>
      <c r="BO38" s="245" t="str">
        <f t="shared" si="29"/>
        <v/>
      </c>
      <c r="BP38" s="245" t="str">
        <f t="shared" si="29"/>
        <v/>
      </c>
      <c r="BQ38" s="245" t="str">
        <f t="shared" si="30"/>
        <v/>
      </c>
      <c r="BR38" s="245" t="str">
        <f t="shared" si="30"/>
        <v/>
      </c>
      <c r="BS38" s="245" t="str">
        <f t="shared" si="30"/>
        <v/>
      </c>
      <c r="BT38" s="245" t="str">
        <f t="shared" si="30"/>
        <v/>
      </c>
      <c r="BU38" s="245" t="str">
        <f t="shared" si="30"/>
        <v/>
      </c>
      <c r="BV38" s="245" t="str">
        <f t="shared" si="30"/>
        <v/>
      </c>
      <c r="BW38" s="245" t="str">
        <f t="shared" si="30"/>
        <v/>
      </c>
      <c r="BX38" s="245" t="str">
        <f t="shared" si="30"/>
        <v/>
      </c>
      <c r="BY38" s="245" t="str">
        <f t="shared" si="30"/>
        <v/>
      </c>
      <c r="BZ38" s="245" t="str">
        <f t="shared" si="30"/>
        <v/>
      </c>
      <c r="CA38" s="245" t="str">
        <f t="shared" si="30"/>
        <v/>
      </c>
      <c r="CB38" s="245" t="str">
        <f t="shared" si="30"/>
        <v/>
      </c>
      <c r="CC38" s="245" t="str">
        <f t="shared" si="30"/>
        <v/>
      </c>
      <c r="CD38" s="245" t="str">
        <f t="shared" si="30"/>
        <v/>
      </c>
      <c r="CE38" s="245" t="str">
        <f t="shared" si="30"/>
        <v/>
      </c>
      <c r="CF38" s="245" t="str">
        <f t="shared" si="30"/>
        <v/>
      </c>
      <c r="CG38" s="245" t="str">
        <f t="shared" si="31"/>
        <v/>
      </c>
      <c r="CH38" s="245" t="str">
        <f t="shared" si="31"/>
        <v/>
      </c>
    </row>
    <row r="39" spans="1:86" s="247" customFormat="1" ht="30" customHeight="1" x14ac:dyDescent="0.3">
      <c r="A39" s="245">
        <v>37</v>
      </c>
      <c r="B39" s="246">
        <f>Data!B39</f>
        <v>0</v>
      </c>
      <c r="C39" s="245" t="str">
        <f t="shared" si="24"/>
        <v>0</v>
      </c>
      <c r="D39" s="245" t="str">
        <f t="shared" si="25"/>
        <v/>
      </c>
      <c r="E39" s="245" t="str">
        <f t="shared" si="27"/>
        <v/>
      </c>
      <c r="F39" s="245" t="str">
        <f t="shared" si="27"/>
        <v/>
      </c>
      <c r="G39" s="245" t="str">
        <f t="shared" si="27"/>
        <v/>
      </c>
      <c r="H39" s="245" t="str">
        <f t="shared" si="27"/>
        <v/>
      </c>
      <c r="I39" s="245" t="str">
        <f t="shared" si="27"/>
        <v/>
      </c>
      <c r="J39" s="245" t="str">
        <f t="shared" si="27"/>
        <v/>
      </c>
      <c r="K39" s="245" t="str">
        <f t="shared" si="27"/>
        <v/>
      </c>
      <c r="L39" s="245" t="str">
        <f t="shared" si="27"/>
        <v/>
      </c>
      <c r="M39" s="245" t="str">
        <f t="shared" si="27"/>
        <v/>
      </c>
      <c r="N39" s="245" t="str">
        <f t="shared" si="27"/>
        <v/>
      </c>
      <c r="O39" s="245" t="str">
        <f t="shared" si="27"/>
        <v/>
      </c>
      <c r="P39" s="245" t="str">
        <f t="shared" si="27"/>
        <v/>
      </c>
      <c r="Q39" s="245" t="str">
        <f t="shared" si="27"/>
        <v/>
      </c>
      <c r="R39" s="245" t="str">
        <f t="shared" si="27"/>
        <v/>
      </c>
      <c r="S39" s="245" t="str">
        <f t="shared" si="27"/>
        <v/>
      </c>
      <c r="T39" s="245" t="str">
        <f t="shared" si="27"/>
        <v/>
      </c>
      <c r="U39" s="245" t="str">
        <f t="shared" si="26"/>
        <v/>
      </c>
      <c r="V39" s="245" t="str">
        <f t="shared" si="26"/>
        <v/>
      </c>
      <c r="W39" s="245" t="str">
        <f t="shared" si="26"/>
        <v/>
      </c>
      <c r="X39" s="245" t="str">
        <f t="shared" si="26"/>
        <v/>
      </c>
      <c r="Y39" s="245" t="str">
        <f t="shared" si="26"/>
        <v/>
      </c>
      <c r="Z39" s="245" t="str">
        <f t="shared" si="26"/>
        <v/>
      </c>
      <c r="AA39" s="245" t="str">
        <f t="shared" si="26"/>
        <v/>
      </c>
      <c r="AB39" s="245" t="str">
        <f t="shared" si="26"/>
        <v/>
      </c>
      <c r="AC39" s="245" t="str">
        <f t="shared" si="26"/>
        <v/>
      </c>
      <c r="AD39" s="245" t="str">
        <f t="shared" si="26"/>
        <v/>
      </c>
      <c r="AE39" s="245" t="str">
        <f t="shared" si="26"/>
        <v/>
      </c>
      <c r="AF39" s="245" t="str">
        <f t="shared" si="26"/>
        <v/>
      </c>
      <c r="AG39" s="245" t="str">
        <f t="shared" si="26"/>
        <v/>
      </c>
      <c r="AH39" s="245" t="str">
        <f t="shared" si="26"/>
        <v/>
      </c>
      <c r="AI39" s="245" t="str">
        <f t="shared" si="26"/>
        <v/>
      </c>
      <c r="AJ39" s="245" t="str">
        <f t="shared" si="26"/>
        <v/>
      </c>
      <c r="AK39" s="245" t="str">
        <f t="shared" si="28"/>
        <v/>
      </c>
      <c r="AL39" s="245" t="str">
        <f t="shared" si="28"/>
        <v/>
      </c>
      <c r="AM39" s="245" t="str">
        <f t="shared" si="28"/>
        <v/>
      </c>
      <c r="AN39" s="245" t="str">
        <f t="shared" si="28"/>
        <v/>
      </c>
      <c r="AO39" s="245" t="str">
        <f t="shared" si="28"/>
        <v/>
      </c>
      <c r="AP39" s="245" t="str">
        <f t="shared" si="28"/>
        <v/>
      </c>
      <c r="AQ39" s="245" t="str">
        <f t="shared" si="28"/>
        <v/>
      </c>
      <c r="AR39" s="245" t="str">
        <f t="shared" si="28"/>
        <v/>
      </c>
      <c r="AS39" s="245" t="str">
        <f t="shared" si="28"/>
        <v/>
      </c>
      <c r="AT39" s="245" t="str">
        <f t="shared" si="28"/>
        <v/>
      </c>
      <c r="AU39" s="245" t="str">
        <f t="shared" si="28"/>
        <v/>
      </c>
      <c r="AV39" s="245" t="str">
        <f t="shared" si="28"/>
        <v/>
      </c>
      <c r="AW39" s="245" t="str">
        <f t="shared" si="28"/>
        <v/>
      </c>
      <c r="AX39" s="245" t="str">
        <f t="shared" si="28"/>
        <v/>
      </c>
      <c r="AY39" s="245" t="str">
        <f t="shared" si="28"/>
        <v/>
      </c>
      <c r="AZ39" s="245" t="str">
        <f t="shared" si="28"/>
        <v/>
      </c>
      <c r="BA39" s="245" t="str">
        <f t="shared" si="29"/>
        <v/>
      </c>
      <c r="BB39" s="245" t="str">
        <f t="shared" si="29"/>
        <v/>
      </c>
      <c r="BC39" s="245" t="str">
        <f t="shared" si="29"/>
        <v/>
      </c>
      <c r="BD39" s="245" t="str">
        <f t="shared" si="29"/>
        <v/>
      </c>
      <c r="BE39" s="245" t="str">
        <f t="shared" si="29"/>
        <v/>
      </c>
      <c r="BF39" s="245" t="str">
        <f t="shared" si="29"/>
        <v/>
      </c>
      <c r="BG39" s="245" t="str">
        <f t="shared" si="29"/>
        <v/>
      </c>
      <c r="BH39" s="245" t="str">
        <f t="shared" si="29"/>
        <v/>
      </c>
      <c r="BI39" s="245" t="str">
        <f t="shared" si="29"/>
        <v/>
      </c>
      <c r="BJ39" s="245" t="str">
        <f t="shared" si="29"/>
        <v/>
      </c>
      <c r="BK39" s="245" t="str">
        <f t="shared" si="29"/>
        <v/>
      </c>
      <c r="BL39" s="245" t="str">
        <f t="shared" si="29"/>
        <v/>
      </c>
      <c r="BM39" s="245" t="str">
        <f t="shared" si="29"/>
        <v/>
      </c>
      <c r="BN39" s="245" t="str">
        <f t="shared" si="29"/>
        <v/>
      </c>
      <c r="BO39" s="245" t="str">
        <f t="shared" si="29"/>
        <v/>
      </c>
      <c r="BP39" s="245" t="str">
        <f t="shared" si="29"/>
        <v/>
      </c>
      <c r="BQ39" s="245" t="str">
        <f t="shared" si="30"/>
        <v/>
      </c>
      <c r="BR39" s="245" t="str">
        <f t="shared" si="30"/>
        <v/>
      </c>
      <c r="BS39" s="245" t="str">
        <f t="shared" si="30"/>
        <v/>
      </c>
      <c r="BT39" s="245" t="str">
        <f t="shared" si="30"/>
        <v/>
      </c>
      <c r="BU39" s="245" t="str">
        <f t="shared" si="30"/>
        <v/>
      </c>
      <c r="BV39" s="245" t="str">
        <f t="shared" si="30"/>
        <v/>
      </c>
      <c r="BW39" s="245" t="str">
        <f t="shared" si="30"/>
        <v/>
      </c>
      <c r="BX39" s="245" t="str">
        <f t="shared" si="30"/>
        <v/>
      </c>
      <c r="BY39" s="245" t="str">
        <f t="shared" si="30"/>
        <v/>
      </c>
      <c r="BZ39" s="245" t="str">
        <f t="shared" si="30"/>
        <v/>
      </c>
      <c r="CA39" s="245" t="str">
        <f t="shared" si="30"/>
        <v/>
      </c>
      <c r="CB39" s="245" t="str">
        <f t="shared" si="30"/>
        <v/>
      </c>
      <c r="CC39" s="245" t="str">
        <f t="shared" si="30"/>
        <v/>
      </c>
      <c r="CD39" s="245" t="str">
        <f t="shared" si="30"/>
        <v/>
      </c>
      <c r="CE39" s="245" t="str">
        <f t="shared" si="30"/>
        <v/>
      </c>
      <c r="CF39" s="245" t="str">
        <f t="shared" si="30"/>
        <v/>
      </c>
      <c r="CG39" s="245" t="str">
        <f t="shared" si="31"/>
        <v/>
      </c>
      <c r="CH39" s="245" t="str">
        <f t="shared" si="31"/>
        <v/>
      </c>
    </row>
    <row r="40" spans="1:86" ht="30" customHeight="1" x14ac:dyDescent="0.25">
      <c r="A40" s="245">
        <v>38</v>
      </c>
      <c r="B40" s="246">
        <f>Data!B40</f>
        <v>0</v>
      </c>
      <c r="C40" s="245" t="str">
        <f t="shared" si="24"/>
        <v>0</v>
      </c>
      <c r="D40" s="245" t="str">
        <f t="shared" si="25"/>
        <v/>
      </c>
      <c r="E40" s="245" t="str">
        <f t="shared" si="27"/>
        <v/>
      </c>
      <c r="F40" s="245" t="str">
        <f t="shared" si="27"/>
        <v/>
      </c>
      <c r="G40" s="245" t="str">
        <f t="shared" si="27"/>
        <v/>
      </c>
      <c r="H40" s="245" t="str">
        <f t="shared" si="27"/>
        <v/>
      </c>
      <c r="I40" s="245" t="str">
        <f t="shared" si="27"/>
        <v/>
      </c>
      <c r="J40" s="245" t="str">
        <f t="shared" si="27"/>
        <v/>
      </c>
      <c r="K40" s="245" t="str">
        <f t="shared" si="27"/>
        <v/>
      </c>
      <c r="L40" s="245" t="str">
        <f t="shared" si="27"/>
        <v/>
      </c>
      <c r="M40" s="245" t="str">
        <f t="shared" si="27"/>
        <v/>
      </c>
      <c r="N40" s="245" t="str">
        <f t="shared" si="27"/>
        <v/>
      </c>
      <c r="O40" s="245" t="str">
        <f t="shared" si="27"/>
        <v/>
      </c>
      <c r="P40" s="245" t="str">
        <f t="shared" si="27"/>
        <v/>
      </c>
      <c r="Q40" s="245" t="str">
        <f t="shared" si="27"/>
        <v/>
      </c>
      <c r="R40" s="245" t="str">
        <f t="shared" si="27"/>
        <v/>
      </c>
      <c r="S40" s="245" t="str">
        <f t="shared" si="27"/>
        <v/>
      </c>
      <c r="T40" s="245" t="str">
        <f t="shared" si="27"/>
        <v/>
      </c>
      <c r="U40" s="245" t="str">
        <f t="shared" si="26"/>
        <v/>
      </c>
      <c r="V40" s="245" t="str">
        <f t="shared" si="26"/>
        <v/>
      </c>
      <c r="W40" s="245" t="str">
        <f t="shared" si="26"/>
        <v/>
      </c>
      <c r="X40" s="245" t="str">
        <f t="shared" si="26"/>
        <v/>
      </c>
      <c r="Y40" s="245" t="str">
        <f t="shared" si="26"/>
        <v/>
      </c>
      <c r="Z40" s="245" t="str">
        <f t="shared" si="26"/>
        <v/>
      </c>
      <c r="AA40" s="245" t="str">
        <f t="shared" si="26"/>
        <v/>
      </c>
      <c r="AB40" s="245" t="str">
        <f t="shared" si="26"/>
        <v/>
      </c>
      <c r="AC40" s="245" t="str">
        <f t="shared" si="26"/>
        <v/>
      </c>
      <c r="AD40" s="245" t="str">
        <f t="shared" si="26"/>
        <v/>
      </c>
      <c r="AE40" s="245" t="str">
        <f t="shared" si="26"/>
        <v/>
      </c>
      <c r="AF40" s="245" t="str">
        <f t="shared" si="26"/>
        <v/>
      </c>
      <c r="AG40" s="245" t="str">
        <f t="shared" si="26"/>
        <v/>
      </c>
      <c r="AH40" s="245" t="str">
        <f t="shared" si="26"/>
        <v/>
      </c>
      <c r="AI40" s="245" t="str">
        <f t="shared" si="26"/>
        <v/>
      </c>
      <c r="AJ40" s="245" t="str">
        <f t="shared" si="26"/>
        <v/>
      </c>
      <c r="AK40" s="245" t="str">
        <f t="shared" si="28"/>
        <v/>
      </c>
      <c r="AL40" s="245" t="str">
        <f t="shared" si="28"/>
        <v/>
      </c>
      <c r="AM40" s="245" t="str">
        <f t="shared" si="28"/>
        <v/>
      </c>
      <c r="AN40" s="245" t="str">
        <f t="shared" si="28"/>
        <v/>
      </c>
      <c r="AO40" s="245" t="str">
        <f t="shared" si="28"/>
        <v/>
      </c>
      <c r="AP40" s="245" t="str">
        <f t="shared" si="28"/>
        <v/>
      </c>
      <c r="AQ40" s="245" t="str">
        <f t="shared" si="28"/>
        <v/>
      </c>
      <c r="AR40" s="245" t="str">
        <f t="shared" si="28"/>
        <v/>
      </c>
      <c r="AS40" s="245" t="str">
        <f t="shared" si="28"/>
        <v/>
      </c>
      <c r="AT40" s="245" t="str">
        <f t="shared" si="28"/>
        <v/>
      </c>
      <c r="AU40" s="245" t="str">
        <f t="shared" si="28"/>
        <v/>
      </c>
      <c r="AV40" s="245" t="str">
        <f t="shared" si="28"/>
        <v/>
      </c>
      <c r="AW40" s="245" t="str">
        <f t="shared" si="28"/>
        <v/>
      </c>
      <c r="AX40" s="245" t="str">
        <f t="shared" si="28"/>
        <v/>
      </c>
      <c r="AY40" s="245" t="str">
        <f t="shared" si="28"/>
        <v/>
      </c>
      <c r="AZ40" s="245" t="str">
        <f t="shared" si="28"/>
        <v/>
      </c>
      <c r="BA40" s="245" t="str">
        <f t="shared" si="29"/>
        <v/>
      </c>
      <c r="BB40" s="245" t="str">
        <f t="shared" si="29"/>
        <v/>
      </c>
      <c r="BC40" s="245" t="str">
        <f t="shared" si="29"/>
        <v/>
      </c>
      <c r="BD40" s="245" t="str">
        <f t="shared" si="29"/>
        <v/>
      </c>
      <c r="BE40" s="245" t="str">
        <f t="shared" si="29"/>
        <v/>
      </c>
      <c r="BF40" s="245" t="str">
        <f t="shared" si="29"/>
        <v/>
      </c>
      <c r="BG40" s="245" t="str">
        <f t="shared" si="29"/>
        <v/>
      </c>
      <c r="BH40" s="245" t="str">
        <f t="shared" si="29"/>
        <v/>
      </c>
      <c r="BI40" s="245" t="str">
        <f t="shared" si="29"/>
        <v/>
      </c>
      <c r="BJ40" s="245" t="str">
        <f t="shared" si="29"/>
        <v/>
      </c>
      <c r="BK40" s="245" t="str">
        <f t="shared" si="29"/>
        <v/>
      </c>
      <c r="BL40" s="245" t="str">
        <f t="shared" si="29"/>
        <v/>
      </c>
      <c r="BM40" s="245" t="str">
        <f t="shared" si="29"/>
        <v/>
      </c>
      <c r="BN40" s="245" t="str">
        <f t="shared" si="29"/>
        <v/>
      </c>
      <c r="BO40" s="245" t="str">
        <f t="shared" si="29"/>
        <v/>
      </c>
      <c r="BP40" s="245" t="str">
        <f t="shared" si="29"/>
        <v/>
      </c>
      <c r="BQ40" s="245" t="str">
        <f t="shared" si="30"/>
        <v/>
      </c>
      <c r="BR40" s="245" t="str">
        <f t="shared" si="30"/>
        <v/>
      </c>
      <c r="BS40" s="245" t="str">
        <f t="shared" si="30"/>
        <v/>
      </c>
      <c r="BT40" s="245" t="str">
        <f t="shared" si="30"/>
        <v/>
      </c>
      <c r="BU40" s="245" t="str">
        <f t="shared" si="30"/>
        <v/>
      </c>
      <c r="BV40" s="245" t="str">
        <f t="shared" si="30"/>
        <v/>
      </c>
      <c r="BW40" s="245" t="str">
        <f t="shared" si="30"/>
        <v/>
      </c>
      <c r="BX40" s="245" t="str">
        <f t="shared" si="30"/>
        <v/>
      </c>
      <c r="BY40" s="245" t="str">
        <f t="shared" si="30"/>
        <v/>
      </c>
      <c r="BZ40" s="245" t="str">
        <f t="shared" si="30"/>
        <v/>
      </c>
      <c r="CA40" s="245" t="str">
        <f t="shared" si="30"/>
        <v/>
      </c>
      <c r="CB40" s="245" t="str">
        <f t="shared" si="30"/>
        <v/>
      </c>
      <c r="CC40" s="245" t="str">
        <f t="shared" si="30"/>
        <v/>
      </c>
      <c r="CD40" s="245" t="str">
        <f t="shared" si="30"/>
        <v/>
      </c>
      <c r="CE40" s="245" t="str">
        <f t="shared" si="30"/>
        <v/>
      </c>
      <c r="CF40" s="245" t="str">
        <f t="shared" si="30"/>
        <v/>
      </c>
      <c r="CG40" s="245" t="str">
        <f t="shared" si="31"/>
        <v/>
      </c>
      <c r="CH40" s="245" t="str">
        <f t="shared" si="31"/>
        <v/>
      </c>
    </row>
    <row r="41" spans="1:86" ht="30" customHeight="1" x14ac:dyDescent="0.25">
      <c r="A41" s="245">
        <v>39</v>
      </c>
      <c r="B41" s="246">
        <f>Data!B41</f>
        <v>0</v>
      </c>
      <c r="C41" s="245" t="str">
        <f t="shared" si="24"/>
        <v>0</v>
      </c>
      <c r="D41" s="245" t="str">
        <f t="shared" si="25"/>
        <v/>
      </c>
      <c r="E41" s="245" t="str">
        <f t="shared" si="27"/>
        <v/>
      </c>
      <c r="F41" s="245" t="str">
        <f t="shared" si="27"/>
        <v/>
      </c>
      <c r="G41" s="245" t="str">
        <f t="shared" si="27"/>
        <v/>
      </c>
      <c r="H41" s="245" t="str">
        <f t="shared" si="27"/>
        <v/>
      </c>
      <c r="I41" s="245" t="str">
        <f t="shared" si="27"/>
        <v/>
      </c>
      <c r="J41" s="245" t="str">
        <f t="shared" si="27"/>
        <v/>
      </c>
      <c r="K41" s="245" t="str">
        <f t="shared" si="27"/>
        <v/>
      </c>
      <c r="L41" s="245" t="str">
        <f t="shared" si="27"/>
        <v/>
      </c>
      <c r="M41" s="245" t="str">
        <f t="shared" si="27"/>
        <v/>
      </c>
      <c r="N41" s="245" t="str">
        <f t="shared" si="27"/>
        <v/>
      </c>
      <c r="O41" s="245" t="str">
        <f t="shared" si="27"/>
        <v/>
      </c>
      <c r="P41" s="245" t="str">
        <f t="shared" si="27"/>
        <v/>
      </c>
      <c r="Q41" s="245" t="str">
        <f t="shared" si="27"/>
        <v/>
      </c>
      <c r="R41" s="245" t="str">
        <f t="shared" si="27"/>
        <v/>
      </c>
      <c r="S41" s="245" t="str">
        <f t="shared" si="27"/>
        <v/>
      </c>
      <c r="T41" s="245" t="str">
        <f t="shared" si="27"/>
        <v/>
      </c>
      <c r="U41" s="245" t="str">
        <f t="shared" si="26"/>
        <v/>
      </c>
      <c r="V41" s="245" t="str">
        <f t="shared" si="26"/>
        <v/>
      </c>
      <c r="W41" s="245" t="str">
        <f t="shared" si="26"/>
        <v/>
      </c>
      <c r="X41" s="245" t="str">
        <f t="shared" si="26"/>
        <v/>
      </c>
      <c r="Y41" s="245" t="str">
        <f t="shared" si="26"/>
        <v/>
      </c>
      <c r="Z41" s="245" t="str">
        <f t="shared" si="26"/>
        <v/>
      </c>
      <c r="AA41" s="245" t="str">
        <f t="shared" si="26"/>
        <v/>
      </c>
      <c r="AB41" s="245" t="str">
        <f t="shared" si="26"/>
        <v/>
      </c>
      <c r="AC41" s="245" t="str">
        <f t="shared" si="26"/>
        <v/>
      </c>
      <c r="AD41" s="245" t="str">
        <f t="shared" si="26"/>
        <v/>
      </c>
      <c r="AE41" s="245" t="str">
        <f t="shared" si="26"/>
        <v/>
      </c>
      <c r="AF41" s="245" t="str">
        <f t="shared" si="26"/>
        <v/>
      </c>
      <c r="AG41" s="245" t="str">
        <f t="shared" si="26"/>
        <v/>
      </c>
      <c r="AH41" s="245" t="str">
        <f t="shared" si="26"/>
        <v/>
      </c>
      <c r="AI41" s="245" t="str">
        <f t="shared" si="26"/>
        <v/>
      </c>
      <c r="AJ41" s="245" t="str">
        <f t="shared" si="26"/>
        <v/>
      </c>
      <c r="AK41" s="245" t="str">
        <f t="shared" si="28"/>
        <v/>
      </c>
      <c r="AL41" s="245" t="str">
        <f t="shared" si="28"/>
        <v/>
      </c>
      <c r="AM41" s="245" t="str">
        <f t="shared" si="28"/>
        <v/>
      </c>
      <c r="AN41" s="245" t="str">
        <f t="shared" si="28"/>
        <v/>
      </c>
      <c r="AO41" s="245" t="str">
        <f t="shared" si="28"/>
        <v/>
      </c>
      <c r="AP41" s="245" t="str">
        <f t="shared" si="28"/>
        <v/>
      </c>
      <c r="AQ41" s="245" t="str">
        <f t="shared" si="28"/>
        <v/>
      </c>
      <c r="AR41" s="245" t="str">
        <f t="shared" si="28"/>
        <v/>
      </c>
      <c r="AS41" s="245" t="str">
        <f t="shared" si="28"/>
        <v/>
      </c>
      <c r="AT41" s="245" t="str">
        <f t="shared" si="28"/>
        <v/>
      </c>
      <c r="AU41" s="245" t="str">
        <f t="shared" si="28"/>
        <v/>
      </c>
      <c r="AV41" s="245" t="str">
        <f t="shared" si="28"/>
        <v/>
      </c>
      <c r="AW41" s="245" t="str">
        <f t="shared" si="28"/>
        <v/>
      </c>
      <c r="AX41" s="245" t="str">
        <f t="shared" si="28"/>
        <v/>
      </c>
      <c r="AY41" s="245" t="str">
        <f t="shared" si="28"/>
        <v/>
      </c>
      <c r="AZ41" s="245" t="str">
        <f t="shared" si="28"/>
        <v/>
      </c>
      <c r="BA41" s="245" t="str">
        <f t="shared" si="29"/>
        <v/>
      </c>
      <c r="BB41" s="245" t="str">
        <f t="shared" si="29"/>
        <v/>
      </c>
      <c r="BC41" s="245" t="str">
        <f t="shared" si="29"/>
        <v/>
      </c>
      <c r="BD41" s="245" t="str">
        <f t="shared" si="29"/>
        <v/>
      </c>
      <c r="BE41" s="245" t="str">
        <f t="shared" si="29"/>
        <v/>
      </c>
      <c r="BF41" s="245" t="str">
        <f t="shared" si="29"/>
        <v/>
      </c>
      <c r="BG41" s="245" t="str">
        <f t="shared" si="29"/>
        <v/>
      </c>
      <c r="BH41" s="245" t="str">
        <f t="shared" si="29"/>
        <v/>
      </c>
      <c r="BI41" s="245" t="str">
        <f t="shared" si="29"/>
        <v/>
      </c>
      <c r="BJ41" s="245" t="str">
        <f t="shared" si="29"/>
        <v/>
      </c>
      <c r="BK41" s="245" t="str">
        <f t="shared" si="29"/>
        <v/>
      </c>
      <c r="BL41" s="245" t="str">
        <f t="shared" si="29"/>
        <v/>
      </c>
      <c r="BM41" s="245" t="str">
        <f t="shared" si="29"/>
        <v/>
      </c>
      <c r="BN41" s="245" t="str">
        <f t="shared" si="29"/>
        <v/>
      </c>
      <c r="BO41" s="245" t="str">
        <f t="shared" si="29"/>
        <v/>
      </c>
      <c r="BP41" s="245" t="str">
        <f t="shared" si="29"/>
        <v/>
      </c>
      <c r="BQ41" s="245" t="str">
        <f t="shared" si="30"/>
        <v/>
      </c>
      <c r="BR41" s="245" t="str">
        <f t="shared" si="30"/>
        <v/>
      </c>
      <c r="BS41" s="245" t="str">
        <f t="shared" si="30"/>
        <v/>
      </c>
      <c r="BT41" s="245" t="str">
        <f t="shared" si="30"/>
        <v/>
      </c>
      <c r="BU41" s="245" t="str">
        <f t="shared" si="30"/>
        <v/>
      </c>
      <c r="BV41" s="245" t="str">
        <f t="shared" si="30"/>
        <v/>
      </c>
      <c r="BW41" s="245" t="str">
        <f t="shared" si="30"/>
        <v/>
      </c>
      <c r="BX41" s="245" t="str">
        <f t="shared" si="30"/>
        <v/>
      </c>
      <c r="BY41" s="245" t="str">
        <f t="shared" si="30"/>
        <v/>
      </c>
      <c r="BZ41" s="245" t="str">
        <f t="shared" si="30"/>
        <v/>
      </c>
      <c r="CA41" s="245" t="str">
        <f t="shared" si="30"/>
        <v/>
      </c>
      <c r="CB41" s="245" t="str">
        <f t="shared" si="30"/>
        <v/>
      </c>
      <c r="CC41" s="245" t="str">
        <f t="shared" si="30"/>
        <v/>
      </c>
      <c r="CD41" s="245" t="str">
        <f t="shared" si="30"/>
        <v/>
      </c>
      <c r="CE41" s="245" t="str">
        <f t="shared" si="30"/>
        <v/>
      </c>
      <c r="CF41" s="245" t="str">
        <f t="shared" si="30"/>
        <v/>
      </c>
      <c r="CG41" s="245" t="str">
        <f t="shared" si="31"/>
        <v/>
      </c>
      <c r="CH41" s="245" t="str">
        <f t="shared" si="31"/>
        <v/>
      </c>
    </row>
    <row r="42" spans="1:86" ht="30" customHeight="1" x14ac:dyDescent="0.25">
      <c r="A42" s="245">
        <v>40</v>
      </c>
      <c r="B42" s="246">
        <f>Data!B42</f>
        <v>0</v>
      </c>
      <c r="C42" s="245" t="str">
        <f t="shared" si="24"/>
        <v>0</v>
      </c>
      <c r="D42" s="245" t="str">
        <f t="shared" si="25"/>
        <v/>
      </c>
      <c r="E42" s="245" t="str">
        <f t="shared" si="27"/>
        <v/>
      </c>
      <c r="F42" s="245" t="str">
        <f t="shared" si="27"/>
        <v/>
      </c>
      <c r="G42" s="245" t="str">
        <f t="shared" si="27"/>
        <v/>
      </c>
      <c r="H42" s="245" t="str">
        <f t="shared" si="27"/>
        <v/>
      </c>
      <c r="I42" s="245" t="str">
        <f t="shared" si="27"/>
        <v/>
      </c>
      <c r="J42" s="245" t="str">
        <f t="shared" si="27"/>
        <v/>
      </c>
      <c r="K42" s="245" t="str">
        <f t="shared" si="27"/>
        <v/>
      </c>
      <c r="L42" s="245" t="str">
        <f t="shared" si="27"/>
        <v/>
      </c>
      <c r="M42" s="245" t="str">
        <f t="shared" si="27"/>
        <v/>
      </c>
      <c r="N42" s="245" t="str">
        <f t="shared" si="27"/>
        <v/>
      </c>
      <c r="O42" s="245" t="str">
        <f t="shared" si="27"/>
        <v/>
      </c>
      <c r="P42" s="245" t="str">
        <f t="shared" si="27"/>
        <v/>
      </c>
      <c r="Q42" s="245" t="str">
        <f t="shared" si="27"/>
        <v/>
      </c>
      <c r="R42" s="245" t="str">
        <f t="shared" si="27"/>
        <v/>
      </c>
      <c r="S42" s="245" t="str">
        <f t="shared" si="27"/>
        <v/>
      </c>
      <c r="T42" s="245" t="str">
        <f t="shared" si="27"/>
        <v/>
      </c>
      <c r="U42" s="245" t="str">
        <f t="shared" si="26"/>
        <v/>
      </c>
      <c r="V42" s="245" t="str">
        <f t="shared" si="26"/>
        <v/>
      </c>
      <c r="W42" s="245" t="str">
        <f t="shared" si="26"/>
        <v/>
      </c>
      <c r="X42" s="245" t="str">
        <f t="shared" si="26"/>
        <v/>
      </c>
      <c r="Y42" s="245" t="str">
        <f t="shared" si="26"/>
        <v/>
      </c>
      <c r="Z42" s="245" t="str">
        <f t="shared" si="26"/>
        <v/>
      </c>
      <c r="AA42" s="245" t="str">
        <f t="shared" si="26"/>
        <v/>
      </c>
      <c r="AB42" s="245" t="str">
        <f t="shared" si="26"/>
        <v/>
      </c>
      <c r="AC42" s="245" t="str">
        <f t="shared" si="26"/>
        <v/>
      </c>
      <c r="AD42" s="245" t="str">
        <f t="shared" si="26"/>
        <v/>
      </c>
      <c r="AE42" s="245" t="str">
        <f t="shared" si="26"/>
        <v/>
      </c>
      <c r="AF42" s="245" t="str">
        <f t="shared" si="26"/>
        <v/>
      </c>
      <c r="AG42" s="245" t="str">
        <f t="shared" si="26"/>
        <v/>
      </c>
      <c r="AH42" s="245" t="str">
        <f t="shared" si="26"/>
        <v/>
      </c>
      <c r="AI42" s="245" t="str">
        <f t="shared" si="26"/>
        <v/>
      </c>
      <c r="AJ42" s="245" t="str">
        <f t="shared" si="26"/>
        <v/>
      </c>
      <c r="AK42" s="245" t="str">
        <f t="shared" si="28"/>
        <v/>
      </c>
      <c r="AL42" s="245" t="str">
        <f t="shared" si="28"/>
        <v/>
      </c>
      <c r="AM42" s="245" t="str">
        <f t="shared" si="28"/>
        <v/>
      </c>
      <c r="AN42" s="245" t="str">
        <f t="shared" si="28"/>
        <v/>
      </c>
      <c r="AO42" s="245" t="str">
        <f t="shared" si="28"/>
        <v/>
      </c>
      <c r="AP42" s="245" t="str">
        <f t="shared" si="28"/>
        <v/>
      </c>
      <c r="AQ42" s="245" t="str">
        <f t="shared" si="28"/>
        <v/>
      </c>
      <c r="AR42" s="245" t="str">
        <f t="shared" si="28"/>
        <v/>
      </c>
      <c r="AS42" s="245" t="str">
        <f t="shared" si="28"/>
        <v/>
      </c>
      <c r="AT42" s="245" t="str">
        <f t="shared" si="28"/>
        <v/>
      </c>
      <c r="AU42" s="245" t="str">
        <f t="shared" si="28"/>
        <v/>
      </c>
      <c r="AV42" s="245" t="str">
        <f t="shared" si="28"/>
        <v/>
      </c>
      <c r="AW42" s="245" t="str">
        <f t="shared" si="28"/>
        <v/>
      </c>
      <c r="AX42" s="245" t="str">
        <f t="shared" si="28"/>
        <v/>
      </c>
      <c r="AY42" s="245" t="str">
        <f t="shared" si="28"/>
        <v/>
      </c>
      <c r="AZ42" s="245" t="str">
        <f t="shared" si="28"/>
        <v/>
      </c>
      <c r="BA42" s="245" t="str">
        <f t="shared" si="29"/>
        <v/>
      </c>
      <c r="BB42" s="245" t="str">
        <f t="shared" si="29"/>
        <v/>
      </c>
      <c r="BC42" s="245" t="str">
        <f t="shared" si="29"/>
        <v/>
      </c>
      <c r="BD42" s="245" t="str">
        <f t="shared" si="29"/>
        <v/>
      </c>
      <c r="BE42" s="245" t="str">
        <f t="shared" si="29"/>
        <v/>
      </c>
      <c r="BF42" s="245" t="str">
        <f t="shared" si="29"/>
        <v/>
      </c>
      <c r="BG42" s="245" t="str">
        <f t="shared" si="29"/>
        <v/>
      </c>
      <c r="BH42" s="245" t="str">
        <f t="shared" si="29"/>
        <v/>
      </c>
      <c r="BI42" s="245" t="str">
        <f t="shared" si="29"/>
        <v/>
      </c>
      <c r="BJ42" s="245" t="str">
        <f t="shared" si="29"/>
        <v/>
      </c>
      <c r="BK42" s="245" t="str">
        <f t="shared" si="29"/>
        <v/>
      </c>
      <c r="BL42" s="245" t="str">
        <f t="shared" si="29"/>
        <v/>
      </c>
      <c r="BM42" s="245" t="str">
        <f t="shared" si="29"/>
        <v/>
      </c>
      <c r="BN42" s="245" t="str">
        <f t="shared" si="29"/>
        <v/>
      </c>
      <c r="BO42" s="245" t="str">
        <f t="shared" si="29"/>
        <v/>
      </c>
      <c r="BP42" s="245" t="str">
        <f t="shared" si="29"/>
        <v/>
      </c>
      <c r="BQ42" s="245" t="str">
        <f t="shared" si="30"/>
        <v/>
      </c>
      <c r="BR42" s="245" t="str">
        <f t="shared" si="30"/>
        <v/>
      </c>
      <c r="BS42" s="245" t="str">
        <f t="shared" si="30"/>
        <v/>
      </c>
      <c r="BT42" s="245" t="str">
        <f t="shared" si="30"/>
        <v/>
      </c>
      <c r="BU42" s="245" t="str">
        <f t="shared" si="30"/>
        <v/>
      </c>
      <c r="BV42" s="245" t="str">
        <f t="shared" si="30"/>
        <v/>
      </c>
      <c r="BW42" s="245" t="str">
        <f t="shared" si="30"/>
        <v/>
      </c>
      <c r="BX42" s="245" t="str">
        <f t="shared" si="30"/>
        <v/>
      </c>
      <c r="BY42" s="245" t="str">
        <f t="shared" si="30"/>
        <v/>
      </c>
      <c r="BZ42" s="245" t="str">
        <f t="shared" si="30"/>
        <v/>
      </c>
      <c r="CA42" s="245" t="str">
        <f t="shared" si="30"/>
        <v/>
      </c>
      <c r="CB42" s="245" t="str">
        <f t="shared" si="30"/>
        <v/>
      </c>
      <c r="CC42" s="245" t="str">
        <f t="shared" si="30"/>
        <v/>
      </c>
      <c r="CD42" s="245" t="str">
        <f t="shared" si="30"/>
        <v/>
      </c>
      <c r="CE42" s="245" t="str">
        <f t="shared" si="30"/>
        <v/>
      </c>
      <c r="CF42" s="245" t="str">
        <f t="shared" si="30"/>
        <v/>
      </c>
      <c r="CG42" s="245" t="str">
        <f t="shared" si="31"/>
        <v/>
      </c>
      <c r="CH42" s="245" t="str">
        <f t="shared" si="31"/>
        <v/>
      </c>
    </row>
    <row r="43" spans="1:86" ht="30" customHeight="1" x14ac:dyDescent="0.25">
      <c r="A43" s="245">
        <v>41</v>
      </c>
      <c r="B43" s="246">
        <f>Data!B43</f>
        <v>0</v>
      </c>
      <c r="C43" s="245" t="str">
        <f t="shared" si="24"/>
        <v>0</v>
      </c>
      <c r="D43" s="245" t="str">
        <f t="shared" si="25"/>
        <v/>
      </c>
      <c r="E43" s="245" t="str">
        <f t="shared" si="27"/>
        <v/>
      </c>
      <c r="F43" s="245" t="str">
        <f t="shared" si="27"/>
        <v/>
      </c>
      <c r="G43" s="245" t="str">
        <f t="shared" si="27"/>
        <v/>
      </c>
      <c r="H43" s="245" t="str">
        <f t="shared" si="27"/>
        <v/>
      </c>
      <c r="I43" s="245" t="str">
        <f t="shared" si="27"/>
        <v/>
      </c>
      <c r="J43" s="245" t="str">
        <f t="shared" si="27"/>
        <v/>
      </c>
      <c r="K43" s="245" t="str">
        <f t="shared" si="27"/>
        <v/>
      </c>
      <c r="L43" s="245" t="str">
        <f t="shared" si="27"/>
        <v/>
      </c>
      <c r="M43" s="245" t="str">
        <f t="shared" si="27"/>
        <v/>
      </c>
      <c r="N43" s="245" t="str">
        <f t="shared" si="27"/>
        <v/>
      </c>
      <c r="O43" s="245" t="str">
        <f t="shared" si="27"/>
        <v/>
      </c>
      <c r="P43" s="245" t="str">
        <f t="shared" si="27"/>
        <v/>
      </c>
      <c r="Q43" s="245" t="str">
        <f t="shared" si="27"/>
        <v/>
      </c>
      <c r="R43" s="245" t="str">
        <f t="shared" si="27"/>
        <v/>
      </c>
      <c r="S43" s="245" t="str">
        <f t="shared" si="27"/>
        <v/>
      </c>
      <c r="T43" s="245" t="str">
        <f t="shared" si="27"/>
        <v/>
      </c>
      <c r="U43" s="245" t="str">
        <f t="shared" si="26"/>
        <v/>
      </c>
      <c r="V43" s="245" t="str">
        <f t="shared" si="26"/>
        <v/>
      </c>
      <c r="W43" s="245" t="str">
        <f t="shared" si="26"/>
        <v/>
      </c>
      <c r="X43" s="245" t="str">
        <f t="shared" si="26"/>
        <v/>
      </c>
      <c r="Y43" s="245" t="str">
        <f t="shared" si="26"/>
        <v/>
      </c>
      <c r="Z43" s="245" t="str">
        <f t="shared" si="26"/>
        <v/>
      </c>
      <c r="AA43" s="245" t="str">
        <f t="shared" si="26"/>
        <v/>
      </c>
      <c r="AB43" s="245" t="str">
        <f t="shared" si="26"/>
        <v/>
      </c>
      <c r="AC43" s="245" t="str">
        <f t="shared" si="26"/>
        <v/>
      </c>
      <c r="AD43" s="245" t="str">
        <f t="shared" si="26"/>
        <v/>
      </c>
      <c r="AE43" s="245" t="str">
        <f t="shared" si="26"/>
        <v/>
      </c>
      <c r="AF43" s="245" t="str">
        <f t="shared" si="26"/>
        <v/>
      </c>
      <c r="AG43" s="245" t="str">
        <f t="shared" si="26"/>
        <v/>
      </c>
      <c r="AH43" s="245" t="str">
        <f t="shared" si="26"/>
        <v/>
      </c>
      <c r="AI43" s="245" t="str">
        <f t="shared" si="26"/>
        <v/>
      </c>
      <c r="AJ43" s="245" t="str">
        <f t="shared" si="26"/>
        <v/>
      </c>
      <c r="AK43" s="245" t="str">
        <f t="shared" si="28"/>
        <v/>
      </c>
      <c r="AL43" s="245" t="str">
        <f t="shared" si="28"/>
        <v/>
      </c>
      <c r="AM43" s="245" t="str">
        <f t="shared" si="28"/>
        <v/>
      </c>
      <c r="AN43" s="245" t="str">
        <f t="shared" si="28"/>
        <v/>
      </c>
      <c r="AO43" s="245" t="str">
        <f t="shared" si="28"/>
        <v/>
      </c>
      <c r="AP43" s="245" t="str">
        <f t="shared" si="28"/>
        <v/>
      </c>
      <c r="AQ43" s="245" t="str">
        <f t="shared" si="28"/>
        <v/>
      </c>
      <c r="AR43" s="245" t="str">
        <f t="shared" si="28"/>
        <v/>
      </c>
      <c r="AS43" s="245" t="str">
        <f t="shared" si="28"/>
        <v/>
      </c>
      <c r="AT43" s="245" t="str">
        <f t="shared" si="28"/>
        <v/>
      </c>
      <c r="AU43" s="245" t="str">
        <f t="shared" si="28"/>
        <v/>
      </c>
      <c r="AV43" s="245" t="str">
        <f t="shared" si="28"/>
        <v/>
      </c>
      <c r="AW43" s="245" t="str">
        <f t="shared" si="28"/>
        <v/>
      </c>
      <c r="AX43" s="245" t="str">
        <f t="shared" si="28"/>
        <v/>
      </c>
      <c r="AY43" s="245" t="str">
        <f t="shared" si="28"/>
        <v/>
      </c>
      <c r="AZ43" s="245" t="str">
        <f t="shared" si="28"/>
        <v/>
      </c>
      <c r="BA43" s="245" t="str">
        <f t="shared" si="29"/>
        <v/>
      </c>
      <c r="BB43" s="245" t="str">
        <f t="shared" si="29"/>
        <v/>
      </c>
      <c r="BC43" s="245" t="str">
        <f t="shared" si="29"/>
        <v/>
      </c>
      <c r="BD43" s="245" t="str">
        <f t="shared" si="29"/>
        <v/>
      </c>
      <c r="BE43" s="245" t="str">
        <f t="shared" si="29"/>
        <v/>
      </c>
      <c r="BF43" s="245" t="str">
        <f t="shared" si="29"/>
        <v/>
      </c>
      <c r="BG43" s="245" t="str">
        <f t="shared" si="29"/>
        <v/>
      </c>
      <c r="BH43" s="245" t="str">
        <f t="shared" si="29"/>
        <v/>
      </c>
      <c r="BI43" s="245" t="str">
        <f t="shared" si="29"/>
        <v/>
      </c>
      <c r="BJ43" s="245" t="str">
        <f t="shared" si="29"/>
        <v/>
      </c>
      <c r="BK43" s="245" t="str">
        <f t="shared" si="29"/>
        <v/>
      </c>
      <c r="BL43" s="245" t="str">
        <f t="shared" si="29"/>
        <v/>
      </c>
      <c r="BM43" s="245" t="str">
        <f t="shared" si="29"/>
        <v/>
      </c>
      <c r="BN43" s="245" t="str">
        <f t="shared" si="29"/>
        <v/>
      </c>
      <c r="BO43" s="245" t="str">
        <f t="shared" si="29"/>
        <v/>
      </c>
      <c r="BP43" s="245" t="str">
        <f t="shared" si="29"/>
        <v/>
      </c>
      <c r="BQ43" s="245" t="str">
        <f t="shared" si="30"/>
        <v/>
      </c>
      <c r="BR43" s="245" t="str">
        <f t="shared" si="30"/>
        <v/>
      </c>
      <c r="BS43" s="245" t="str">
        <f t="shared" si="30"/>
        <v/>
      </c>
      <c r="BT43" s="245" t="str">
        <f t="shared" si="30"/>
        <v/>
      </c>
      <c r="BU43" s="245" t="str">
        <f t="shared" si="30"/>
        <v/>
      </c>
      <c r="BV43" s="245" t="str">
        <f t="shared" si="30"/>
        <v/>
      </c>
      <c r="BW43" s="245" t="str">
        <f t="shared" si="30"/>
        <v/>
      </c>
      <c r="BX43" s="245" t="str">
        <f t="shared" si="30"/>
        <v/>
      </c>
      <c r="BY43" s="245" t="str">
        <f t="shared" si="30"/>
        <v/>
      </c>
      <c r="BZ43" s="245" t="str">
        <f t="shared" si="30"/>
        <v/>
      </c>
      <c r="CA43" s="245" t="str">
        <f t="shared" si="30"/>
        <v/>
      </c>
      <c r="CB43" s="245" t="str">
        <f t="shared" si="30"/>
        <v/>
      </c>
      <c r="CC43" s="245" t="str">
        <f t="shared" si="30"/>
        <v/>
      </c>
      <c r="CD43" s="245" t="str">
        <f t="shared" si="30"/>
        <v/>
      </c>
      <c r="CE43" s="245" t="str">
        <f t="shared" si="30"/>
        <v/>
      </c>
      <c r="CF43" s="245" t="str">
        <f t="shared" si="30"/>
        <v/>
      </c>
      <c r="CG43" s="245" t="str">
        <f t="shared" si="31"/>
        <v/>
      </c>
      <c r="CH43" s="245" t="str">
        <f t="shared" si="31"/>
        <v/>
      </c>
    </row>
    <row r="44" spans="1:86" ht="30" customHeight="1" x14ac:dyDescent="0.25">
      <c r="A44" s="245">
        <v>42</v>
      </c>
      <c r="B44" s="246">
        <f>Data!B44</f>
        <v>0</v>
      </c>
      <c r="C44" s="245" t="str">
        <f t="shared" si="24"/>
        <v>0</v>
      </c>
      <c r="D44" s="245" t="str">
        <f t="shared" si="25"/>
        <v/>
      </c>
      <c r="E44" s="245" t="str">
        <f t="shared" si="27"/>
        <v/>
      </c>
      <c r="F44" s="245" t="str">
        <f t="shared" si="27"/>
        <v/>
      </c>
      <c r="G44" s="245" t="str">
        <f t="shared" si="27"/>
        <v/>
      </c>
      <c r="H44" s="245" t="str">
        <f t="shared" si="27"/>
        <v/>
      </c>
      <c r="I44" s="245" t="str">
        <f t="shared" si="27"/>
        <v/>
      </c>
      <c r="J44" s="245" t="str">
        <f t="shared" si="27"/>
        <v/>
      </c>
      <c r="K44" s="245" t="str">
        <f t="shared" si="27"/>
        <v/>
      </c>
      <c r="L44" s="245" t="str">
        <f t="shared" si="27"/>
        <v/>
      </c>
      <c r="M44" s="245" t="str">
        <f t="shared" si="27"/>
        <v/>
      </c>
      <c r="N44" s="245" t="str">
        <f t="shared" si="27"/>
        <v/>
      </c>
      <c r="O44" s="245" t="str">
        <f t="shared" si="27"/>
        <v/>
      </c>
      <c r="P44" s="245" t="str">
        <f t="shared" si="27"/>
        <v/>
      </c>
      <c r="Q44" s="245" t="str">
        <f t="shared" si="27"/>
        <v/>
      </c>
      <c r="R44" s="245" t="str">
        <f t="shared" si="27"/>
        <v/>
      </c>
      <c r="S44" s="245" t="str">
        <f t="shared" si="27"/>
        <v/>
      </c>
      <c r="T44" s="245" t="str">
        <f t="shared" si="27"/>
        <v/>
      </c>
      <c r="U44" s="245" t="str">
        <f t="shared" si="26"/>
        <v/>
      </c>
      <c r="V44" s="245" t="str">
        <f t="shared" si="26"/>
        <v/>
      </c>
      <c r="W44" s="245" t="str">
        <f t="shared" si="26"/>
        <v/>
      </c>
      <c r="X44" s="245" t="str">
        <f t="shared" si="26"/>
        <v/>
      </c>
      <c r="Y44" s="245" t="str">
        <f t="shared" si="26"/>
        <v/>
      </c>
      <c r="Z44" s="245" t="str">
        <f t="shared" si="26"/>
        <v/>
      </c>
      <c r="AA44" s="245" t="str">
        <f t="shared" si="26"/>
        <v/>
      </c>
      <c r="AB44" s="245" t="str">
        <f t="shared" si="26"/>
        <v/>
      </c>
      <c r="AC44" s="245" t="str">
        <f t="shared" si="26"/>
        <v/>
      </c>
      <c r="AD44" s="245" t="str">
        <f t="shared" si="26"/>
        <v/>
      </c>
      <c r="AE44" s="245" t="str">
        <f t="shared" si="26"/>
        <v/>
      </c>
      <c r="AF44" s="245" t="str">
        <f t="shared" si="26"/>
        <v/>
      </c>
      <c r="AG44" s="245" t="str">
        <f t="shared" si="26"/>
        <v/>
      </c>
      <c r="AH44" s="245" t="str">
        <f t="shared" si="26"/>
        <v/>
      </c>
      <c r="AI44" s="245" t="str">
        <f t="shared" si="26"/>
        <v/>
      </c>
      <c r="AJ44" s="245" t="str">
        <f t="shared" si="26"/>
        <v/>
      </c>
      <c r="AK44" s="245" t="str">
        <f t="shared" si="28"/>
        <v/>
      </c>
      <c r="AL44" s="245" t="str">
        <f t="shared" si="28"/>
        <v/>
      </c>
      <c r="AM44" s="245" t="str">
        <f t="shared" si="28"/>
        <v/>
      </c>
      <c r="AN44" s="245" t="str">
        <f t="shared" si="28"/>
        <v/>
      </c>
      <c r="AO44" s="245" t="str">
        <f t="shared" si="28"/>
        <v/>
      </c>
      <c r="AP44" s="245" t="str">
        <f t="shared" si="28"/>
        <v/>
      </c>
      <c r="AQ44" s="245" t="str">
        <f t="shared" si="28"/>
        <v/>
      </c>
      <c r="AR44" s="245" t="str">
        <f t="shared" si="28"/>
        <v/>
      </c>
      <c r="AS44" s="245" t="str">
        <f t="shared" si="28"/>
        <v/>
      </c>
      <c r="AT44" s="245" t="str">
        <f t="shared" si="28"/>
        <v/>
      </c>
      <c r="AU44" s="245" t="str">
        <f t="shared" si="28"/>
        <v/>
      </c>
      <c r="AV44" s="245" t="str">
        <f t="shared" si="28"/>
        <v/>
      </c>
      <c r="AW44" s="245" t="str">
        <f t="shared" si="28"/>
        <v/>
      </c>
      <c r="AX44" s="245" t="str">
        <f t="shared" si="28"/>
        <v/>
      </c>
      <c r="AY44" s="245" t="str">
        <f t="shared" si="28"/>
        <v/>
      </c>
      <c r="AZ44" s="245" t="str">
        <f t="shared" si="28"/>
        <v/>
      </c>
      <c r="BA44" s="245" t="str">
        <f t="shared" si="29"/>
        <v/>
      </c>
      <c r="BB44" s="245" t="str">
        <f t="shared" si="29"/>
        <v/>
      </c>
      <c r="BC44" s="245" t="str">
        <f t="shared" si="29"/>
        <v/>
      </c>
      <c r="BD44" s="245" t="str">
        <f t="shared" si="29"/>
        <v/>
      </c>
      <c r="BE44" s="245" t="str">
        <f t="shared" si="29"/>
        <v/>
      </c>
      <c r="BF44" s="245" t="str">
        <f t="shared" si="29"/>
        <v/>
      </c>
      <c r="BG44" s="245" t="str">
        <f t="shared" si="29"/>
        <v/>
      </c>
      <c r="BH44" s="245" t="str">
        <f t="shared" si="29"/>
        <v/>
      </c>
      <c r="BI44" s="245" t="str">
        <f t="shared" si="29"/>
        <v/>
      </c>
      <c r="BJ44" s="245" t="str">
        <f t="shared" si="29"/>
        <v/>
      </c>
      <c r="BK44" s="245" t="str">
        <f t="shared" si="29"/>
        <v/>
      </c>
      <c r="BL44" s="245" t="str">
        <f t="shared" si="29"/>
        <v/>
      </c>
      <c r="BM44" s="245" t="str">
        <f t="shared" si="29"/>
        <v/>
      </c>
      <c r="BN44" s="245" t="str">
        <f t="shared" si="29"/>
        <v/>
      </c>
      <c r="BO44" s="245" t="str">
        <f t="shared" si="29"/>
        <v/>
      </c>
      <c r="BP44" s="245" t="str">
        <f t="shared" si="29"/>
        <v/>
      </c>
      <c r="BQ44" s="245" t="str">
        <f t="shared" si="30"/>
        <v/>
      </c>
      <c r="BR44" s="245" t="str">
        <f t="shared" si="30"/>
        <v/>
      </c>
      <c r="BS44" s="245" t="str">
        <f t="shared" si="30"/>
        <v/>
      </c>
      <c r="BT44" s="245" t="str">
        <f t="shared" si="30"/>
        <v/>
      </c>
      <c r="BU44" s="245" t="str">
        <f t="shared" si="30"/>
        <v/>
      </c>
      <c r="BV44" s="245" t="str">
        <f t="shared" si="30"/>
        <v/>
      </c>
      <c r="BW44" s="245" t="str">
        <f t="shared" si="30"/>
        <v/>
      </c>
      <c r="BX44" s="245" t="str">
        <f t="shared" si="30"/>
        <v/>
      </c>
      <c r="BY44" s="245" t="str">
        <f t="shared" si="30"/>
        <v/>
      </c>
      <c r="BZ44" s="245" t="str">
        <f t="shared" si="30"/>
        <v/>
      </c>
      <c r="CA44" s="245" t="str">
        <f t="shared" si="30"/>
        <v/>
      </c>
      <c r="CB44" s="245" t="str">
        <f t="shared" si="30"/>
        <v/>
      </c>
      <c r="CC44" s="245" t="str">
        <f t="shared" si="30"/>
        <v/>
      </c>
      <c r="CD44" s="245" t="str">
        <f t="shared" si="30"/>
        <v/>
      </c>
      <c r="CE44" s="245" t="str">
        <f t="shared" si="30"/>
        <v/>
      </c>
      <c r="CF44" s="245" t="str">
        <f t="shared" si="30"/>
        <v/>
      </c>
      <c r="CG44" s="245" t="str">
        <f t="shared" si="31"/>
        <v/>
      </c>
      <c r="CH44" s="245" t="str">
        <f t="shared" si="31"/>
        <v/>
      </c>
    </row>
    <row r="45" spans="1:86" ht="30" customHeight="1" x14ac:dyDescent="0.25">
      <c r="A45" s="245">
        <v>43</v>
      </c>
      <c r="B45" s="246">
        <f>Data!B45</f>
        <v>0</v>
      </c>
      <c r="C45" s="245" t="str">
        <f t="shared" si="24"/>
        <v>0</v>
      </c>
      <c r="D45" s="245" t="str">
        <f t="shared" si="25"/>
        <v/>
      </c>
      <c r="E45" s="245" t="str">
        <f t="shared" si="27"/>
        <v/>
      </c>
      <c r="F45" s="245" t="str">
        <f t="shared" si="27"/>
        <v/>
      </c>
      <c r="G45" s="245" t="str">
        <f t="shared" si="27"/>
        <v/>
      </c>
      <c r="H45" s="245" t="str">
        <f t="shared" si="27"/>
        <v/>
      </c>
      <c r="I45" s="245" t="str">
        <f t="shared" si="27"/>
        <v/>
      </c>
      <c r="J45" s="245" t="str">
        <f t="shared" si="27"/>
        <v/>
      </c>
      <c r="K45" s="245" t="str">
        <f t="shared" si="27"/>
        <v/>
      </c>
      <c r="L45" s="245" t="str">
        <f t="shared" si="27"/>
        <v/>
      </c>
      <c r="M45" s="245" t="str">
        <f t="shared" si="27"/>
        <v/>
      </c>
      <c r="N45" s="245" t="str">
        <f t="shared" si="27"/>
        <v/>
      </c>
      <c r="O45" s="245" t="str">
        <f t="shared" si="27"/>
        <v/>
      </c>
      <c r="P45" s="245" t="str">
        <f t="shared" si="27"/>
        <v/>
      </c>
      <c r="Q45" s="245" t="str">
        <f t="shared" si="27"/>
        <v/>
      </c>
      <c r="R45" s="245" t="str">
        <f t="shared" si="27"/>
        <v/>
      </c>
      <c r="S45" s="245" t="str">
        <f t="shared" si="27"/>
        <v/>
      </c>
      <c r="T45" s="245" t="str">
        <f t="shared" si="27"/>
        <v/>
      </c>
      <c r="U45" s="245" t="str">
        <f t="shared" si="26"/>
        <v/>
      </c>
      <c r="V45" s="245" t="str">
        <f t="shared" si="26"/>
        <v/>
      </c>
      <c r="W45" s="245" t="str">
        <f t="shared" si="26"/>
        <v/>
      </c>
      <c r="X45" s="245" t="str">
        <f t="shared" si="26"/>
        <v/>
      </c>
      <c r="Y45" s="245" t="str">
        <f t="shared" si="26"/>
        <v/>
      </c>
      <c r="Z45" s="245" t="str">
        <f t="shared" si="26"/>
        <v/>
      </c>
      <c r="AA45" s="245" t="str">
        <f t="shared" si="26"/>
        <v/>
      </c>
      <c r="AB45" s="245" t="str">
        <f t="shared" si="26"/>
        <v/>
      </c>
      <c r="AC45" s="245" t="str">
        <f t="shared" si="26"/>
        <v/>
      </c>
      <c r="AD45" s="245" t="str">
        <f t="shared" si="26"/>
        <v/>
      </c>
      <c r="AE45" s="245" t="str">
        <f t="shared" si="26"/>
        <v/>
      </c>
      <c r="AF45" s="245" t="str">
        <f t="shared" si="26"/>
        <v/>
      </c>
      <c r="AG45" s="245" t="str">
        <f t="shared" si="26"/>
        <v/>
      </c>
      <c r="AH45" s="245" t="str">
        <f t="shared" si="26"/>
        <v/>
      </c>
      <c r="AI45" s="245" t="str">
        <f t="shared" si="26"/>
        <v/>
      </c>
      <c r="AJ45" s="245" t="str">
        <f t="shared" si="26"/>
        <v/>
      </c>
      <c r="AK45" s="245" t="str">
        <f t="shared" si="28"/>
        <v/>
      </c>
      <c r="AL45" s="245" t="str">
        <f t="shared" si="28"/>
        <v/>
      </c>
      <c r="AM45" s="245" t="str">
        <f t="shared" si="28"/>
        <v/>
      </c>
      <c r="AN45" s="245" t="str">
        <f t="shared" si="28"/>
        <v/>
      </c>
      <c r="AO45" s="245" t="str">
        <f t="shared" si="28"/>
        <v/>
      </c>
      <c r="AP45" s="245" t="str">
        <f t="shared" si="28"/>
        <v/>
      </c>
      <c r="AQ45" s="245" t="str">
        <f t="shared" si="28"/>
        <v/>
      </c>
      <c r="AR45" s="245" t="str">
        <f t="shared" si="28"/>
        <v/>
      </c>
      <c r="AS45" s="245" t="str">
        <f t="shared" si="28"/>
        <v/>
      </c>
      <c r="AT45" s="245" t="str">
        <f t="shared" si="28"/>
        <v/>
      </c>
      <c r="AU45" s="245" t="str">
        <f t="shared" si="28"/>
        <v/>
      </c>
      <c r="AV45" s="245" t="str">
        <f t="shared" si="28"/>
        <v/>
      </c>
      <c r="AW45" s="245" t="str">
        <f t="shared" si="28"/>
        <v/>
      </c>
      <c r="AX45" s="245" t="str">
        <f t="shared" si="28"/>
        <v/>
      </c>
      <c r="AY45" s="245" t="str">
        <f t="shared" si="28"/>
        <v/>
      </c>
      <c r="AZ45" s="245" t="str">
        <f t="shared" si="28"/>
        <v/>
      </c>
      <c r="BA45" s="245" t="str">
        <f t="shared" si="29"/>
        <v/>
      </c>
      <c r="BB45" s="245" t="str">
        <f t="shared" si="29"/>
        <v/>
      </c>
      <c r="BC45" s="245" t="str">
        <f t="shared" si="29"/>
        <v/>
      </c>
      <c r="BD45" s="245" t="str">
        <f t="shared" si="29"/>
        <v/>
      </c>
      <c r="BE45" s="245" t="str">
        <f t="shared" si="29"/>
        <v/>
      </c>
      <c r="BF45" s="245" t="str">
        <f t="shared" si="29"/>
        <v/>
      </c>
      <c r="BG45" s="245" t="str">
        <f t="shared" si="29"/>
        <v/>
      </c>
      <c r="BH45" s="245" t="str">
        <f t="shared" si="29"/>
        <v/>
      </c>
      <c r="BI45" s="245" t="str">
        <f t="shared" si="29"/>
        <v/>
      </c>
      <c r="BJ45" s="245" t="str">
        <f t="shared" si="29"/>
        <v/>
      </c>
      <c r="BK45" s="245" t="str">
        <f t="shared" si="29"/>
        <v/>
      </c>
      <c r="BL45" s="245" t="str">
        <f t="shared" si="29"/>
        <v/>
      </c>
      <c r="BM45" s="245" t="str">
        <f t="shared" si="29"/>
        <v/>
      </c>
      <c r="BN45" s="245" t="str">
        <f t="shared" si="29"/>
        <v/>
      </c>
      <c r="BO45" s="245" t="str">
        <f t="shared" si="29"/>
        <v/>
      </c>
      <c r="BP45" s="245" t="str">
        <f t="shared" si="29"/>
        <v/>
      </c>
      <c r="BQ45" s="245" t="str">
        <f t="shared" si="30"/>
        <v/>
      </c>
      <c r="BR45" s="245" t="str">
        <f t="shared" si="30"/>
        <v/>
      </c>
      <c r="BS45" s="245" t="str">
        <f t="shared" si="30"/>
        <v/>
      </c>
      <c r="BT45" s="245" t="str">
        <f t="shared" si="30"/>
        <v/>
      </c>
      <c r="BU45" s="245" t="str">
        <f t="shared" si="30"/>
        <v/>
      </c>
      <c r="BV45" s="245" t="str">
        <f t="shared" si="30"/>
        <v/>
      </c>
      <c r="BW45" s="245" t="str">
        <f t="shared" si="30"/>
        <v/>
      </c>
      <c r="BX45" s="245" t="str">
        <f t="shared" si="30"/>
        <v/>
      </c>
      <c r="BY45" s="245" t="str">
        <f t="shared" si="30"/>
        <v/>
      </c>
      <c r="BZ45" s="245" t="str">
        <f t="shared" si="30"/>
        <v/>
      </c>
      <c r="CA45" s="245" t="str">
        <f t="shared" si="30"/>
        <v/>
      </c>
      <c r="CB45" s="245" t="str">
        <f t="shared" si="30"/>
        <v/>
      </c>
      <c r="CC45" s="245" t="str">
        <f t="shared" si="30"/>
        <v/>
      </c>
      <c r="CD45" s="245" t="str">
        <f t="shared" si="30"/>
        <v/>
      </c>
      <c r="CE45" s="245" t="str">
        <f t="shared" si="30"/>
        <v/>
      </c>
      <c r="CF45" s="245" t="str">
        <f t="shared" si="30"/>
        <v/>
      </c>
      <c r="CG45" s="245" t="str">
        <f t="shared" si="31"/>
        <v/>
      </c>
      <c r="CH45" s="245" t="str">
        <f t="shared" si="31"/>
        <v/>
      </c>
    </row>
    <row r="46" spans="1:86" ht="30" customHeight="1" x14ac:dyDescent="0.25">
      <c r="A46" s="245">
        <v>44</v>
      </c>
      <c r="B46" s="246">
        <f>Data!B46</f>
        <v>0</v>
      </c>
      <c r="C46" s="245" t="str">
        <f t="shared" si="24"/>
        <v>0</v>
      </c>
      <c r="D46" s="245" t="str">
        <f t="shared" si="25"/>
        <v/>
      </c>
      <c r="E46" s="245" t="str">
        <f t="shared" si="27"/>
        <v/>
      </c>
      <c r="F46" s="245" t="str">
        <f t="shared" si="27"/>
        <v/>
      </c>
      <c r="G46" s="245" t="str">
        <f t="shared" si="27"/>
        <v/>
      </c>
      <c r="H46" s="245" t="str">
        <f t="shared" si="27"/>
        <v/>
      </c>
      <c r="I46" s="245" t="str">
        <f t="shared" si="27"/>
        <v/>
      </c>
      <c r="J46" s="245" t="str">
        <f t="shared" si="27"/>
        <v/>
      </c>
      <c r="K46" s="245" t="str">
        <f t="shared" si="27"/>
        <v/>
      </c>
      <c r="L46" s="245" t="str">
        <f t="shared" si="27"/>
        <v/>
      </c>
      <c r="M46" s="245" t="str">
        <f t="shared" si="27"/>
        <v/>
      </c>
      <c r="N46" s="245" t="str">
        <f t="shared" si="27"/>
        <v/>
      </c>
      <c r="O46" s="245" t="str">
        <f t="shared" si="27"/>
        <v/>
      </c>
      <c r="P46" s="245" t="str">
        <f t="shared" si="27"/>
        <v/>
      </c>
      <c r="Q46" s="245" t="str">
        <f t="shared" si="27"/>
        <v/>
      </c>
      <c r="R46" s="245" t="str">
        <f t="shared" si="27"/>
        <v/>
      </c>
      <c r="S46" s="245" t="str">
        <f t="shared" si="27"/>
        <v/>
      </c>
      <c r="T46" s="245" t="str">
        <f t="shared" si="27"/>
        <v/>
      </c>
      <c r="U46" s="245" t="str">
        <f t="shared" si="26"/>
        <v/>
      </c>
      <c r="V46" s="245" t="str">
        <f t="shared" si="26"/>
        <v/>
      </c>
      <c r="W46" s="245" t="str">
        <f t="shared" si="26"/>
        <v/>
      </c>
      <c r="X46" s="245" t="str">
        <f t="shared" si="26"/>
        <v/>
      </c>
      <c r="Y46" s="245" t="str">
        <f t="shared" si="26"/>
        <v/>
      </c>
      <c r="Z46" s="245" t="str">
        <f t="shared" si="26"/>
        <v/>
      </c>
      <c r="AA46" s="245" t="str">
        <f t="shared" si="26"/>
        <v/>
      </c>
      <c r="AB46" s="245" t="str">
        <f t="shared" si="26"/>
        <v/>
      </c>
      <c r="AC46" s="245" t="str">
        <f t="shared" si="26"/>
        <v/>
      </c>
      <c r="AD46" s="245" t="str">
        <f t="shared" si="26"/>
        <v/>
      </c>
      <c r="AE46" s="245" t="str">
        <f t="shared" si="26"/>
        <v/>
      </c>
      <c r="AF46" s="245" t="str">
        <f t="shared" si="26"/>
        <v/>
      </c>
      <c r="AG46" s="245" t="str">
        <f t="shared" si="26"/>
        <v/>
      </c>
      <c r="AH46" s="245" t="str">
        <f t="shared" si="26"/>
        <v/>
      </c>
      <c r="AI46" s="245" t="str">
        <f t="shared" si="26"/>
        <v/>
      </c>
      <c r="AJ46" s="245" t="str">
        <f t="shared" si="26"/>
        <v/>
      </c>
      <c r="AK46" s="245" t="str">
        <f t="shared" si="28"/>
        <v/>
      </c>
      <c r="AL46" s="245" t="str">
        <f t="shared" si="28"/>
        <v/>
      </c>
      <c r="AM46" s="245" t="str">
        <f t="shared" si="28"/>
        <v/>
      </c>
      <c r="AN46" s="245" t="str">
        <f t="shared" si="28"/>
        <v/>
      </c>
      <c r="AO46" s="245" t="str">
        <f t="shared" si="28"/>
        <v/>
      </c>
      <c r="AP46" s="245" t="str">
        <f t="shared" si="28"/>
        <v/>
      </c>
      <c r="AQ46" s="245" t="str">
        <f t="shared" si="28"/>
        <v/>
      </c>
      <c r="AR46" s="245" t="str">
        <f t="shared" si="28"/>
        <v/>
      </c>
      <c r="AS46" s="245" t="str">
        <f t="shared" si="28"/>
        <v/>
      </c>
      <c r="AT46" s="245" t="str">
        <f t="shared" si="28"/>
        <v/>
      </c>
      <c r="AU46" s="245" t="str">
        <f t="shared" si="28"/>
        <v/>
      </c>
      <c r="AV46" s="245" t="str">
        <f t="shared" si="28"/>
        <v/>
      </c>
      <c r="AW46" s="245" t="str">
        <f t="shared" si="28"/>
        <v/>
      </c>
      <c r="AX46" s="245" t="str">
        <f t="shared" si="28"/>
        <v/>
      </c>
      <c r="AY46" s="245" t="str">
        <f t="shared" si="28"/>
        <v/>
      </c>
      <c r="AZ46" s="245" t="str">
        <f t="shared" si="28"/>
        <v/>
      </c>
      <c r="BA46" s="245" t="str">
        <f t="shared" si="29"/>
        <v/>
      </c>
      <c r="BB46" s="245" t="str">
        <f t="shared" si="29"/>
        <v/>
      </c>
      <c r="BC46" s="245" t="str">
        <f t="shared" si="29"/>
        <v/>
      </c>
      <c r="BD46" s="245" t="str">
        <f t="shared" si="29"/>
        <v/>
      </c>
      <c r="BE46" s="245" t="str">
        <f t="shared" si="29"/>
        <v/>
      </c>
      <c r="BF46" s="245" t="str">
        <f t="shared" si="29"/>
        <v/>
      </c>
      <c r="BG46" s="245" t="str">
        <f t="shared" si="29"/>
        <v/>
      </c>
      <c r="BH46" s="245" t="str">
        <f t="shared" si="29"/>
        <v/>
      </c>
      <c r="BI46" s="245" t="str">
        <f t="shared" si="29"/>
        <v/>
      </c>
      <c r="BJ46" s="245" t="str">
        <f t="shared" si="29"/>
        <v/>
      </c>
      <c r="BK46" s="245" t="str">
        <f t="shared" si="29"/>
        <v/>
      </c>
      <c r="BL46" s="245" t="str">
        <f t="shared" si="29"/>
        <v/>
      </c>
      <c r="BM46" s="245" t="str">
        <f t="shared" si="29"/>
        <v/>
      </c>
      <c r="BN46" s="245" t="str">
        <f t="shared" si="29"/>
        <v/>
      </c>
      <c r="BO46" s="245" t="str">
        <f t="shared" si="29"/>
        <v/>
      </c>
      <c r="BP46" s="245" t="str">
        <f t="shared" si="29"/>
        <v/>
      </c>
      <c r="BQ46" s="245" t="str">
        <f t="shared" si="30"/>
        <v/>
      </c>
      <c r="BR46" s="245" t="str">
        <f t="shared" si="30"/>
        <v/>
      </c>
      <c r="BS46" s="245" t="str">
        <f t="shared" si="30"/>
        <v/>
      </c>
      <c r="BT46" s="245" t="str">
        <f t="shared" si="30"/>
        <v/>
      </c>
      <c r="BU46" s="245" t="str">
        <f t="shared" si="30"/>
        <v/>
      </c>
      <c r="BV46" s="245" t="str">
        <f t="shared" si="30"/>
        <v/>
      </c>
      <c r="BW46" s="245" t="str">
        <f t="shared" si="30"/>
        <v/>
      </c>
      <c r="BX46" s="245" t="str">
        <f t="shared" si="30"/>
        <v/>
      </c>
      <c r="BY46" s="245" t="str">
        <f t="shared" si="30"/>
        <v/>
      </c>
      <c r="BZ46" s="245" t="str">
        <f t="shared" si="30"/>
        <v/>
      </c>
      <c r="CA46" s="245" t="str">
        <f t="shared" si="30"/>
        <v/>
      </c>
      <c r="CB46" s="245" t="str">
        <f t="shared" si="30"/>
        <v/>
      </c>
      <c r="CC46" s="245" t="str">
        <f t="shared" si="30"/>
        <v/>
      </c>
      <c r="CD46" s="245" t="str">
        <f t="shared" si="30"/>
        <v/>
      </c>
      <c r="CE46" s="245" t="str">
        <f t="shared" si="30"/>
        <v/>
      </c>
      <c r="CF46" s="245" t="str">
        <f t="shared" si="30"/>
        <v/>
      </c>
      <c r="CG46" s="245" t="str">
        <f t="shared" si="31"/>
        <v/>
      </c>
      <c r="CH46" s="245" t="str">
        <f t="shared" si="31"/>
        <v/>
      </c>
    </row>
    <row r="47" spans="1:86" ht="30" customHeight="1" x14ac:dyDescent="0.25">
      <c r="A47" s="245">
        <v>45</v>
      </c>
      <c r="B47" s="246">
        <f>Data!B47</f>
        <v>0</v>
      </c>
      <c r="C47" s="245" t="str">
        <f t="shared" si="24"/>
        <v>0</v>
      </c>
      <c r="D47" s="245" t="str">
        <f t="shared" si="25"/>
        <v/>
      </c>
      <c r="E47" s="245" t="str">
        <f t="shared" si="27"/>
        <v/>
      </c>
      <c r="F47" s="245" t="str">
        <f t="shared" si="27"/>
        <v/>
      </c>
      <c r="G47" s="245" t="str">
        <f t="shared" si="27"/>
        <v/>
      </c>
      <c r="H47" s="245" t="str">
        <f t="shared" si="27"/>
        <v/>
      </c>
      <c r="I47" s="245" t="str">
        <f t="shared" si="27"/>
        <v/>
      </c>
      <c r="J47" s="245" t="str">
        <f t="shared" si="27"/>
        <v/>
      </c>
      <c r="K47" s="245" t="str">
        <f t="shared" si="27"/>
        <v/>
      </c>
      <c r="L47" s="245" t="str">
        <f t="shared" si="27"/>
        <v/>
      </c>
      <c r="M47" s="245" t="str">
        <f t="shared" si="27"/>
        <v/>
      </c>
      <c r="N47" s="245" t="str">
        <f t="shared" si="27"/>
        <v/>
      </c>
      <c r="O47" s="245" t="str">
        <f t="shared" si="27"/>
        <v/>
      </c>
      <c r="P47" s="245" t="str">
        <f t="shared" si="27"/>
        <v/>
      </c>
      <c r="Q47" s="245" t="str">
        <f t="shared" si="27"/>
        <v/>
      </c>
      <c r="R47" s="245" t="str">
        <f t="shared" si="27"/>
        <v/>
      </c>
      <c r="S47" s="245" t="str">
        <f t="shared" si="27"/>
        <v/>
      </c>
      <c r="T47" s="245" t="str">
        <f t="shared" si="27"/>
        <v/>
      </c>
      <c r="U47" s="245" t="str">
        <f t="shared" si="26"/>
        <v/>
      </c>
      <c r="V47" s="245" t="str">
        <f t="shared" si="26"/>
        <v/>
      </c>
      <c r="W47" s="245" t="str">
        <f t="shared" si="26"/>
        <v/>
      </c>
      <c r="X47" s="245" t="str">
        <f t="shared" si="26"/>
        <v/>
      </c>
      <c r="Y47" s="245" t="str">
        <f t="shared" si="26"/>
        <v/>
      </c>
      <c r="Z47" s="245" t="str">
        <f t="shared" si="26"/>
        <v/>
      </c>
      <c r="AA47" s="245" t="str">
        <f t="shared" si="26"/>
        <v/>
      </c>
      <c r="AB47" s="245" t="str">
        <f t="shared" si="26"/>
        <v/>
      </c>
      <c r="AC47" s="245" t="str">
        <f t="shared" si="26"/>
        <v/>
      </c>
      <c r="AD47" s="245" t="str">
        <f t="shared" si="26"/>
        <v/>
      </c>
      <c r="AE47" s="245" t="str">
        <f t="shared" si="26"/>
        <v/>
      </c>
      <c r="AF47" s="245" t="str">
        <f t="shared" si="26"/>
        <v/>
      </c>
      <c r="AG47" s="245" t="str">
        <f t="shared" si="26"/>
        <v/>
      </c>
      <c r="AH47" s="245" t="str">
        <f t="shared" si="26"/>
        <v/>
      </c>
      <c r="AI47" s="245" t="str">
        <f t="shared" si="26"/>
        <v/>
      </c>
      <c r="AJ47" s="245" t="str">
        <f t="shared" si="26"/>
        <v/>
      </c>
      <c r="AK47" s="245" t="str">
        <f t="shared" si="28"/>
        <v/>
      </c>
      <c r="AL47" s="245" t="str">
        <f t="shared" si="28"/>
        <v/>
      </c>
      <c r="AM47" s="245" t="str">
        <f t="shared" si="28"/>
        <v/>
      </c>
      <c r="AN47" s="245" t="str">
        <f t="shared" si="28"/>
        <v/>
      </c>
      <c r="AO47" s="245" t="str">
        <f t="shared" si="28"/>
        <v/>
      </c>
      <c r="AP47" s="245" t="str">
        <f t="shared" si="28"/>
        <v/>
      </c>
      <c r="AQ47" s="245" t="str">
        <f t="shared" si="28"/>
        <v/>
      </c>
      <c r="AR47" s="245" t="str">
        <f t="shared" si="28"/>
        <v/>
      </c>
      <c r="AS47" s="245" t="str">
        <f t="shared" si="28"/>
        <v/>
      </c>
      <c r="AT47" s="245" t="str">
        <f t="shared" si="28"/>
        <v/>
      </c>
      <c r="AU47" s="245" t="str">
        <f t="shared" si="28"/>
        <v/>
      </c>
      <c r="AV47" s="245" t="str">
        <f t="shared" si="28"/>
        <v/>
      </c>
      <c r="AW47" s="245" t="str">
        <f t="shared" si="28"/>
        <v/>
      </c>
      <c r="AX47" s="245" t="str">
        <f t="shared" si="28"/>
        <v/>
      </c>
      <c r="AY47" s="245" t="str">
        <f t="shared" si="28"/>
        <v/>
      </c>
      <c r="AZ47" s="245" t="str">
        <f t="shared" si="28"/>
        <v/>
      </c>
      <c r="BA47" s="245" t="str">
        <f t="shared" si="29"/>
        <v/>
      </c>
      <c r="BB47" s="245" t="str">
        <f t="shared" si="29"/>
        <v/>
      </c>
      <c r="BC47" s="245" t="str">
        <f t="shared" si="29"/>
        <v/>
      </c>
      <c r="BD47" s="245" t="str">
        <f t="shared" si="29"/>
        <v/>
      </c>
      <c r="BE47" s="245" t="str">
        <f t="shared" si="29"/>
        <v/>
      </c>
      <c r="BF47" s="245" t="str">
        <f t="shared" si="29"/>
        <v/>
      </c>
      <c r="BG47" s="245" t="str">
        <f t="shared" si="29"/>
        <v/>
      </c>
      <c r="BH47" s="245" t="str">
        <f t="shared" si="29"/>
        <v/>
      </c>
      <c r="BI47" s="245" t="str">
        <f t="shared" si="29"/>
        <v/>
      </c>
      <c r="BJ47" s="245" t="str">
        <f t="shared" si="29"/>
        <v/>
      </c>
      <c r="BK47" s="245" t="str">
        <f t="shared" si="29"/>
        <v/>
      </c>
      <c r="BL47" s="245" t="str">
        <f t="shared" si="29"/>
        <v/>
      </c>
      <c r="BM47" s="245" t="str">
        <f t="shared" si="29"/>
        <v/>
      </c>
      <c r="BN47" s="245" t="str">
        <f t="shared" si="29"/>
        <v/>
      </c>
      <c r="BO47" s="245" t="str">
        <f t="shared" si="29"/>
        <v/>
      </c>
      <c r="BP47" s="245" t="str">
        <f t="shared" si="29"/>
        <v/>
      </c>
      <c r="BQ47" s="245" t="str">
        <f t="shared" si="30"/>
        <v/>
      </c>
      <c r="BR47" s="245" t="str">
        <f t="shared" si="30"/>
        <v/>
      </c>
      <c r="BS47" s="245" t="str">
        <f t="shared" si="30"/>
        <v/>
      </c>
      <c r="BT47" s="245" t="str">
        <f t="shared" si="30"/>
        <v/>
      </c>
      <c r="BU47" s="245" t="str">
        <f t="shared" si="30"/>
        <v/>
      </c>
      <c r="BV47" s="245" t="str">
        <f t="shared" si="30"/>
        <v/>
      </c>
      <c r="BW47" s="245" t="str">
        <f t="shared" si="30"/>
        <v/>
      </c>
      <c r="BX47" s="245" t="str">
        <f t="shared" si="30"/>
        <v/>
      </c>
      <c r="BY47" s="245" t="str">
        <f t="shared" si="30"/>
        <v/>
      </c>
      <c r="BZ47" s="245" t="str">
        <f t="shared" si="30"/>
        <v/>
      </c>
      <c r="CA47" s="245" t="str">
        <f t="shared" si="30"/>
        <v/>
      </c>
      <c r="CB47" s="245" t="str">
        <f t="shared" si="30"/>
        <v/>
      </c>
      <c r="CC47" s="245" t="str">
        <f t="shared" si="30"/>
        <v/>
      </c>
      <c r="CD47" s="245" t="str">
        <f t="shared" si="30"/>
        <v/>
      </c>
      <c r="CE47" s="245" t="str">
        <f t="shared" si="30"/>
        <v/>
      </c>
      <c r="CF47" s="245" t="str">
        <f t="shared" si="30"/>
        <v/>
      </c>
      <c r="CG47" s="245" t="str">
        <f t="shared" si="31"/>
        <v/>
      </c>
      <c r="CH47" s="245" t="str">
        <f t="shared" si="31"/>
        <v/>
      </c>
    </row>
    <row r="48" spans="1:86" ht="30" customHeight="1" x14ac:dyDescent="0.25">
      <c r="A48" s="245">
        <v>46</v>
      </c>
      <c r="B48" s="246">
        <f>Data!B48</f>
        <v>0</v>
      </c>
      <c r="C48" s="245" t="str">
        <f t="shared" si="24"/>
        <v>0</v>
      </c>
      <c r="D48" s="245" t="str">
        <f t="shared" si="25"/>
        <v/>
      </c>
      <c r="E48" s="245" t="str">
        <f t="shared" si="27"/>
        <v/>
      </c>
      <c r="F48" s="245" t="str">
        <f t="shared" si="27"/>
        <v/>
      </c>
      <c r="G48" s="245" t="str">
        <f t="shared" si="27"/>
        <v/>
      </c>
      <c r="H48" s="245" t="str">
        <f t="shared" si="27"/>
        <v/>
      </c>
      <c r="I48" s="245" t="str">
        <f t="shared" si="27"/>
        <v/>
      </c>
      <c r="J48" s="245" t="str">
        <f t="shared" si="27"/>
        <v/>
      </c>
      <c r="K48" s="245" t="str">
        <f t="shared" si="27"/>
        <v/>
      </c>
      <c r="L48" s="245" t="str">
        <f t="shared" si="27"/>
        <v/>
      </c>
      <c r="M48" s="245" t="str">
        <f t="shared" si="27"/>
        <v/>
      </c>
      <c r="N48" s="245" t="str">
        <f t="shared" si="27"/>
        <v/>
      </c>
      <c r="O48" s="245" t="str">
        <f t="shared" si="27"/>
        <v/>
      </c>
      <c r="P48" s="245" t="str">
        <f t="shared" si="27"/>
        <v/>
      </c>
      <c r="Q48" s="245" t="str">
        <f t="shared" si="27"/>
        <v/>
      </c>
      <c r="R48" s="245" t="str">
        <f t="shared" si="27"/>
        <v/>
      </c>
      <c r="S48" s="245" t="str">
        <f t="shared" si="27"/>
        <v/>
      </c>
      <c r="T48" s="245" t="str">
        <f t="shared" si="27"/>
        <v/>
      </c>
      <c r="U48" s="245" t="str">
        <f t="shared" si="26"/>
        <v/>
      </c>
      <c r="V48" s="245" t="str">
        <f t="shared" si="26"/>
        <v/>
      </c>
      <c r="W48" s="245" t="str">
        <f t="shared" si="26"/>
        <v/>
      </c>
      <c r="X48" s="245" t="str">
        <f t="shared" si="26"/>
        <v/>
      </c>
      <c r="Y48" s="245" t="str">
        <f t="shared" si="26"/>
        <v/>
      </c>
      <c r="Z48" s="245" t="str">
        <f t="shared" si="26"/>
        <v/>
      </c>
      <c r="AA48" s="245" t="str">
        <f t="shared" si="26"/>
        <v/>
      </c>
      <c r="AB48" s="245" t="str">
        <f t="shared" si="26"/>
        <v/>
      </c>
      <c r="AC48" s="245" t="str">
        <f t="shared" si="26"/>
        <v/>
      </c>
      <c r="AD48" s="245" t="str">
        <f t="shared" si="26"/>
        <v/>
      </c>
      <c r="AE48" s="245" t="str">
        <f t="shared" si="26"/>
        <v/>
      </c>
      <c r="AF48" s="245" t="str">
        <f t="shared" si="26"/>
        <v/>
      </c>
      <c r="AG48" s="245" t="str">
        <f t="shared" si="26"/>
        <v/>
      </c>
      <c r="AH48" s="245" t="str">
        <f t="shared" si="26"/>
        <v/>
      </c>
      <c r="AI48" s="245" t="str">
        <f t="shared" si="26"/>
        <v/>
      </c>
      <c r="AJ48" s="245" t="str">
        <f t="shared" si="26"/>
        <v/>
      </c>
      <c r="AK48" s="245" t="str">
        <f t="shared" si="28"/>
        <v/>
      </c>
      <c r="AL48" s="245" t="str">
        <f t="shared" si="28"/>
        <v/>
      </c>
      <c r="AM48" s="245" t="str">
        <f t="shared" si="28"/>
        <v/>
      </c>
      <c r="AN48" s="245" t="str">
        <f t="shared" si="28"/>
        <v/>
      </c>
      <c r="AO48" s="245" t="str">
        <f t="shared" si="28"/>
        <v/>
      </c>
      <c r="AP48" s="245" t="str">
        <f t="shared" si="28"/>
        <v/>
      </c>
      <c r="AQ48" s="245" t="str">
        <f t="shared" si="28"/>
        <v/>
      </c>
      <c r="AR48" s="245" t="str">
        <f t="shared" si="28"/>
        <v/>
      </c>
      <c r="AS48" s="245" t="str">
        <f t="shared" si="28"/>
        <v/>
      </c>
      <c r="AT48" s="245" t="str">
        <f t="shared" si="28"/>
        <v/>
      </c>
      <c r="AU48" s="245" t="str">
        <f t="shared" si="28"/>
        <v/>
      </c>
      <c r="AV48" s="245" t="str">
        <f t="shared" si="28"/>
        <v/>
      </c>
      <c r="AW48" s="245" t="str">
        <f t="shared" si="28"/>
        <v/>
      </c>
      <c r="AX48" s="245" t="str">
        <f t="shared" si="28"/>
        <v/>
      </c>
      <c r="AY48" s="245" t="str">
        <f t="shared" si="28"/>
        <v/>
      </c>
      <c r="AZ48" s="245" t="str">
        <f t="shared" si="28"/>
        <v/>
      </c>
      <c r="BA48" s="245" t="str">
        <f t="shared" si="29"/>
        <v/>
      </c>
      <c r="BB48" s="245" t="str">
        <f t="shared" si="29"/>
        <v/>
      </c>
      <c r="BC48" s="245" t="str">
        <f t="shared" si="29"/>
        <v/>
      </c>
      <c r="BD48" s="245" t="str">
        <f t="shared" si="29"/>
        <v/>
      </c>
      <c r="BE48" s="245" t="str">
        <f t="shared" si="29"/>
        <v/>
      </c>
      <c r="BF48" s="245" t="str">
        <f t="shared" si="29"/>
        <v/>
      </c>
      <c r="BG48" s="245" t="str">
        <f t="shared" si="29"/>
        <v/>
      </c>
      <c r="BH48" s="245" t="str">
        <f t="shared" si="29"/>
        <v/>
      </c>
      <c r="BI48" s="245" t="str">
        <f t="shared" si="29"/>
        <v/>
      </c>
      <c r="BJ48" s="245" t="str">
        <f t="shared" si="29"/>
        <v/>
      </c>
      <c r="BK48" s="245" t="str">
        <f t="shared" si="29"/>
        <v/>
      </c>
      <c r="BL48" s="245" t="str">
        <f t="shared" si="29"/>
        <v/>
      </c>
      <c r="BM48" s="245" t="str">
        <f t="shared" si="29"/>
        <v/>
      </c>
      <c r="BN48" s="245" t="str">
        <f t="shared" si="29"/>
        <v/>
      </c>
      <c r="BO48" s="245" t="str">
        <f t="shared" si="29"/>
        <v/>
      </c>
      <c r="BP48" s="245" t="str">
        <f t="shared" si="29"/>
        <v/>
      </c>
      <c r="BQ48" s="245" t="str">
        <f t="shared" si="30"/>
        <v/>
      </c>
      <c r="BR48" s="245" t="str">
        <f t="shared" si="30"/>
        <v/>
      </c>
      <c r="BS48" s="245" t="str">
        <f t="shared" si="30"/>
        <v/>
      </c>
      <c r="BT48" s="245" t="str">
        <f t="shared" si="30"/>
        <v/>
      </c>
      <c r="BU48" s="245" t="str">
        <f t="shared" si="30"/>
        <v/>
      </c>
      <c r="BV48" s="245" t="str">
        <f t="shared" si="30"/>
        <v/>
      </c>
      <c r="BW48" s="245" t="str">
        <f t="shared" si="30"/>
        <v/>
      </c>
      <c r="BX48" s="245" t="str">
        <f t="shared" si="30"/>
        <v/>
      </c>
      <c r="BY48" s="245" t="str">
        <f t="shared" si="30"/>
        <v/>
      </c>
      <c r="BZ48" s="245" t="str">
        <f t="shared" si="30"/>
        <v/>
      </c>
      <c r="CA48" s="245" t="str">
        <f t="shared" si="30"/>
        <v/>
      </c>
      <c r="CB48" s="245" t="str">
        <f t="shared" si="30"/>
        <v/>
      </c>
      <c r="CC48" s="245" t="str">
        <f t="shared" si="30"/>
        <v/>
      </c>
      <c r="CD48" s="245" t="str">
        <f t="shared" si="30"/>
        <v/>
      </c>
      <c r="CE48" s="245" t="str">
        <f t="shared" si="30"/>
        <v/>
      </c>
      <c r="CF48" s="245" t="str">
        <f t="shared" si="30"/>
        <v/>
      </c>
      <c r="CG48" s="245" t="str">
        <f t="shared" si="31"/>
        <v/>
      </c>
      <c r="CH48" s="245" t="str">
        <f t="shared" si="31"/>
        <v/>
      </c>
    </row>
    <row r="49" spans="1:86" ht="30" customHeight="1" x14ac:dyDescent="0.25">
      <c r="A49" s="245">
        <v>47</v>
      </c>
      <c r="B49" s="246">
        <f>Data!B49</f>
        <v>0</v>
      </c>
      <c r="C49" s="245" t="str">
        <f t="shared" si="24"/>
        <v>0</v>
      </c>
      <c r="D49" s="245" t="str">
        <f t="shared" si="25"/>
        <v/>
      </c>
      <c r="E49" s="245" t="str">
        <f t="shared" si="27"/>
        <v/>
      </c>
      <c r="F49" s="245" t="str">
        <f t="shared" si="27"/>
        <v/>
      </c>
      <c r="G49" s="245" t="str">
        <f t="shared" si="27"/>
        <v/>
      </c>
      <c r="H49" s="245" t="str">
        <f t="shared" si="27"/>
        <v/>
      </c>
      <c r="I49" s="245" t="str">
        <f t="shared" si="27"/>
        <v/>
      </c>
      <c r="J49" s="245" t="str">
        <f t="shared" si="27"/>
        <v/>
      </c>
      <c r="K49" s="245" t="str">
        <f t="shared" si="27"/>
        <v/>
      </c>
      <c r="L49" s="245" t="str">
        <f t="shared" si="27"/>
        <v/>
      </c>
      <c r="M49" s="245" t="str">
        <f t="shared" si="27"/>
        <v/>
      </c>
      <c r="N49" s="245" t="str">
        <f t="shared" si="27"/>
        <v/>
      </c>
      <c r="O49" s="245" t="str">
        <f t="shared" si="27"/>
        <v/>
      </c>
      <c r="P49" s="245" t="str">
        <f t="shared" si="27"/>
        <v/>
      </c>
      <c r="Q49" s="245" t="str">
        <f t="shared" si="27"/>
        <v/>
      </c>
      <c r="R49" s="245" t="str">
        <f t="shared" si="27"/>
        <v/>
      </c>
      <c r="S49" s="245" t="str">
        <f t="shared" si="27"/>
        <v/>
      </c>
      <c r="T49" s="245" t="str">
        <f t="shared" si="27"/>
        <v/>
      </c>
      <c r="U49" s="245" t="str">
        <f t="shared" si="26"/>
        <v/>
      </c>
      <c r="V49" s="245" t="str">
        <f t="shared" si="26"/>
        <v/>
      </c>
      <c r="W49" s="245" t="str">
        <f t="shared" si="26"/>
        <v/>
      </c>
      <c r="X49" s="245" t="str">
        <f t="shared" si="26"/>
        <v/>
      </c>
      <c r="Y49" s="245" t="str">
        <f t="shared" si="26"/>
        <v/>
      </c>
      <c r="Z49" s="245" t="str">
        <f t="shared" si="26"/>
        <v/>
      </c>
      <c r="AA49" s="245" t="str">
        <f t="shared" si="26"/>
        <v/>
      </c>
      <c r="AB49" s="245" t="str">
        <f t="shared" si="26"/>
        <v/>
      </c>
      <c r="AC49" s="245" t="str">
        <f t="shared" si="26"/>
        <v/>
      </c>
      <c r="AD49" s="245" t="str">
        <f t="shared" si="26"/>
        <v/>
      </c>
      <c r="AE49" s="245" t="str">
        <f t="shared" si="26"/>
        <v/>
      </c>
      <c r="AF49" s="245" t="str">
        <f t="shared" si="26"/>
        <v/>
      </c>
      <c r="AG49" s="245" t="str">
        <f t="shared" si="26"/>
        <v/>
      </c>
      <c r="AH49" s="245" t="str">
        <f t="shared" si="26"/>
        <v/>
      </c>
      <c r="AI49" s="245" t="str">
        <f t="shared" si="26"/>
        <v/>
      </c>
      <c r="AJ49" s="245" t="str">
        <f t="shared" si="26"/>
        <v/>
      </c>
      <c r="AK49" s="245" t="str">
        <f t="shared" si="28"/>
        <v/>
      </c>
      <c r="AL49" s="245" t="str">
        <f t="shared" si="28"/>
        <v/>
      </c>
      <c r="AM49" s="245" t="str">
        <f t="shared" si="28"/>
        <v/>
      </c>
      <c r="AN49" s="245" t="str">
        <f t="shared" si="28"/>
        <v/>
      </c>
      <c r="AO49" s="245" t="str">
        <f t="shared" si="28"/>
        <v/>
      </c>
      <c r="AP49" s="245" t="str">
        <f t="shared" si="28"/>
        <v/>
      </c>
      <c r="AQ49" s="245" t="str">
        <f t="shared" si="28"/>
        <v/>
      </c>
      <c r="AR49" s="245" t="str">
        <f t="shared" si="28"/>
        <v/>
      </c>
      <c r="AS49" s="245" t="str">
        <f t="shared" si="28"/>
        <v/>
      </c>
      <c r="AT49" s="245" t="str">
        <f t="shared" si="28"/>
        <v/>
      </c>
      <c r="AU49" s="245" t="str">
        <f t="shared" si="28"/>
        <v/>
      </c>
      <c r="AV49" s="245" t="str">
        <f t="shared" si="28"/>
        <v/>
      </c>
      <c r="AW49" s="245" t="str">
        <f t="shared" si="28"/>
        <v/>
      </c>
      <c r="AX49" s="245" t="str">
        <f t="shared" si="28"/>
        <v/>
      </c>
      <c r="AY49" s="245" t="str">
        <f t="shared" si="28"/>
        <v/>
      </c>
      <c r="AZ49" s="245" t="str">
        <f t="shared" si="28"/>
        <v/>
      </c>
      <c r="BA49" s="245" t="str">
        <f t="shared" si="29"/>
        <v/>
      </c>
      <c r="BB49" s="245" t="str">
        <f t="shared" si="29"/>
        <v/>
      </c>
      <c r="BC49" s="245" t="str">
        <f t="shared" si="29"/>
        <v/>
      </c>
      <c r="BD49" s="245" t="str">
        <f t="shared" si="29"/>
        <v/>
      </c>
      <c r="BE49" s="245" t="str">
        <f t="shared" si="29"/>
        <v/>
      </c>
      <c r="BF49" s="245" t="str">
        <f t="shared" si="29"/>
        <v/>
      </c>
      <c r="BG49" s="245" t="str">
        <f t="shared" si="29"/>
        <v/>
      </c>
      <c r="BH49" s="245" t="str">
        <f t="shared" si="29"/>
        <v/>
      </c>
      <c r="BI49" s="245" t="str">
        <f t="shared" si="29"/>
        <v/>
      </c>
      <c r="BJ49" s="245" t="str">
        <f t="shared" si="29"/>
        <v/>
      </c>
      <c r="BK49" s="245" t="str">
        <f t="shared" si="29"/>
        <v/>
      </c>
      <c r="BL49" s="245" t="str">
        <f t="shared" si="29"/>
        <v/>
      </c>
      <c r="BM49" s="245" t="str">
        <f t="shared" si="29"/>
        <v/>
      </c>
      <c r="BN49" s="245" t="str">
        <f t="shared" si="29"/>
        <v/>
      </c>
      <c r="BO49" s="245" t="str">
        <f t="shared" si="29"/>
        <v/>
      </c>
      <c r="BP49" s="245" t="str">
        <f t="shared" si="29"/>
        <v/>
      </c>
      <c r="BQ49" s="245" t="str">
        <f t="shared" si="30"/>
        <v/>
      </c>
      <c r="BR49" s="245" t="str">
        <f t="shared" si="30"/>
        <v/>
      </c>
      <c r="BS49" s="245" t="str">
        <f t="shared" si="30"/>
        <v/>
      </c>
      <c r="BT49" s="245" t="str">
        <f t="shared" si="30"/>
        <v/>
      </c>
      <c r="BU49" s="245" t="str">
        <f t="shared" si="30"/>
        <v/>
      </c>
      <c r="BV49" s="245" t="str">
        <f t="shared" si="30"/>
        <v/>
      </c>
      <c r="BW49" s="245" t="str">
        <f t="shared" si="30"/>
        <v/>
      </c>
      <c r="BX49" s="245" t="str">
        <f t="shared" si="30"/>
        <v/>
      </c>
      <c r="BY49" s="245" t="str">
        <f t="shared" si="30"/>
        <v/>
      </c>
      <c r="BZ49" s="245" t="str">
        <f t="shared" si="30"/>
        <v/>
      </c>
      <c r="CA49" s="245" t="str">
        <f t="shared" si="30"/>
        <v/>
      </c>
      <c r="CB49" s="245" t="str">
        <f t="shared" si="30"/>
        <v/>
      </c>
      <c r="CC49" s="245" t="str">
        <f t="shared" si="30"/>
        <v/>
      </c>
      <c r="CD49" s="245" t="str">
        <f t="shared" si="30"/>
        <v/>
      </c>
      <c r="CE49" s="245" t="str">
        <f t="shared" si="30"/>
        <v/>
      </c>
      <c r="CF49" s="245" t="str">
        <f t="shared" si="30"/>
        <v/>
      </c>
      <c r="CG49" s="245" t="str">
        <f t="shared" si="31"/>
        <v/>
      </c>
      <c r="CH49" s="245" t="str">
        <f t="shared" si="31"/>
        <v/>
      </c>
    </row>
    <row r="50" spans="1:86" ht="30" customHeight="1" x14ac:dyDescent="0.25">
      <c r="A50" s="245">
        <v>48</v>
      </c>
      <c r="B50" s="246">
        <f>Data!B50</f>
        <v>0</v>
      </c>
      <c r="C50" s="245" t="str">
        <f t="shared" si="24"/>
        <v>0</v>
      </c>
      <c r="D50" s="245" t="str">
        <f t="shared" si="25"/>
        <v/>
      </c>
      <c r="E50" s="245" t="str">
        <f t="shared" si="27"/>
        <v/>
      </c>
      <c r="F50" s="245" t="str">
        <f t="shared" si="27"/>
        <v/>
      </c>
      <c r="G50" s="245" t="str">
        <f t="shared" si="27"/>
        <v/>
      </c>
      <c r="H50" s="245" t="str">
        <f t="shared" si="27"/>
        <v/>
      </c>
      <c r="I50" s="245" t="str">
        <f t="shared" si="27"/>
        <v/>
      </c>
      <c r="J50" s="245" t="str">
        <f t="shared" si="27"/>
        <v/>
      </c>
      <c r="K50" s="245" t="str">
        <f t="shared" si="27"/>
        <v/>
      </c>
      <c r="L50" s="245" t="str">
        <f t="shared" si="27"/>
        <v/>
      </c>
      <c r="M50" s="245" t="str">
        <f t="shared" si="27"/>
        <v/>
      </c>
      <c r="N50" s="245" t="str">
        <f t="shared" si="27"/>
        <v/>
      </c>
      <c r="O50" s="245" t="str">
        <f t="shared" si="27"/>
        <v/>
      </c>
      <c r="P50" s="245" t="str">
        <f t="shared" si="27"/>
        <v/>
      </c>
      <c r="Q50" s="245" t="str">
        <f t="shared" si="27"/>
        <v/>
      </c>
      <c r="R50" s="245" t="str">
        <f t="shared" si="27"/>
        <v/>
      </c>
      <c r="S50" s="245" t="str">
        <f t="shared" si="27"/>
        <v/>
      </c>
      <c r="T50" s="245" t="str">
        <f t="shared" ref="T50:AI57" si="32">MID($B50,T$2,1)</f>
        <v/>
      </c>
      <c r="U50" s="245" t="str">
        <f t="shared" si="32"/>
        <v/>
      </c>
      <c r="V50" s="245" t="str">
        <f t="shared" si="32"/>
        <v/>
      </c>
      <c r="W50" s="245" t="str">
        <f t="shared" si="32"/>
        <v/>
      </c>
      <c r="X50" s="245" t="str">
        <f t="shared" si="32"/>
        <v/>
      </c>
      <c r="Y50" s="245" t="str">
        <f t="shared" si="32"/>
        <v/>
      </c>
      <c r="Z50" s="245" t="str">
        <f t="shared" si="32"/>
        <v/>
      </c>
      <c r="AA50" s="245" t="str">
        <f t="shared" si="32"/>
        <v/>
      </c>
      <c r="AB50" s="245" t="str">
        <f t="shared" si="32"/>
        <v/>
      </c>
      <c r="AC50" s="245" t="str">
        <f t="shared" si="32"/>
        <v/>
      </c>
      <c r="AD50" s="245" t="str">
        <f t="shared" si="32"/>
        <v/>
      </c>
      <c r="AE50" s="245" t="str">
        <f t="shared" si="32"/>
        <v/>
      </c>
      <c r="AF50" s="245" t="str">
        <f t="shared" si="32"/>
        <v/>
      </c>
      <c r="AG50" s="245" t="str">
        <f t="shared" si="32"/>
        <v/>
      </c>
      <c r="AH50" s="245" t="str">
        <f t="shared" si="32"/>
        <v/>
      </c>
      <c r="AI50" s="245" t="str">
        <f t="shared" si="32"/>
        <v/>
      </c>
      <c r="AJ50" s="245" t="str">
        <f t="shared" ref="AI50:AX57" si="33">MID($B50,AJ$2,1)</f>
        <v/>
      </c>
      <c r="AK50" s="245" t="str">
        <f t="shared" si="33"/>
        <v/>
      </c>
      <c r="AL50" s="245" t="str">
        <f t="shared" si="33"/>
        <v/>
      </c>
      <c r="AM50" s="245" t="str">
        <f t="shared" si="33"/>
        <v/>
      </c>
      <c r="AN50" s="245" t="str">
        <f t="shared" si="33"/>
        <v/>
      </c>
      <c r="AO50" s="245" t="str">
        <f t="shared" si="33"/>
        <v/>
      </c>
      <c r="AP50" s="245" t="str">
        <f t="shared" si="33"/>
        <v/>
      </c>
      <c r="AQ50" s="245" t="str">
        <f t="shared" si="33"/>
        <v/>
      </c>
      <c r="AR50" s="245" t="str">
        <f t="shared" si="33"/>
        <v/>
      </c>
      <c r="AS50" s="245" t="str">
        <f t="shared" si="28"/>
        <v/>
      </c>
      <c r="AT50" s="245" t="str">
        <f t="shared" si="28"/>
        <v/>
      </c>
      <c r="AU50" s="245" t="str">
        <f t="shared" si="28"/>
        <v/>
      </c>
      <c r="AV50" s="245" t="str">
        <f t="shared" si="28"/>
        <v/>
      </c>
      <c r="AW50" s="245" t="str">
        <f t="shared" si="28"/>
        <v/>
      </c>
      <c r="AX50" s="245" t="str">
        <f t="shared" si="28"/>
        <v/>
      </c>
      <c r="AY50" s="245" t="str">
        <f t="shared" si="28"/>
        <v/>
      </c>
      <c r="AZ50" s="245" t="str">
        <f t="shared" si="28"/>
        <v/>
      </c>
      <c r="BA50" s="245" t="str">
        <f t="shared" si="29"/>
        <v/>
      </c>
      <c r="BB50" s="245" t="str">
        <f t="shared" si="29"/>
        <v/>
      </c>
      <c r="BC50" s="245" t="str">
        <f t="shared" si="29"/>
        <v/>
      </c>
      <c r="BD50" s="245" t="str">
        <f t="shared" si="29"/>
        <v/>
      </c>
      <c r="BE50" s="245" t="str">
        <f t="shared" si="29"/>
        <v/>
      </c>
      <c r="BF50" s="245" t="str">
        <f t="shared" si="29"/>
        <v/>
      </c>
      <c r="BG50" s="245" t="str">
        <f t="shared" si="29"/>
        <v/>
      </c>
      <c r="BH50" s="245" t="str">
        <f t="shared" si="29"/>
        <v/>
      </c>
      <c r="BI50" s="245" t="str">
        <f t="shared" si="29"/>
        <v/>
      </c>
      <c r="BJ50" s="245" t="str">
        <f t="shared" si="29"/>
        <v/>
      </c>
      <c r="BK50" s="245" t="str">
        <f t="shared" si="29"/>
        <v/>
      </c>
      <c r="BL50" s="245" t="str">
        <f t="shared" si="29"/>
        <v/>
      </c>
      <c r="BM50" s="245" t="str">
        <f t="shared" si="29"/>
        <v/>
      </c>
      <c r="BN50" s="245" t="str">
        <f t="shared" si="29"/>
        <v/>
      </c>
      <c r="BO50" s="245" t="str">
        <f t="shared" si="29"/>
        <v/>
      </c>
      <c r="BP50" s="245" t="str">
        <f t="shared" ref="BM50:CB57" si="34">MID($B50,BP$2,1)</f>
        <v/>
      </c>
      <c r="BQ50" s="245" t="str">
        <f t="shared" si="34"/>
        <v/>
      </c>
      <c r="BR50" s="245" t="str">
        <f t="shared" si="34"/>
        <v/>
      </c>
      <c r="BS50" s="245" t="str">
        <f t="shared" si="34"/>
        <v/>
      </c>
      <c r="BT50" s="245" t="str">
        <f t="shared" si="34"/>
        <v/>
      </c>
      <c r="BU50" s="245" t="str">
        <f t="shared" si="34"/>
        <v/>
      </c>
      <c r="BV50" s="245" t="str">
        <f t="shared" si="34"/>
        <v/>
      </c>
      <c r="BW50" s="245" t="str">
        <f t="shared" si="30"/>
        <v/>
      </c>
      <c r="BX50" s="245" t="str">
        <f t="shared" si="30"/>
        <v/>
      </c>
      <c r="BY50" s="245" t="str">
        <f t="shared" si="30"/>
        <v/>
      </c>
      <c r="BZ50" s="245" t="str">
        <f t="shared" si="30"/>
        <v/>
      </c>
      <c r="CA50" s="245" t="str">
        <f t="shared" si="30"/>
        <v/>
      </c>
      <c r="CB50" s="245" t="str">
        <f t="shared" si="30"/>
        <v/>
      </c>
      <c r="CC50" s="245" t="str">
        <f t="shared" si="30"/>
        <v/>
      </c>
      <c r="CD50" s="245" t="str">
        <f t="shared" si="30"/>
        <v/>
      </c>
      <c r="CE50" s="245" t="str">
        <f t="shared" si="30"/>
        <v/>
      </c>
      <c r="CF50" s="245" t="str">
        <f t="shared" si="30"/>
        <v/>
      </c>
      <c r="CG50" s="245" t="str">
        <f t="shared" si="31"/>
        <v/>
      </c>
      <c r="CH50" s="245" t="str">
        <f t="shared" si="31"/>
        <v/>
      </c>
    </row>
    <row r="51" spans="1:86" ht="30" customHeight="1" x14ac:dyDescent="0.25">
      <c r="A51" s="245">
        <v>49</v>
      </c>
      <c r="B51" s="246">
        <f>Data!B51</f>
        <v>0</v>
      </c>
      <c r="C51" s="245" t="str">
        <f t="shared" si="24"/>
        <v>0</v>
      </c>
      <c r="D51" s="245" t="str">
        <f t="shared" si="25"/>
        <v/>
      </c>
      <c r="E51" s="245" t="str">
        <f t="shared" ref="E51:T57" si="35">MID($B51,E$2,1)</f>
        <v/>
      </c>
      <c r="F51" s="245" t="str">
        <f t="shared" si="35"/>
        <v/>
      </c>
      <c r="G51" s="245" t="str">
        <f t="shared" si="35"/>
        <v/>
      </c>
      <c r="H51" s="245" t="str">
        <f t="shared" si="35"/>
        <v/>
      </c>
      <c r="I51" s="245" t="str">
        <f t="shared" si="35"/>
        <v/>
      </c>
      <c r="J51" s="245" t="str">
        <f t="shared" si="35"/>
        <v/>
      </c>
      <c r="K51" s="245" t="str">
        <f t="shared" si="35"/>
        <v/>
      </c>
      <c r="L51" s="245" t="str">
        <f t="shared" si="35"/>
        <v/>
      </c>
      <c r="M51" s="245" t="str">
        <f t="shared" si="35"/>
        <v/>
      </c>
      <c r="N51" s="245" t="str">
        <f t="shared" si="35"/>
        <v/>
      </c>
      <c r="O51" s="245" t="str">
        <f t="shared" si="35"/>
        <v/>
      </c>
      <c r="P51" s="245" t="str">
        <f t="shared" si="35"/>
        <v/>
      </c>
      <c r="Q51" s="245" t="str">
        <f t="shared" si="35"/>
        <v/>
      </c>
      <c r="R51" s="245" t="str">
        <f t="shared" si="35"/>
        <v/>
      </c>
      <c r="S51" s="245" t="str">
        <f t="shared" si="35"/>
        <v/>
      </c>
      <c r="T51" s="245" t="str">
        <f t="shared" si="35"/>
        <v/>
      </c>
      <c r="U51" s="245" t="str">
        <f t="shared" si="32"/>
        <v/>
      </c>
      <c r="V51" s="245" t="str">
        <f t="shared" si="32"/>
        <v/>
      </c>
      <c r="W51" s="245" t="str">
        <f t="shared" si="32"/>
        <v/>
      </c>
      <c r="X51" s="245" t="str">
        <f t="shared" si="32"/>
        <v/>
      </c>
      <c r="Y51" s="245" t="str">
        <f t="shared" si="32"/>
        <v/>
      </c>
      <c r="Z51" s="245" t="str">
        <f t="shared" si="32"/>
        <v/>
      </c>
      <c r="AA51" s="245" t="str">
        <f t="shared" si="32"/>
        <v/>
      </c>
      <c r="AB51" s="245" t="str">
        <f t="shared" si="32"/>
        <v/>
      </c>
      <c r="AC51" s="245" t="str">
        <f t="shared" si="32"/>
        <v/>
      </c>
      <c r="AD51" s="245" t="str">
        <f t="shared" si="32"/>
        <v/>
      </c>
      <c r="AE51" s="245" t="str">
        <f t="shared" si="32"/>
        <v/>
      </c>
      <c r="AF51" s="245" t="str">
        <f t="shared" si="32"/>
        <v/>
      </c>
      <c r="AG51" s="245" t="str">
        <f t="shared" si="32"/>
        <v/>
      </c>
      <c r="AH51" s="245" t="str">
        <f t="shared" si="32"/>
        <v/>
      </c>
      <c r="AI51" s="245" t="str">
        <f t="shared" si="33"/>
        <v/>
      </c>
      <c r="AJ51" s="245" t="str">
        <f t="shared" si="33"/>
        <v/>
      </c>
      <c r="AK51" s="245" t="str">
        <f t="shared" si="33"/>
        <v/>
      </c>
      <c r="AL51" s="245" t="str">
        <f t="shared" si="33"/>
        <v/>
      </c>
      <c r="AM51" s="245" t="str">
        <f t="shared" si="33"/>
        <v/>
      </c>
      <c r="AN51" s="245" t="str">
        <f t="shared" si="33"/>
        <v/>
      </c>
      <c r="AO51" s="245" t="str">
        <f t="shared" si="33"/>
        <v/>
      </c>
      <c r="AP51" s="245" t="str">
        <f t="shared" si="33"/>
        <v/>
      </c>
      <c r="AQ51" s="245" t="str">
        <f t="shared" si="33"/>
        <v/>
      </c>
      <c r="AR51" s="245" t="str">
        <f t="shared" si="33"/>
        <v/>
      </c>
      <c r="AS51" s="245" t="str">
        <f t="shared" si="33"/>
        <v/>
      </c>
      <c r="AT51" s="245" t="str">
        <f t="shared" si="33"/>
        <v/>
      </c>
      <c r="AU51" s="245" t="str">
        <f t="shared" si="33"/>
        <v/>
      </c>
      <c r="AV51" s="245" t="str">
        <f t="shared" si="33"/>
        <v/>
      </c>
      <c r="AW51" s="245" t="str">
        <f t="shared" si="33"/>
        <v/>
      </c>
      <c r="AX51" s="245" t="str">
        <f t="shared" si="33"/>
        <v/>
      </c>
      <c r="AY51" s="245" t="str">
        <f t="shared" ref="AY51:BL57" si="36">MID($B51,AY$2,1)</f>
        <v/>
      </c>
      <c r="AZ51" s="245" t="str">
        <f t="shared" si="36"/>
        <v/>
      </c>
      <c r="BA51" s="245" t="str">
        <f t="shared" si="36"/>
        <v/>
      </c>
      <c r="BB51" s="245" t="str">
        <f t="shared" si="36"/>
        <v/>
      </c>
      <c r="BC51" s="245" t="str">
        <f t="shared" si="36"/>
        <v/>
      </c>
      <c r="BD51" s="245" t="str">
        <f t="shared" si="36"/>
        <v/>
      </c>
      <c r="BE51" s="245" t="str">
        <f t="shared" si="36"/>
        <v/>
      </c>
      <c r="BF51" s="245" t="str">
        <f t="shared" si="36"/>
        <v/>
      </c>
      <c r="BG51" s="245" t="str">
        <f t="shared" si="36"/>
        <v/>
      </c>
      <c r="BH51" s="245" t="str">
        <f t="shared" si="36"/>
        <v/>
      </c>
      <c r="BI51" s="245" t="str">
        <f t="shared" si="36"/>
        <v/>
      </c>
      <c r="BJ51" s="245" t="str">
        <f t="shared" si="36"/>
        <v/>
      </c>
      <c r="BK51" s="245" t="str">
        <f t="shared" si="36"/>
        <v/>
      </c>
      <c r="BL51" s="245" t="str">
        <f t="shared" si="36"/>
        <v/>
      </c>
      <c r="BM51" s="245" t="str">
        <f t="shared" si="34"/>
        <v/>
      </c>
      <c r="BN51" s="245" t="str">
        <f t="shared" si="34"/>
        <v/>
      </c>
      <c r="BO51" s="245" t="str">
        <f t="shared" si="34"/>
        <v/>
      </c>
      <c r="BP51" s="245" t="str">
        <f t="shared" si="34"/>
        <v/>
      </c>
      <c r="BQ51" s="245" t="str">
        <f t="shared" si="34"/>
        <v/>
      </c>
      <c r="BR51" s="245" t="str">
        <f t="shared" si="34"/>
        <v/>
      </c>
      <c r="BS51" s="245" t="str">
        <f t="shared" si="34"/>
        <v/>
      </c>
      <c r="BT51" s="245" t="str">
        <f t="shared" si="34"/>
        <v/>
      </c>
      <c r="BU51" s="245" t="str">
        <f t="shared" si="34"/>
        <v/>
      </c>
      <c r="BV51" s="245" t="str">
        <f t="shared" si="34"/>
        <v/>
      </c>
      <c r="BW51" s="245" t="str">
        <f t="shared" si="34"/>
        <v/>
      </c>
      <c r="BX51" s="245" t="str">
        <f t="shared" si="34"/>
        <v/>
      </c>
      <c r="BY51" s="245" t="str">
        <f t="shared" si="34"/>
        <v/>
      </c>
      <c r="BZ51" s="245" t="str">
        <f t="shared" si="34"/>
        <v/>
      </c>
      <c r="CA51" s="245" t="str">
        <f t="shared" si="34"/>
        <v/>
      </c>
      <c r="CB51" s="245" t="str">
        <f t="shared" si="34"/>
        <v/>
      </c>
      <c r="CC51" s="245" t="str">
        <f t="shared" ref="CC51:CH57" si="37">MID($B51,CC$2,1)</f>
        <v/>
      </c>
      <c r="CD51" s="245" t="str">
        <f t="shared" si="37"/>
        <v/>
      </c>
      <c r="CE51" s="245" t="str">
        <f t="shared" si="37"/>
        <v/>
      </c>
      <c r="CF51" s="245" t="str">
        <f t="shared" si="37"/>
        <v/>
      </c>
      <c r="CG51" s="245" t="str">
        <f t="shared" si="37"/>
        <v/>
      </c>
      <c r="CH51" s="245" t="str">
        <f t="shared" si="37"/>
        <v/>
      </c>
    </row>
    <row r="52" spans="1:86" ht="30" customHeight="1" x14ac:dyDescent="0.25">
      <c r="A52" s="245">
        <v>50</v>
      </c>
      <c r="B52" s="246">
        <f>Data!B52</f>
        <v>0</v>
      </c>
      <c r="C52" s="245" t="str">
        <f t="shared" si="24"/>
        <v>0</v>
      </c>
      <c r="D52" s="245" t="str">
        <f t="shared" si="25"/>
        <v/>
      </c>
      <c r="E52" s="245" t="str">
        <f t="shared" si="35"/>
        <v/>
      </c>
      <c r="F52" s="245" t="str">
        <f t="shared" si="35"/>
        <v/>
      </c>
      <c r="G52" s="245" t="str">
        <f t="shared" si="35"/>
        <v/>
      </c>
      <c r="H52" s="245" t="str">
        <f t="shared" si="35"/>
        <v/>
      </c>
      <c r="I52" s="245" t="str">
        <f t="shared" si="35"/>
        <v/>
      </c>
      <c r="J52" s="245" t="str">
        <f t="shared" si="35"/>
        <v/>
      </c>
      <c r="K52" s="245" t="str">
        <f t="shared" si="35"/>
        <v/>
      </c>
      <c r="L52" s="245" t="str">
        <f t="shared" si="35"/>
        <v/>
      </c>
      <c r="M52" s="245" t="str">
        <f t="shared" si="35"/>
        <v/>
      </c>
      <c r="N52" s="245" t="str">
        <f t="shared" si="35"/>
        <v/>
      </c>
      <c r="O52" s="245" t="str">
        <f t="shared" si="35"/>
        <v/>
      </c>
      <c r="P52" s="245" t="str">
        <f t="shared" si="35"/>
        <v/>
      </c>
      <c r="Q52" s="245" t="str">
        <f t="shared" si="35"/>
        <v/>
      </c>
      <c r="R52" s="245" t="str">
        <f t="shared" si="35"/>
        <v/>
      </c>
      <c r="S52" s="245" t="str">
        <f t="shared" si="35"/>
        <v/>
      </c>
      <c r="T52" s="245" t="str">
        <f t="shared" si="35"/>
        <v/>
      </c>
      <c r="U52" s="245" t="str">
        <f t="shared" si="32"/>
        <v/>
      </c>
      <c r="V52" s="245" t="str">
        <f t="shared" si="32"/>
        <v/>
      </c>
      <c r="W52" s="245" t="str">
        <f t="shared" si="32"/>
        <v/>
      </c>
      <c r="X52" s="245" t="str">
        <f t="shared" si="32"/>
        <v/>
      </c>
      <c r="Y52" s="245" t="str">
        <f t="shared" si="32"/>
        <v/>
      </c>
      <c r="Z52" s="245" t="str">
        <f t="shared" si="32"/>
        <v/>
      </c>
      <c r="AA52" s="245" t="str">
        <f t="shared" si="32"/>
        <v/>
      </c>
      <c r="AB52" s="245" t="str">
        <f t="shared" si="32"/>
        <v/>
      </c>
      <c r="AC52" s="245" t="str">
        <f t="shared" si="32"/>
        <v/>
      </c>
      <c r="AD52" s="245" t="str">
        <f t="shared" si="32"/>
        <v/>
      </c>
      <c r="AE52" s="245" t="str">
        <f t="shared" si="32"/>
        <v/>
      </c>
      <c r="AF52" s="245" t="str">
        <f t="shared" si="32"/>
        <v/>
      </c>
      <c r="AG52" s="245" t="str">
        <f t="shared" si="32"/>
        <v/>
      </c>
      <c r="AH52" s="245" t="str">
        <f t="shared" si="32"/>
        <v/>
      </c>
      <c r="AI52" s="245" t="str">
        <f t="shared" si="33"/>
        <v/>
      </c>
      <c r="AJ52" s="245" t="str">
        <f t="shared" si="33"/>
        <v/>
      </c>
      <c r="AK52" s="245" t="str">
        <f t="shared" si="33"/>
        <v/>
      </c>
      <c r="AL52" s="245" t="str">
        <f t="shared" si="33"/>
        <v/>
      </c>
      <c r="AM52" s="245" t="str">
        <f t="shared" si="33"/>
        <v/>
      </c>
      <c r="AN52" s="245" t="str">
        <f t="shared" si="33"/>
        <v/>
      </c>
      <c r="AO52" s="245" t="str">
        <f t="shared" si="33"/>
        <v/>
      </c>
      <c r="AP52" s="245" t="str">
        <f t="shared" si="33"/>
        <v/>
      </c>
      <c r="AQ52" s="245" t="str">
        <f t="shared" si="33"/>
        <v/>
      </c>
      <c r="AR52" s="245" t="str">
        <f t="shared" si="33"/>
        <v/>
      </c>
      <c r="AS52" s="245" t="str">
        <f t="shared" si="33"/>
        <v/>
      </c>
      <c r="AT52" s="245" t="str">
        <f t="shared" si="33"/>
        <v/>
      </c>
      <c r="AU52" s="245" t="str">
        <f t="shared" si="33"/>
        <v/>
      </c>
      <c r="AV52" s="245" t="str">
        <f t="shared" si="33"/>
        <v/>
      </c>
      <c r="AW52" s="245" t="str">
        <f t="shared" si="33"/>
        <v/>
      </c>
      <c r="AX52" s="245" t="str">
        <f t="shared" si="33"/>
        <v/>
      </c>
      <c r="AY52" s="245" t="str">
        <f t="shared" si="36"/>
        <v/>
      </c>
      <c r="AZ52" s="245" t="str">
        <f t="shared" si="36"/>
        <v/>
      </c>
      <c r="BA52" s="245" t="str">
        <f t="shared" si="36"/>
        <v/>
      </c>
      <c r="BB52" s="245" t="str">
        <f t="shared" si="36"/>
        <v/>
      </c>
      <c r="BC52" s="245" t="str">
        <f t="shared" si="36"/>
        <v/>
      </c>
      <c r="BD52" s="245" t="str">
        <f t="shared" si="36"/>
        <v/>
      </c>
      <c r="BE52" s="245" t="str">
        <f t="shared" si="36"/>
        <v/>
      </c>
      <c r="BF52" s="245" t="str">
        <f t="shared" si="36"/>
        <v/>
      </c>
      <c r="BG52" s="245" t="str">
        <f t="shared" si="36"/>
        <v/>
      </c>
      <c r="BH52" s="245" t="str">
        <f t="shared" si="36"/>
        <v/>
      </c>
      <c r="BI52" s="245" t="str">
        <f t="shared" si="36"/>
        <v/>
      </c>
      <c r="BJ52" s="245" t="str">
        <f t="shared" si="36"/>
        <v/>
      </c>
      <c r="BK52" s="245" t="str">
        <f t="shared" si="36"/>
        <v/>
      </c>
      <c r="BL52" s="245" t="str">
        <f t="shared" si="36"/>
        <v/>
      </c>
      <c r="BM52" s="245" t="str">
        <f t="shared" si="34"/>
        <v/>
      </c>
      <c r="BN52" s="245" t="str">
        <f t="shared" si="34"/>
        <v/>
      </c>
      <c r="BO52" s="245" t="str">
        <f t="shared" si="34"/>
        <v/>
      </c>
      <c r="BP52" s="245" t="str">
        <f t="shared" si="34"/>
        <v/>
      </c>
      <c r="BQ52" s="245" t="str">
        <f t="shared" si="34"/>
        <v/>
      </c>
      <c r="BR52" s="245" t="str">
        <f t="shared" si="34"/>
        <v/>
      </c>
      <c r="BS52" s="245" t="str">
        <f t="shared" si="34"/>
        <v/>
      </c>
      <c r="BT52" s="245" t="str">
        <f t="shared" si="34"/>
        <v/>
      </c>
      <c r="BU52" s="245" t="str">
        <f t="shared" si="34"/>
        <v/>
      </c>
      <c r="BV52" s="245" t="str">
        <f t="shared" si="34"/>
        <v/>
      </c>
      <c r="BW52" s="245" t="str">
        <f t="shared" si="34"/>
        <v/>
      </c>
      <c r="BX52" s="245" t="str">
        <f t="shared" si="34"/>
        <v/>
      </c>
      <c r="BY52" s="245" t="str">
        <f t="shared" si="34"/>
        <v/>
      </c>
      <c r="BZ52" s="245" t="str">
        <f t="shared" si="34"/>
        <v/>
      </c>
      <c r="CA52" s="245" t="str">
        <f t="shared" si="34"/>
        <v/>
      </c>
      <c r="CB52" s="245" t="str">
        <f t="shared" si="34"/>
        <v/>
      </c>
      <c r="CC52" s="245" t="str">
        <f t="shared" si="37"/>
        <v/>
      </c>
      <c r="CD52" s="245" t="str">
        <f t="shared" si="37"/>
        <v/>
      </c>
      <c r="CE52" s="245" t="str">
        <f t="shared" si="37"/>
        <v/>
      </c>
      <c r="CF52" s="245" t="str">
        <f t="shared" si="37"/>
        <v/>
      </c>
      <c r="CG52" s="245" t="str">
        <f t="shared" si="37"/>
        <v/>
      </c>
      <c r="CH52" s="245" t="str">
        <f t="shared" si="37"/>
        <v/>
      </c>
    </row>
    <row r="53" spans="1:86" ht="30" customHeight="1" x14ac:dyDescent="0.25">
      <c r="A53" s="245">
        <v>51</v>
      </c>
      <c r="B53" s="246">
        <f>Data!B53</f>
        <v>0</v>
      </c>
      <c r="C53" s="245" t="str">
        <f t="shared" si="24"/>
        <v>0</v>
      </c>
      <c r="D53" s="245" t="str">
        <f t="shared" si="25"/>
        <v/>
      </c>
      <c r="E53" s="245" t="str">
        <f t="shared" si="35"/>
        <v/>
      </c>
      <c r="F53" s="245" t="str">
        <f t="shared" si="35"/>
        <v/>
      </c>
      <c r="G53" s="245" t="str">
        <f t="shared" si="35"/>
        <v/>
      </c>
      <c r="H53" s="245" t="str">
        <f t="shared" si="35"/>
        <v/>
      </c>
      <c r="I53" s="245" t="str">
        <f t="shared" si="35"/>
        <v/>
      </c>
      <c r="J53" s="245" t="str">
        <f t="shared" si="35"/>
        <v/>
      </c>
      <c r="K53" s="245" t="str">
        <f t="shared" si="35"/>
        <v/>
      </c>
      <c r="L53" s="245" t="str">
        <f t="shared" si="35"/>
        <v/>
      </c>
      <c r="M53" s="245" t="str">
        <f t="shared" si="35"/>
        <v/>
      </c>
      <c r="N53" s="245" t="str">
        <f t="shared" si="35"/>
        <v/>
      </c>
      <c r="O53" s="245" t="str">
        <f t="shared" si="35"/>
        <v/>
      </c>
      <c r="P53" s="245" t="str">
        <f t="shared" si="35"/>
        <v/>
      </c>
      <c r="Q53" s="245" t="str">
        <f t="shared" si="35"/>
        <v/>
      </c>
      <c r="R53" s="245" t="str">
        <f t="shared" si="35"/>
        <v/>
      </c>
      <c r="S53" s="245" t="str">
        <f t="shared" si="35"/>
        <v/>
      </c>
      <c r="T53" s="245" t="str">
        <f t="shared" si="35"/>
        <v/>
      </c>
      <c r="U53" s="245" t="str">
        <f t="shared" si="32"/>
        <v/>
      </c>
      <c r="V53" s="245" t="str">
        <f t="shared" si="32"/>
        <v/>
      </c>
      <c r="W53" s="245" t="str">
        <f t="shared" si="32"/>
        <v/>
      </c>
      <c r="X53" s="245" t="str">
        <f t="shared" si="32"/>
        <v/>
      </c>
      <c r="Y53" s="245" t="str">
        <f t="shared" si="32"/>
        <v/>
      </c>
      <c r="Z53" s="245" t="str">
        <f t="shared" si="32"/>
        <v/>
      </c>
      <c r="AA53" s="245" t="str">
        <f t="shared" si="32"/>
        <v/>
      </c>
      <c r="AB53" s="245" t="str">
        <f t="shared" si="32"/>
        <v/>
      </c>
      <c r="AC53" s="245" t="str">
        <f t="shared" si="32"/>
        <v/>
      </c>
      <c r="AD53" s="245" t="str">
        <f t="shared" si="32"/>
        <v/>
      </c>
      <c r="AE53" s="245" t="str">
        <f t="shared" si="32"/>
        <v/>
      </c>
      <c r="AF53" s="245" t="str">
        <f t="shared" si="32"/>
        <v/>
      </c>
      <c r="AG53" s="245" t="str">
        <f t="shared" si="32"/>
        <v/>
      </c>
      <c r="AH53" s="245" t="str">
        <f t="shared" si="32"/>
        <v/>
      </c>
      <c r="AI53" s="245" t="str">
        <f t="shared" si="33"/>
        <v/>
      </c>
      <c r="AJ53" s="245" t="str">
        <f t="shared" si="33"/>
        <v/>
      </c>
      <c r="AK53" s="245" t="str">
        <f t="shared" si="33"/>
        <v/>
      </c>
      <c r="AL53" s="245" t="str">
        <f t="shared" si="33"/>
        <v/>
      </c>
      <c r="AM53" s="245" t="str">
        <f t="shared" si="33"/>
        <v/>
      </c>
      <c r="AN53" s="245" t="str">
        <f t="shared" si="33"/>
        <v/>
      </c>
      <c r="AO53" s="245" t="str">
        <f t="shared" si="33"/>
        <v/>
      </c>
      <c r="AP53" s="245" t="str">
        <f t="shared" si="33"/>
        <v/>
      </c>
      <c r="AQ53" s="245" t="str">
        <f t="shared" si="33"/>
        <v/>
      </c>
      <c r="AR53" s="245" t="str">
        <f t="shared" si="33"/>
        <v/>
      </c>
      <c r="AS53" s="245" t="str">
        <f t="shared" si="33"/>
        <v/>
      </c>
      <c r="AT53" s="245" t="str">
        <f t="shared" si="33"/>
        <v/>
      </c>
      <c r="AU53" s="245" t="str">
        <f t="shared" si="33"/>
        <v/>
      </c>
      <c r="AV53" s="245" t="str">
        <f t="shared" si="33"/>
        <v/>
      </c>
      <c r="AW53" s="245" t="str">
        <f t="shared" si="33"/>
        <v/>
      </c>
      <c r="AX53" s="245" t="str">
        <f t="shared" si="33"/>
        <v/>
      </c>
      <c r="AY53" s="245" t="str">
        <f t="shared" si="36"/>
        <v/>
      </c>
      <c r="AZ53" s="245" t="str">
        <f t="shared" si="36"/>
        <v/>
      </c>
      <c r="BA53" s="245" t="str">
        <f t="shared" si="36"/>
        <v/>
      </c>
      <c r="BB53" s="245" t="str">
        <f t="shared" si="36"/>
        <v/>
      </c>
      <c r="BC53" s="245" t="str">
        <f t="shared" si="36"/>
        <v/>
      </c>
      <c r="BD53" s="245" t="str">
        <f t="shared" si="36"/>
        <v/>
      </c>
      <c r="BE53" s="245" t="str">
        <f t="shared" si="36"/>
        <v/>
      </c>
      <c r="BF53" s="245" t="str">
        <f t="shared" si="36"/>
        <v/>
      </c>
      <c r="BG53" s="245" t="str">
        <f t="shared" si="36"/>
        <v/>
      </c>
      <c r="BH53" s="245" t="str">
        <f t="shared" si="36"/>
        <v/>
      </c>
      <c r="BI53" s="245" t="str">
        <f t="shared" si="36"/>
        <v/>
      </c>
      <c r="BJ53" s="245" t="str">
        <f t="shared" si="36"/>
        <v/>
      </c>
      <c r="BK53" s="245" t="str">
        <f t="shared" si="36"/>
        <v/>
      </c>
      <c r="BL53" s="245" t="str">
        <f t="shared" si="36"/>
        <v/>
      </c>
      <c r="BM53" s="245" t="str">
        <f t="shared" si="34"/>
        <v/>
      </c>
      <c r="BN53" s="245" t="str">
        <f t="shared" si="34"/>
        <v/>
      </c>
      <c r="BO53" s="245" t="str">
        <f t="shared" si="34"/>
        <v/>
      </c>
      <c r="BP53" s="245" t="str">
        <f t="shared" si="34"/>
        <v/>
      </c>
      <c r="BQ53" s="245" t="str">
        <f t="shared" si="34"/>
        <v/>
      </c>
      <c r="BR53" s="245" t="str">
        <f t="shared" si="34"/>
        <v/>
      </c>
      <c r="BS53" s="245" t="str">
        <f t="shared" si="34"/>
        <v/>
      </c>
      <c r="BT53" s="245" t="str">
        <f t="shared" si="34"/>
        <v/>
      </c>
      <c r="BU53" s="245" t="str">
        <f t="shared" si="34"/>
        <v/>
      </c>
      <c r="BV53" s="245" t="str">
        <f t="shared" si="34"/>
        <v/>
      </c>
      <c r="BW53" s="245" t="str">
        <f t="shared" si="34"/>
        <v/>
      </c>
      <c r="BX53" s="245" t="str">
        <f t="shared" si="34"/>
        <v/>
      </c>
      <c r="BY53" s="245" t="str">
        <f t="shared" si="34"/>
        <v/>
      </c>
      <c r="BZ53" s="245" t="str">
        <f t="shared" si="34"/>
        <v/>
      </c>
      <c r="CA53" s="245" t="str">
        <f t="shared" si="34"/>
        <v/>
      </c>
      <c r="CB53" s="245" t="str">
        <f t="shared" si="34"/>
        <v/>
      </c>
      <c r="CC53" s="245" t="str">
        <f t="shared" si="37"/>
        <v/>
      </c>
      <c r="CD53" s="245" t="str">
        <f t="shared" si="37"/>
        <v/>
      </c>
      <c r="CE53" s="245" t="str">
        <f t="shared" si="37"/>
        <v/>
      </c>
      <c r="CF53" s="245" t="str">
        <f t="shared" si="37"/>
        <v/>
      </c>
      <c r="CG53" s="245" t="str">
        <f t="shared" si="37"/>
        <v/>
      </c>
      <c r="CH53" s="245" t="str">
        <f t="shared" si="37"/>
        <v/>
      </c>
    </row>
    <row r="54" spans="1:86" ht="30" customHeight="1" x14ac:dyDescent="0.25">
      <c r="A54" s="245">
        <v>52</v>
      </c>
      <c r="B54" s="246">
        <f>Data!B54</f>
        <v>0</v>
      </c>
      <c r="C54" s="245" t="str">
        <f t="shared" si="24"/>
        <v>0</v>
      </c>
      <c r="D54" s="245" t="str">
        <f t="shared" si="25"/>
        <v/>
      </c>
      <c r="E54" s="245" t="str">
        <f t="shared" si="35"/>
        <v/>
      </c>
      <c r="F54" s="245" t="str">
        <f t="shared" si="35"/>
        <v/>
      </c>
      <c r="G54" s="245" t="str">
        <f t="shared" si="35"/>
        <v/>
      </c>
      <c r="H54" s="245" t="str">
        <f t="shared" si="35"/>
        <v/>
      </c>
      <c r="I54" s="245" t="str">
        <f t="shared" si="35"/>
        <v/>
      </c>
      <c r="J54" s="245" t="str">
        <f t="shared" si="35"/>
        <v/>
      </c>
      <c r="K54" s="245" t="str">
        <f t="shared" si="35"/>
        <v/>
      </c>
      <c r="L54" s="245" t="str">
        <f t="shared" si="35"/>
        <v/>
      </c>
      <c r="M54" s="245" t="str">
        <f t="shared" si="35"/>
        <v/>
      </c>
      <c r="N54" s="245" t="str">
        <f t="shared" si="35"/>
        <v/>
      </c>
      <c r="O54" s="245" t="str">
        <f t="shared" si="35"/>
        <v/>
      </c>
      <c r="P54" s="245" t="str">
        <f t="shared" si="35"/>
        <v/>
      </c>
      <c r="Q54" s="245" t="str">
        <f t="shared" si="35"/>
        <v/>
      </c>
      <c r="R54" s="245" t="str">
        <f t="shared" si="35"/>
        <v/>
      </c>
      <c r="S54" s="245" t="str">
        <f t="shared" si="35"/>
        <v/>
      </c>
      <c r="T54" s="245" t="str">
        <f t="shared" si="35"/>
        <v/>
      </c>
      <c r="U54" s="245" t="str">
        <f t="shared" si="32"/>
        <v/>
      </c>
      <c r="V54" s="245" t="str">
        <f t="shared" si="32"/>
        <v/>
      </c>
      <c r="W54" s="245" t="str">
        <f t="shared" si="32"/>
        <v/>
      </c>
      <c r="X54" s="245" t="str">
        <f t="shared" si="32"/>
        <v/>
      </c>
      <c r="Y54" s="245" t="str">
        <f t="shared" si="32"/>
        <v/>
      </c>
      <c r="Z54" s="245" t="str">
        <f t="shared" si="32"/>
        <v/>
      </c>
      <c r="AA54" s="245" t="str">
        <f t="shared" si="32"/>
        <v/>
      </c>
      <c r="AB54" s="245" t="str">
        <f t="shared" si="32"/>
        <v/>
      </c>
      <c r="AC54" s="245" t="str">
        <f t="shared" si="32"/>
        <v/>
      </c>
      <c r="AD54" s="245" t="str">
        <f t="shared" si="32"/>
        <v/>
      </c>
      <c r="AE54" s="245" t="str">
        <f t="shared" si="32"/>
        <v/>
      </c>
      <c r="AF54" s="245" t="str">
        <f t="shared" si="32"/>
        <v/>
      </c>
      <c r="AG54" s="245" t="str">
        <f t="shared" si="32"/>
        <v/>
      </c>
      <c r="AH54" s="245" t="str">
        <f t="shared" si="32"/>
        <v/>
      </c>
      <c r="AI54" s="245" t="str">
        <f t="shared" si="33"/>
        <v/>
      </c>
      <c r="AJ54" s="245" t="str">
        <f t="shared" si="33"/>
        <v/>
      </c>
      <c r="AK54" s="245" t="str">
        <f t="shared" si="33"/>
        <v/>
      </c>
      <c r="AL54" s="245" t="str">
        <f t="shared" si="33"/>
        <v/>
      </c>
      <c r="AM54" s="245" t="str">
        <f t="shared" si="33"/>
        <v/>
      </c>
      <c r="AN54" s="245" t="str">
        <f t="shared" si="33"/>
        <v/>
      </c>
      <c r="AO54" s="245" t="str">
        <f t="shared" si="33"/>
        <v/>
      </c>
      <c r="AP54" s="245" t="str">
        <f t="shared" si="33"/>
        <v/>
      </c>
      <c r="AQ54" s="245" t="str">
        <f t="shared" si="33"/>
        <v/>
      </c>
      <c r="AR54" s="245" t="str">
        <f t="shared" si="33"/>
        <v/>
      </c>
      <c r="AS54" s="245" t="str">
        <f t="shared" si="33"/>
        <v/>
      </c>
      <c r="AT54" s="245" t="str">
        <f t="shared" si="33"/>
        <v/>
      </c>
      <c r="AU54" s="245" t="str">
        <f t="shared" si="33"/>
        <v/>
      </c>
      <c r="AV54" s="245" t="str">
        <f t="shared" si="33"/>
        <v/>
      </c>
      <c r="AW54" s="245" t="str">
        <f t="shared" si="33"/>
        <v/>
      </c>
      <c r="AX54" s="245" t="str">
        <f t="shared" si="33"/>
        <v/>
      </c>
      <c r="AY54" s="245" t="str">
        <f t="shared" si="36"/>
        <v/>
      </c>
      <c r="AZ54" s="245" t="str">
        <f t="shared" si="36"/>
        <v/>
      </c>
      <c r="BA54" s="245" t="str">
        <f t="shared" si="36"/>
        <v/>
      </c>
      <c r="BB54" s="245" t="str">
        <f t="shared" si="36"/>
        <v/>
      </c>
      <c r="BC54" s="245" t="str">
        <f t="shared" si="36"/>
        <v/>
      </c>
      <c r="BD54" s="245" t="str">
        <f t="shared" si="36"/>
        <v/>
      </c>
      <c r="BE54" s="245" t="str">
        <f t="shared" si="36"/>
        <v/>
      </c>
      <c r="BF54" s="245" t="str">
        <f t="shared" si="36"/>
        <v/>
      </c>
      <c r="BG54" s="245" t="str">
        <f t="shared" si="36"/>
        <v/>
      </c>
      <c r="BH54" s="245" t="str">
        <f t="shared" si="36"/>
        <v/>
      </c>
      <c r="BI54" s="245" t="str">
        <f t="shared" si="36"/>
        <v/>
      </c>
      <c r="BJ54" s="245" t="str">
        <f t="shared" si="36"/>
        <v/>
      </c>
      <c r="BK54" s="245" t="str">
        <f t="shared" si="36"/>
        <v/>
      </c>
      <c r="BL54" s="245" t="str">
        <f t="shared" si="36"/>
        <v/>
      </c>
      <c r="BM54" s="245" t="str">
        <f t="shared" si="34"/>
        <v/>
      </c>
      <c r="BN54" s="245" t="str">
        <f t="shared" si="34"/>
        <v/>
      </c>
      <c r="BO54" s="245" t="str">
        <f t="shared" si="34"/>
        <v/>
      </c>
      <c r="BP54" s="245" t="str">
        <f t="shared" si="34"/>
        <v/>
      </c>
      <c r="BQ54" s="245" t="str">
        <f t="shared" si="34"/>
        <v/>
      </c>
      <c r="BR54" s="245" t="str">
        <f t="shared" si="34"/>
        <v/>
      </c>
      <c r="BS54" s="245" t="str">
        <f t="shared" si="34"/>
        <v/>
      </c>
      <c r="BT54" s="245" t="str">
        <f t="shared" si="34"/>
        <v/>
      </c>
      <c r="BU54" s="245" t="str">
        <f t="shared" si="34"/>
        <v/>
      </c>
      <c r="BV54" s="245" t="str">
        <f t="shared" si="34"/>
        <v/>
      </c>
      <c r="BW54" s="245" t="str">
        <f t="shared" si="34"/>
        <v/>
      </c>
      <c r="BX54" s="245" t="str">
        <f t="shared" si="34"/>
        <v/>
      </c>
      <c r="BY54" s="245" t="str">
        <f t="shared" si="34"/>
        <v/>
      </c>
      <c r="BZ54" s="245" t="str">
        <f t="shared" si="34"/>
        <v/>
      </c>
      <c r="CA54" s="245" t="str">
        <f t="shared" si="34"/>
        <v/>
      </c>
      <c r="CB54" s="245" t="str">
        <f t="shared" si="34"/>
        <v/>
      </c>
      <c r="CC54" s="245" t="str">
        <f t="shared" si="37"/>
        <v/>
      </c>
      <c r="CD54" s="245" t="str">
        <f t="shared" si="37"/>
        <v/>
      </c>
      <c r="CE54" s="245" t="str">
        <f t="shared" si="37"/>
        <v/>
      </c>
      <c r="CF54" s="245" t="str">
        <f t="shared" si="37"/>
        <v/>
      </c>
      <c r="CG54" s="245" t="str">
        <f t="shared" si="37"/>
        <v/>
      </c>
      <c r="CH54" s="245" t="str">
        <f t="shared" si="37"/>
        <v/>
      </c>
    </row>
    <row r="55" spans="1:86" ht="30" customHeight="1" x14ac:dyDescent="0.25">
      <c r="A55" s="245">
        <v>53</v>
      </c>
      <c r="B55" s="246">
        <f>Data!B55</f>
        <v>0</v>
      </c>
      <c r="C55" s="245" t="str">
        <f t="shared" si="24"/>
        <v>0</v>
      </c>
      <c r="D55" s="245" t="str">
        <f t="shared" si="25"/>
        <v/>
      </c>
      <c r="E55" s="245" t="str">
        <f t="shared" si="35"/>
        <v/>
      </c>
      <c r="F55" s="245" t="str">
        <f t="shared" si="35"/>
        <v/>
      </c>
      <c r="G55" s="245" t="str">
        <f t="shared" si="35"/>
        <v/>
      </c>
      <c r="H55" s="245" t="str">
        <f t="shared" si="35"/>
        <v/>
      </c>
      <c r="I55" s="245" t="str">
        <f t="shared" si="35"/>
        <v/>
      </c>
      <c r="J55" s="245" t="str">
        <f t="shared" si="35"/>
        <v/>
      </c>
      <c r="K55" s="245" t="str">
        <f t="shared" si="35"/>
        <v/>
      </c>
      <c r="L55" s="245" t="str">
        <f t="shared" si="35"/>
        <v/>
      </c>
      <c r="M55" s="245" t="str">
        <f t="shared" si="35"/>
        <v/>
      </c>
      <c r="N55" s="245" t="str">
        <f t="shared" si="35"/>
        <v/>
      </c>
      <c r="O55" s="245" t="str">
        <f t="shared" si="35"/>
        <v/>
      </c>
      <c r="P55" s="245" t="str">
        <f t="shared" si="35"/>
        <v/>
      </c>
      <c r="Q55" s="245" t="str">
        <f t="shared" si="35"/>
        <v/>
      </c>
      <c r="R55" s="245" t="str">
        <f t="shared" si="35"/>
        <v/>
      </c>
      <c r="S55" s="245" t="str">
        <f t="shared" si="35"/>
        <v/>
      </c>
      <c r="T55" s="245" t="str">
        <f t="shared" si="35"/>
        <v/>
      </c>
      <c r="U55" s="245" t="str">
        <f t="shared" si="32"/>
        <v/>
      </c>
      <c r="V55" s="245" t="str">
        <f t="shared" si="32"/>
        <v/>
      </c>
      <c r="W55" s="245" t="str">
        <f t="shared" si="32"/>
        <v/>
      </c>
      <c r="X55" s="245" t="str">
        <f t="shared" si="32"/>
        <v/>
      </c>
      <c r="Y55" s="245" t="str">
        <f t="shared" si="32"/>
        <v/>
      </c>
      <c r="Z55" s="245" t="str">
        <f t="shared" si="32"/>
        <v/>
      </c>
      <c r="AA55" s="245" t="str">
        <f t="shared" si="32"/>
        <v/>
      </c>
      <c r="AB55" s="245" t="str">
        <f t="shared" si="32"/>
        <v/>
      </c>
      <c r="AC55" s="245" t="str">
        <f t="shared" si="32"/>
        <v/>
      </c>
      <c r="AD55" s="245" t="str">
        <f t="shared" si="32"/>
        <v/>
      </c>
      <c r="AE55" s="245" t="str">
        <f t="shared" si="32"/>
        <v/>
      </c>
      <c r="AF55" s="245" t="str">
        <f t="shared" si="32"/>
        <v/>
      </c>
      <c r="AG55" s="245" t="str">
        <f t="shared" si="32"/>
        <v/>
      </c>
      <c r="AH55" s="245" t="str">
        <f t="shared" si="32"/>
        <v/>
      </c>
      <c r="AI55" s="245" t="str">
        <f t="shared" si="33"/>
        <v/>
      </c>
      <c r="AJ55" s="245" t="str">
        <f t="shared" si="33"/>
        <v/>
      </c>
      <c r="AK55" s="245" t="str">
        <f t="shared" si="33"/>
        <v/>
      </c>
      <c r="AL55" s="245" t="str">
        <f t="shared" si="33"/>
        <v/>
      </c>
      <c r="AM55" s="245" t="str">
        <f t="shared" si="33"/>
        <v/>
      </c>
      <c r="AN55" s="245" t="str">
        <f t="shared" si="33"/>
        <v/>
      </c>
      <c r="AO55" s="245" t="str">
        <f t="shared" si="33"/>
        <v/>
      </c>
      <c r="AP55" s="245" t="str">
        <f t="shared" si="33"/>
        <v/>
      </c>
      <c r="AQ55" s="245" t="str">
        <f t="shared" si="33"/>
        <v/>
      </c>
      <c r="AR55" s="245" t="str">
        <f t="shared" si="33"/>
        <v/>
      </c>
      <c r="AS55" s="245" t="str">
        <f t="shared" si="33"/>
        <v/>
      </c>
      <c r="AT55" s="245" t="str">
        <f t="shared" si="33"/>
        <v/>
      </c>
      <c r="AU55" s="245" t="str">
        <f t="shared" si="33"/>
        <v/>
      </c>
      <c r="AV55" s="245" t="str">
        <f t="shared" si="33"/>
        <v/>
      </c>
      <c r="AW55" s="245" t="str">
        <f t="shared" si="33"/>
        <v/>
      </c>
      <c r="AX55" s="245" t="str">
        <f t="shared" si="33"/>
        <v/>
      </c>
      <c r="AY55" s="245" t="str">
        <f t="shared" si="36"/>
        <v/>
      </c>
      <c r="AZ55" s="245" t="str">
        <f t="shared" si="36"/>
        <v/>
      </c>
      <c r="BA55" s="245" t="str">
        <f t="shared" si="36"/>
        <v/>
      </c>
      <c r="BB55" s="245" t="str">
        <f t="shared" si="36"/>
        <v/>
      </c>
      <c r="BC55" s="245" t="str">
        <f t="shared" si="36"/>
        <v/>
      </c>
      <c r="BD55" s="245" t="str">
        <f t="shared" si="36"/>
        <v/>
      </c>
      <c r="BE55" s="245" t="str">
        <f t="shared" si="36"/>
        <v/>
      </c>
      <c r="BF55" s="245" t="str">
        <f t="shared" si="36"/>
        <v/>
      </c>
      <c r="BG55" s="245" t="str">
        <f t="shared" si="36"/>
        <v/>
      </c>
      <c r="BH55" s="245" t="str">
        <f t="shared" si="36"/>
        <v/>
      </c>
      <c r="BI55" s="245" t="str">
        <f t="shared" si="36"/>
        <v/>
      </c>
      <c r="BJ55" s="245" t="str">
        <f t="shared" si="36"/>
        <v/>
      </c>
      <c r="BK55" s="245" t="str">
        <f t="shared" si="36"/>
        <v/>
      </c>
      <c r="BL55" s="245" t="str">
        <f t="shared" si="36"/>
        <v/>
      </c>
      <c r="BM55" s="245" t="str">
        <f t="shared" si="34"/>
        <v/>
      </c>
      <c r="BN55" s="245" t="str">
        <f t="shared" si="34"/>
        <v/>
      </c>
      <c r="BO55" s="245" t="str">
        <f t="shared" si="34"/>
        <v/>
      </c>
      <c r="BP55" s="245" t="str">
        <f t="shared" si="34"/>
        <v/>
      </c>
      <c r="BQ55" s="245" t="str">
        <f t="shared" si="34"/>
        <v/>
      </c>
      <c r="BR55" s="245" t="str">
        <f t="shared" si="34"/>
        <v/>
      </c>
      <c r="BS55" s="245" t="str">
        <f t="shared" si="34"/>
        <v/>
      </c>
      <c r="BT55" s="245" t="str">
        <f t="shared" si="34"/>
        <v/>
      </c>
      <c r="BU55" s="245" t="str">
        <f t="shared" si="34"/>
        <v/>
      </c>
      <c r="BV55" s="245" t="str">
        <f t="shared" si="34"/>
        <v/>
      </c>
      <c r="BW55" s="245" t="str">
        <f t="shared" si="34"/>
        <v/>
      </c>
      <c r="BX55" s="245" t="str">
        <f t="shared" si="34"/>
        <v/>
      </c>
      <c r="BY55" s="245" t="str">
        <f t="shared" si="34"/>
        <v/>
      </c>
      <c r="BZ55" s="245" t="str">
        <f t="shared" si="34"/>
        <v/>
      </c>
      <c r="CA55" s="245" t="str">
        <f t="shared" si="34"/>
        <v/>
      </c>
      <c r="CB55" s="245" t="str">
        <f t="shared" si="34"/>
        <v/>
      </c>
      <c r="CC55" s="245" t="str">
        <f t="shared" si="37"/>
        <v/>
      </c>
      <c r="CD55" s="245" t="str">
        <f t="shared" si="37"/>
        <v/>
      </c>
      <c r="CE55" s="245" t="str">
        <f t="shared" si="37"/>
        <v/>
      </c>
      <c r="CF55" s="245" t="str">
        <f t="shared" si="37"/>
        <v/>
      </c>
      <c r="CG55" s="245" t="str">
        <f t="shared" si="37"/>
        <v/>
      </c>
      <c r="CH55" s="245" t="str">
        <f t="shared" si="37"/>
        <v/>
      </c>
    </row>
    <row r="56" spans="1:86" ht="30" customHeight="1" x14ac:dyDescent="0.25">
      <c r="A56" s="245">
        <v>54</v>
      </c>
      <c r="B56" s="246">
        <f>Data!B56</f>
        <v>0</v>
      </c>
      <c r="C56" s="245" t="str">
        <f t="shared" si="24"/>
        <v>0</v>
      </c>
      <c r="D56" s="245" t="str">
        <f t="shared" si="25"/>
        <v/>
      </c>
      <c r="E56" s="245" t="str">
        <f t="shared" si="35"/>
        <v/>
      </c>
      <c r="F56" s="245" t="str">
        <f t="shared" si="35"/>
        <v/>
      </c>
      <c r="G56" s="245" t="str">
        <f t="shared" si="35"/>
        <v/>
      </c>
      <c r="H56" s="245" t="str">
        <f t="shared" si="35"/>
        <v/>
      </c>
      <c r="I56" s="245" t="str">
        <f t="shared" si="35"/>
        <v/>
      </c>
      <c r="J56" s="245" t="str">
        <f t="shared" si="35"/>
        <v/>
      </c>
      <c r="K56" s="245" t="str">
        <f t="shared" si="35"/>
        <v/>
      </c>
      <c r="L56" s="245" t="str">
        <f t="shared" si="35"/>
        <v/>
      </c>
      <c r="M56" s="245" t="str">
        <f t="shared" si="35"/>
        <v/>
      </c>
      <c r="N56" s="245" t="str">
        <f t="shared" si="35"/>
        <v/>
      </c>
      <c r="O56" s="245" t="str">
        <f t="shared" si="35"/>
        <v/>
      </c>
      <c r="P56" s="245" t="str">
        <f t="shared" si="35"/>
        <v/>
      </c>
      <c r="Q56" s="245" t="str">
        <f t="shared" si="35"/>
        <v/>
      </c>
      <c r="R56" s="245" t="str">
        <f t="shared" si="35"/>
        <v/>
      </c>
      <c r="S56" s="245" t="str">
        <f t="shared" si="35"/>
        <v/>
      </c>
      <c r="T56" s="245" t="str">
        <f t="shared" si="35"/>
        <v/>
      </c>
      <c r="U56" s="245" t="str">
        <f t="shared" si="32"/>
        <v/>
      </c>
      <c r="V56" s="245" t="str">
        <f t="shared" si="32"/>
        <v/>
      </c>
      <c r="W56" s="245" t="str">
        <f t="shared" si="32"/>
        <v/>
      </c>
      <c r="X56" s="245" t="str">
        <f t="shared" si="32"/>
        <v/>
      </c>
      <c r="Y56" s="245" t="str">
        <f t="shared" si="32"/>
        <v/>
      </c>
      <c r="Z56" s="245" t="str">
        <f t="shared" si="32"/>
        <v/>
      </c>
      <c r="AA56" s="245" t="str">
        <f t="shared" si="32"/>
        <v/>
      </c>
      <c r="AB56" s="245" t="str">
        <f t="shared" si="32"/>
        <v/>
      </c>
      <c r="AC56" s="245" t="str">
        <f t="shared" si="32"/>
        <v/>
      </c>
      <c r="AD56" s="245" t="str">
        <f t="shared" si="32"/>
        <v/>
      </c>
      <c r="AE56" s="245" t="str">
        <f t="shared" si="32"/>
        <v/>
      </c>
      <c r="AF56" s="245" t="str">
        <f t="shared" si="32"/>
        <v/>
      </c>
      <c r="AG56" s="245" t="str">
        <f t="shared" si="32"/>
        <v/>
      </c>
      <c r="AH56" s="245" t="str">
        <f t="shared" si="32"/>
        <v/>
      </c>
      <c r="AI56" s="245" t="str">
        <f t="shared" si="33"/>
        <v/>
      </c>
      <c r="AJ56" s="245" t="str">
        <f t="shared" si="33"/>
        <v/>
      </c>
      <c r="AK56" s="245" t="str">
        <f t="shared" si="33"/>
        <v/>
      </c>
      <c r="AL56" s="245" t="str">
        <f t="shared" si="33"/>
        <v/>
      </c>
      <c r="AM56" s="245" t="str">
        <f t="shared" si="33"/>
        <v/>
      </c>
      <c r="AN56" s="245" t="str">
        <f t="shared" si="33"/>
        <v/>
      </c>
      <c r="AO56" s="245" t="str">
        <f t="shared" si="33"/>
        <v/>
      </c>
      <c r="AP56" s="245" t="str">
        <f t="shared" si="33"/>
        <v/>
      </c>
      <c r="AQ56" s="245" t="str">
        <f t="shared" si="33"/>
        <v/>
      </c>
      <c r="AR56" s="245" t="str">
        <f t="shared" si="33"/>
        <v/>
      </c>
      <c r="AS56" s="245" t="str">
        <f t="shared" si="33"/>
        <v/>
      </c>
      <c r="AT56" s="245" t="str">
        <f t="shared" si="33"/>
        <v/>
      </c>
      <c r="AU56" s="245" t="str">
        <f t="shared" si="33"/>
        <v/>
      </c>
      <c r="AV56" s="245" t="str">
        <f t="shared" si="33"/>
        <v/>
      </c>
      <c r="AW56" s="245" t="str">
        <f t="shared" si="33"/>
        <v/>
      </c>
      <c r="AX56" s="245" t="str">
        <f t="shared" si="33"/>
        <v/>
      </c>
      <c r="AY56" s="245" t="str">
        <f t="shared" si="36"/>
        <v/>
      </c>
      <c r="AZ56" s="245" t="str">
        <f t="shared" si="36"/>
        <v/>
      </c>
      <c r="BA56" s="245" t="str">
        <f t="shared" si="36"/>
        <v/>
      </c>
      <c r="BB56" s="245" t="str">
        <f t="shared" si="36"/>
        <v/>
      </c>
      <c r="BC56" s="245" t="str">
        <f t="shared" si="36"/>
        <v/>
      </c>
      <c r="BD56" s="245" t="str">
        <f t="shared" si="36"/>
        <v/>
      </c>
      <c r="BE56" s="245" t="str">
        <f t="shared" si="36"/>
        <v/>
      </c>
      <c r="BF56" s="245" t="str">
        <f t="shared" si="36"/>
        <v/>
      </c>
      <c r="BG56" s="245" t="str">
        <f t="shared" si="36"/>
        <v/>
      </c>
      <c r="BH56" s="245" t="str">
        <f t="shared" si="36"/>
        <v/>
      </c>
      <c r="BI56" s="245" t="str">
        <f t="shared" si="36"/>
        <v/>
      </c>
      <c r="BJ56" s="245" t="str">
        <f t="shared" si="36"/>
        <v/>
      </c>
      <c r="BK56" s="245" t="str">
        <f t="shared" si="36"/>
        <v/>
      </c>
      <c r="BL56" s="245" t="str">
        <f t="shared" si="36"/>
        <v/>
      </c>
      <c r="BM56" s="245" t="str">
        <f t="shared" si="34"/>
        <v/>
      </c>
      <c r="BN56" s="245" t="str">
        <f t="shared" si="34"/>
        <v/>
      </c>
      <c r="BO56" s="245" t="str">
        <f t="shared" si="34"/>
        <v/>
      </c>
      <c r="BP56" s="245" t="str">
        <f t="shared" si="34"/>
        <v/>
      </c>
      <c r="BQ56" s="245" t="str">
        <f t="shared" si="34"/>
        <v/>
      </c>
      <c r="BR56" s="245" t="str">
        <f t="shared" si="34"/>
        <v/>
      </c>
      <c r="BS56" s="245" t="str">
        <f t="shared" si="34"/>
        <v/>
      </c>
      <c r="BT56" s="245" t="str">
        <f t="shared" si="34"/>
        <v/>
      </c>
      <c r="BU56" s="245" t="str">
        <f t="shared" si="34"/>
        <v/>
      </c>
      <c r="BV56" s="245" t="str">
        <f t="shared" si="34"/>
        <v/>
      </c>
      <c r="BW56" s="245" t="str">
        <f t="shared" si="34"/>
        <v/>
      </c>
      <c r="BX56" s="245" t="str">
        <f t="shared" si="34"/>
        <v/>
      </c>
      <c r="BY56" s="245" t="str">
        <f t="shared" si="34"/>
        <v/>
      </c>
      <c r="BZ56" s="245" t="str">
        <f t="shared" si="34"/>
        <v/>
      </c>
      <c r="CA56" s="245" t="str">
        <f t="shared" si="34"/>
        <v/>
      </c>
      <c r="CB56" s="245" t="str">
        <f t="shared" si="34"/>
        <v/>
      </c>
      <c r="CC56" s="245" t="str">
        <f t="shared" si="37"/>
        <v/>
      </c>
      <c r="CD56" s="245" t="str">
        <f t="shared" si="37"/>
        <v/>
      </c>
      <c r="CE56" s="245" t="str">
        <f t="shared" si="37"/>
        <v/>
      </c>
      <c r="CF56" s="245" t="str">
        <f t="shared" si="37"/>
        <v/>
      </c>
      <c r="CG56" s="245" t="str">
        <f t="shared" si="37"/>
        <v/>
      </c>
      <c r="CH56" s="245" t="str">
        <f t="shared" si="37"/>
        <v/>
      </c>
    </row>
    <row r="57" spans="1:86" ht="30" customHeight="1" x14ac:dyDescent="0.25">
      <c r="A57" s="245">
        <v>55</v>
      </c>
      <c r="B57" s="246">
        <f>Data!B57</f>
        <v>0</v>
      </c>
      <c r="C57" s="245" t="str">
        <f t="shared" si="24"/>
        <v>0</v>
      </c>
      <c r="D57" s="245" t="str">
        <f t="shared" si="25"/>
        <v/>
      </c>
      <c r="E57" s="245" t="str">
        <f t="shared" si="35"/>
        <v/>
      </c>
      <c r="F57" s="245" t="str">
        <f t="shared" si="35"/>
        <v/>
      </c>
      <c r="G57" s="245" t="str">
        <f t="shared" si="35"/>
        <v/>
      </c>
      <c r="H57" s="245" t="str">
        <f t="shared" si="35"/>
        <v/>
      </c>
      <c r="I57" s="245" t="str">
        <f t="shared" si="35"/>
        <v/>
      </c>
      <c r="J57" s="245" t="str">
        <f t="shared" si="35"/>
        <v/>
      </c>
      <c r="K57" s="245" t="str">
        <f t="shared" si="35"/>
        <v/>
      </c>
      <c r="L57" s="245" t="str">
        <f t="shared" si="35"/>
        <v/>
      </c>
      <c r="M57" s="245" t="str">
        <f t="shared" si="35"/>
        <v/>
      </c>
      <c r="N57" s="245" t="str">
        <f t="shared" si="35"/>
        <v/>
      </c>
      <c r="O57" s="245" t="str">
        <f t="shared" si="35"/>
        <v/>
      </c>
      <c r="P57" s="245" t="str">
        <f t="shared" si="35"/>
        <v/>
      </c>
      <c r="Q57" s="245" t="str">
        <f t="shared" si="35"/>
        <v/>
      </c>
      <c r="R57" s="245" t="str">
        <f t="shared" si="35"/>
        <v/>
      </c>
      <c r="S57" s="245" t="str">
        <f t="shared" si="35"/>
        <v/>
      </c>
      <c r="T57" s="245" t="str">
        <f t="shared" si="35"/>
        <v/>
      </c>
      <c r="U57" s="245" t="str">
        <f t="shared" si="32"/>
        <v/>
      </c>
      <c r="V57" s="245" t="str">
        <f t="shared" si="32"/>
        <v/>
      </c>
      <c r="W57" s="245" t="str">
        <f t="shared" si="32"/>
        <v/>
      </c>
      <c r="X57" s="245" t="str">
        <f t="shared" si="32"/>
        <v/>
      </c>
      <c r="Y57" s="245" t="str">
        <f t="shared" si="32"/>
        <v/>
      </c>
      <c r="Z57" s="245" t="str">
        <f t="shared" si="32"/>
        <v/>
      </c>
      <c r="AA57" s="245" t="str">
        <f t="shared" si="32"/>
        <v/>
      </c>
      <c r="AB57" s="245" t="str">
        <f t="shared" si="32"/>
        <v/>
      </c>
      <c r="AC57" s="245" t="str">
        <f t="shared" si="32"/>
        <v/>
      </c>
      <c r="AD57" s="245" t="str">
        <f t="shared" si="32"/>
        <v/>
      </c>
      <c r="AE57" s="245" t="str">
        <f t="shared" si="32"/>
        <v/>
      </c>
      <c r="AF57" s="245" t="str">
        <f t="shared" si="32"/>
        <v/>
      </c>
      <c r="AG57" s="245" t="str">
        <f t="shared" si="32"/>
        <v/>
      </c>
      <c r="AH57" s="245" t="str">
        <f t="shared" si="32"/>
        <v/>
      </c>
      <c r="AI57" s="245" t="str">
        <f t="shared" si="33"/>
        <v/>
      </c>
      <c r="AJ57" s="245" t="str">
        <f t="shared" si="33"/>
        <v/>
      </c>
      <c r="AK57" s="245" t="str">
        <f t="shared" si="33"/>
        <v/>
      </c>
      <c r="AL57" s="245" t="str">
        <f t="shared" si="33"/>
        <v/>
      </c>
      <c r="AM57" s="245" t="str">
        <f t="shared" si="33"/>
        <v/>
      </c>
      <c r="AN57" s="245" t="str">
        <f t="shared" si="33"/>
        <v/>
      </c>
      <c r="AO57" s="245" t="str">
        <f t="shared" si="33"/>
        <v/>
      </c>
      <c r="AP57" s="245" t="str">
        <f t="shared" si="33"/>
        <v/>
      </c>
      <c r="AQ57" s="245" t="str">
        <f t="shared" si="33"/>
        <v/>
      </c>
      <c r="AR57" s="245" t="str">
        <f t="shared" si="33"/>
        <v/>
      </c>
      <c r="AS57" s="245" t="str">
        <f t="shared" si="33"/>
        <v/>
      </c>
      <c r="AT57" s="245" t="str">
        <f t="shared" si="33"/>
        <v/>
      </c>
      <c r="AU57" s="245" t="str">
        <f t="shared" si="33"/>
        <v/>
      </c>
      <c r="AV57" s="245" t="str">
        <f t="shared" si="33"/>
        <v/>
      </c>
      <c r="AW57" s="245" t="str">
        <f t="shared" si="33"/>
        <v/>
      </c>
      <c r="AX57" s="245" t="str">
        <f t="shared" si="33"/>
        <v/>
      </c>
      <c r="AY57" s="245" t="str">
        <f t="shared" si="36"/>
        <v/>
      </c>
      <c r="AZ57" s="245" t="str">
        <f t="shared" si="36"/>
        <v/>
      </c>
      <c r="BA57" s="245" t="str">
        <f t="shared" si="36"/>
        <v/>
      </c>
      <c r="BB57" s="245" t="str">
        <f t="shared" si="36"/>
        <v/>
      </c>
      <c r="BC57" s="245" t="str">
        <f t="shared" si="36"/>
        <v/>
      </c>
      <c r="BD57" s="245" t="str">
        <f t="shared" si="36"/>
        <v/>
      </c>
      <c r="BE57" s="245" t="str">
        <f t="shared" si="36"/>
        <v/>
      </c>
      <c r="BF57" s="245" t="str">
        <f t="shared" si="36"/>
        <v/>
      </c>
      <c r="BG57" s="245" t="str">
        <f t="shared" si="36"/>
        <v/>
      </c>
      <c r="BH57" s="245" t="str">
        <f t="shared" si="36"/>
        <v/>
      </c>
      <c r="BI57" s="245" t="str">
        <f t="shared" si="36"/>
        <v/>
      </c>
      <c r="BJ57" s="245" t="str">
        <f t="shared" si="36"/>
        <v/>
      </c>
      <c r="BK57" s="245" t="str">
        <f t="shared" si="36"/>
        <v/>
      </c>
      <c r="BL57" s="245" t="str">
        <f t="shared" si="36"/>
        <v/>
      </c>
      <c r="BM57" s="245" t="str">
        <f t="shared" si="34"/>
        <v/>
      </c>
      <c r="BN57" s="245" t="str">
        <f t="shared" si="34"/>
        <v/>
      </c>
      <c r="BO57" s="245" t="str">
        <f t="shared" si="34"/>
        <v/>
      </c>
      <c r="BP57" s="245" t="str">
        <f t="shared" si="34"/>
        <v/>
      </c>
      <c r="BQ57" s="245" t="str">
        <f t="shared" si="34"/>
        <v/>
      </c>
      <c r="BR57" s="245" t="str">
        <f t="shared" si="34"/>
        <v/>
      </c>
      <c r="BS57" s="245" t="str">
        <f t="shared" si="34"/>
        <v/>
      </c>
      <c r="BT57" s="245" t="str">
        <f t="shared" si="34"/>
        <v/>
      </c>
      <c r="BU57" s="245" t="str">
        <f t="shared" si="34"/>
        <v/>
      </c>
      <c r="BV57" s="245" t="str">
        <f t="shared" si="34"/>
        <v/>
      </c>
      <c r="BW57" s="245" t="str">
        <f t="shared" si="34"/>
        <v/>
      </c>
      <c r="BX57" s="245" t="str">
        <f t="shared" si="34"/>
        <v/>
      </c>
      <c r="BY57" s="245" t="str">
        <f t="shared" si="34"/>
        <v/>
      </c>
      <c r="BZ57" s="245" t="str">
        <f t="shared" si="34"/>
        <v/>
      </c>
      <c r="CA57" s="245" t="str">
        <f t="shared" si="34"/>
        <v/>
      </c>
      <c r="CB57" s="245" t="str">
        <f t="shared" si="34"/>
        <v/>
      </c>
      <c r="CC57" s="245" t="str">
        <f t="shared" si="37"/>
        <v/>
      </c>
      <c r="CD57" s="245" t="str">
        <f t="shared" si="37"/>
        <v/>
      </c>
      <c r="CE57" s="245" t="str">
        <f t="shared" si="37"/>
        <v/>
      </c>
      <c r="CF57" s="245" t="str">
        <f t="shared" si="37"/>
        <v/>
      </c>
      <c r="CG57" s="245" t="str">
        <f t="shared" si="37"/>
        <v/>
      </c>
      <c r="CH57" s="245" t="str">
        <f t="shared" si="37"/>
        <v/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L61"/>
  <sheetViews>
    <sheetView workbookViewId="0">
      <selection activeCell="C9" sqref="C9"/>
    </sheetView>
  </sheetViews>
  <sheetFormatPr defaultColWidth="9.140625" defaultRowHeight="15" x14ac:dyDescent="0.25"/>
  <cols>
    <col min="1" max="1" width="3.140625" style="213" customWidth="1"/>
    <col min="2" max="2" width="4.7109375" style="213" customWidth="1"/>
    <col min="3" max="3" width="55" style="249" bestFit="1" customWidth="1"/>
    <col min="4" max="10" width="4.7109375" style="213" customWidth="1"/>
    <col min="11" max="11" width="4.85546875" style="213" customWidth="1"/>
    <col min="12" max="87" width="4.7109375" style="213" customWidth="1"/>
    <col min="88" max="16384" width="9.140625" style="213"/>
  </cols>
  <sheetData>
    <row r="1" spans="2:116" x14ac:dyDescent="0.25">
      <c r="B1" s="250"/>
      <c r="C1" s="244"/>
      <c r="D1" s="250">
        <v>1</v>
      </c>
      <c r="E1" s="250">
        <v>2</v>
      </c>
      <c r="F1" s="250">
        <v>3</v>
      </c>
      <c r="G1" s="250">
        <v>4</v>
      </c>
      <c r="H1" s="250">
        <v>5</v>
      </c>
      <c r="I1" s="250">
        <v>6</v>
      </c>
      <c r="J1" s="250">
        <v>7</v>
      </c>
      <c r="K1" s="250">
        <v>8</v>
      </c>
      <c r="L1" s="250">
        <v>9</v>
      </c>
      <c r="M1" s="250">
        <v>10</v>
      </c>
      <c r="N1" s="250">
        <v>11</v>
      </c>
      <c r="O1" s="250">
        <v>12</v>
      </c>
      <c r="P1" s="250">
        <v>13</v>
      </c>
      <c r="Q1" s="250">
        <v>14</v>
      </c>
      <c r="R1" s="250">
        <v>15</v>
      </c>
      <c r="S1" s="250">
        <v>16</v>
      </c>
      <c r="T1" s="250">
        <v>17</v>
      </c>
      <c r="U1" s="250">
        <v>18</v>
      </c>
      <c r="V1" s="250">
        <v>19</v>
      </c>
      <c r="W1" s="250">
        <v>20</v>
      </c>
      <c r="X1" s="250">
        <v>21</v>
      </c>
      <c r="Y1" s="250">
        <v>22</v>
      </c>
      <c r="Z1" s="250">
        <v>23</v>
      </c>
      <c r="AA1" s="250">
        <v>24</v>
      </c>
      <c r="AB1" s="250">
        <v>25</v>
      </c>
      <c r="AC1" s="250">
        <v>26</v>
      </c>
      <c r="AD1" s="250">
        <v>27</v>
      </c>
      <c r="AE1" s="250">
        <v>28</v>
      </c>
      <c r="AF1" s="250">
        <v>29</v>
      </c>
      <c r="AG1" s="250">
        <v>30</v>
      </c>
      <c r="AH1" s="250">
        <v>31</v>
      </c>
      <c r="AI1" s="250">
        <v>32</v>
      </c>
      <c r="AJ1" s="250">
        <v>33</v>
      </c>
      <c r="AK1" s="250">
        <v>34</v>
      </c>
      <c r="AL1" s="250">
        <v>35</v>
      </c>
      <c r="AM1" s="250">
        <v>36</v>
      </c>
      <c r="AN1" s="250">
        <v>37</v>
      </c>
      <c r="AO1" s="250">
        <v>38</v>
      </c>
      <c r="AP1" s="250">
        <v>39</v>
      </c>
      <c r="AQ1" s="250">
        <v>40</v>
      </c>
      <c r="AR1" s="250">
        <v>41</v>
      </c>
      <c r="AS1" s="250">
        <v>42</v>
      </c>
      <c r="AT1" s="250">
        <v>43</v>
      </c>
      <c r="AU1" s="250">
        <v>44</v>
      </c>
      <c r="AV1" s="250">
        <v>45</v>
      </c>
      <c r="AW1" s="250">
        <v>46</v>
      </c>
      <c r="AX1" s="250">
        <v>47</v>
      </c>
      <c r="AY1" s="250">
        <v>48</v>
      </c>
      <c r="AZ1" s="250">
        <v>49</v>
      </c>
      <c r="BA1" s="250">
        <v>50</v>
      </c>
      <c r="BB1" s="250">
        <v>51</v>
      </c>
      <c r="BC1" s="250">
        <v>52</v>
      </c>
      <c r="BD1" s="250">
        <v>53</v>
      </c>
      <c r="BE1" s="250">
        <v>54</v>
      </c>
      <c r="BF1" s="250">
        <v>55</v>
      </c>
      <c r="BG1" s="250">
        <v>56</v>
      </c>
      <c r="BH1" s="250">
        <v>57</v>
      </c>
      <c r="BI1" s="250">
        <v>58</v>
      </c>
      <c r="BJ1" s="250">
        <v>59</v>
      </c>
      <c r="BK1" s="250">
        <v>60</v>
      </c>
      <c r="BL1" s="250">
        <v>61</v>
      </c>
      <c r="BM1" s="250">
        <v>62</v>
      </c>
      <c r="BN1" s="250">
        <v>63</v>
      </c>
      <c r="BO1" s="250">
        <v>64</v>
      </c>
      <c r="BP1" s="250">
        <v>65</v>
      </c>
      <c r="BQ1" s="250">
        <v>66</v>
      </c>
      <c r="BR1" s="250">
        <v>67</v>
      </c>
      <c r="BS1" s="250">
        <v>68</v>
      </c>
      <c r="BT1" s="250">
        <v>69</v>
      </c>
      <c r="BU1" s="250">
        <v>70</v>
      </c>
      <c r="BV1" s="250">
        <v>71</v>
      </c>
      <c r="BW1" s="250">
        <v>72</v>
      </c>
      <c r="BX1" s="250">
        <v>73</v>
      </c>
      <c r="BY1" s="250">
        <v>74</v>
      </c>
      <c r="BZ1" s="250">
        <v>75</v>
      </c>
      <c r="CA1" s="250">
        <v>76</v>
      </c>
      <c r="CB1" s="250">
        <v>77</v>
      </c>
      <c r="CC1" s="250">
        <v>78</v>
      </c>
      <c r="CD1" s="250">
        <v>79</v>
      </c>
      <c r="CE1" s="250">
        <v>80</v>
      </c>
      <c r="CF1" s="250">
        <v>81</v>
      </c>
      <c r="CG1" s="250">
        <v>82</v>
      </c>
      <c r="CH1" s="250">
        <v>83</v>
      </c>
      <c r="CI1" s="250">
        <v>84</v>
      </c>
      <c r="CJ1" s="250">
        <v>85</v>
      </c>
      <c r="CK1" s="250">
        <v>86</v>
      </c>
      <c r="CL1" s="250">
        <v>87</v>
      </c>
      <c r="CM1" s="250">
        <v>88</v>
      </c>
      <c r="CN1" s="250">
        <v>89</v>
      </c>
      <c r="CO1" s="250">
        <v>90</v>
      </c>
      <c r="CP1" s="250">
        <v>91</v>
      </c>
      <c r="CQ1" s="250">
        <v>92</v>
      </c>
      <c r="CR1" s="250">
        <v>93</v>
      </c>
      <c r="CS1" s="250">
        <v>94</v>
      </c>
      <c r="CT1" s="250">
        <v>95</v>
      </c>
      <c r="CU1" s="250">
        <v>96</v>
      </c>
      <c r="CV1" s="250">
        <v>97</v>
      </c>
      <c r="CW1" s="250">
        <v>98</v>
      </c>
      <c r="CX1" s="250">
        <v>99</v>
      </c>
      <c r="CY1" s="250">
        <v>100</v>
      </c>
      <c r="CZ1" s="250">
        <v>101</v>
      </c>
      <c r="DA1" s="250">
        <v>102</v>
      </c>
      <c r="DB1" s="250">
        <v>103</v>
      </c>
      <c r="DC1" s="250">
        <v>104</v>
      </c>
      <c r="DD1" s="250">
        <v>105</v>
      </c>
      <c r="DE1" s="250">
        <v>106</v>
      </c>
      <c r="DF1" s="250">
        <v>107</v>
      </c>
      <c r="DG1" s="250">
        <v>108</v>
      </c>
      <c r="DH1" s="250">
        <v>109</v>
      </c>
      <c r="DI1" s="250">
        <v>110</v>
      </c>
      <c r="DJ1" s="250">
        <v>111</v>
      </c>
      <c r="DK1" s="250">
        <v>112</v>
      </c>
      <c r="DL1" s="250">
        <v>113</v>
      </c>
    </row>
    <row r="2" spans="2:116" ht="18.75" customHeight="1" x14ac:dyDescent="0.25">
      <c r="B2" s="251">
        <v>1</v>
      </c>
      <c r="C2" s="252" t="str">
        <f>Data!D3</f>
        <v>NO 22/5B Kandy</v>
      </c>
      <c r="D2" s="251" t="str">
        <f>LEFT(C2,1)</f>
        <v>N</v>
      </c>
      <c r="E2" s="251" t="str">
        <f>MID($C2,E$1,1)</f>
        <v>O</v>
      </c>
      <c r="F2" s="251" t="str">
        <f t="shared" ref="F2:BQ5" si="0">MID($C2,F$1,1)</f>
        <v xml:space="preserve"> </v>
      </c>
      <c r="G2" s="251" t="str">
        <f t="shared" si="0"/>
        <v>2</v>
      </c>
      <c r="H2" s="251" t="str">
        <f t="shared" si="0"/>
        <v>2</v>
      </c>
      <c r="I2" s="251" t="str">
        <f t="shared" si="0"/>
        <v>/</v>
      </c>
      <c r="J2" s="251" t="str">
        <f t="shared" si="0"/>
        <v>5</v>
      </c>
      <c r="K2" s="251" t="str">
        <f t="shared" si="0"/>
        <v>B</v>
      </c>
      <c r="L2" s="251" t="str">
        <f t="shared" si="0"/>
        <v xml:space="preserve"> </v>
      </c>
      <c r="M2" s="251" t="str">
        <f t="shared" si="0"/>
        <v>K</v>
      </c>
      <c r="N2" s="251" t="str">
        <f t="shared" si="0"/>
        <v>a</v>
      </c>
      <c r="O2" s="251" t="str">
        <f t="shared" si="0"/>
        <v>n</v>
      </c>
      <c r="P2" s="251" t="str">
        <f t="shared" si="0"/>
        <v>d</v>
      </c>
      <c r="Q2" s="251" t="str">
        <f t="shared" si="0"/>
        <v>y</v>
      </c>
      <c r="R2" s="251" t="str">
        <f t="shared" si="0"/>
        <v/>
      </c>
      <c r="S2" s="251" t="str">
        <f t="shared" si="0"/>
        <v/>
      </c>
      <c r="T2" s="251" t="str">
        <f t="shared" si="0"/>
        <v/>
      </c>
      <c r="U2" s="251" t="str">
        <f t="shared" si="0"/>
        <v/>
      </c>
      <c r="V2" s="251" t="str">
        <f t="shared" si="0"/>
        <v/>
      </c>
      <c r="W2" s="251" t="str">
        <f t="shared" si="0"/>
        <v/>
      </c>
      <c r="X2" s="251" t="str">
        <f t="shared" si="0"/>
        <v/>
      </c>
      <c r="Y2" s="251" t="str">
        <f t="shared" si="0"/>
        <v/>
      </c>
      <c r="Z2" s="251" t="str">
        <f t="shared" si="0"/>
        <v/>
      </c>
      <c r="AA2" s="251" t="str">
        <f t="shared" si="0"/>
        <v/>
      </c>
      <c r="AB2" s="251" t="str">
        <f t="shared" si="0"/>
        <v/>
      </c>
      <c r="AC2" s="251" t="str">
        <f t="shared" si="0"/>
        <v/>
      </c>
      <c r="AD2" s="251" t="str">
        <f t="shared" si="0"/>
        <v/>
      </c>
      <c r="AE2" s="251" t="str">
        <f t="shared" si="0"/>
        <v/>
      </c>
      <c r="AF2" s="251" t="str">
        <f t="shared" si="0"/>
        <v/>
      </c>
      <c r="AG2" s="251" t="str">
        <f t="shared" si="0"/>
        <v/>
      </c>
      <c r="AH2" s="251" t="str">
        <f t="shared" si="0"/>
        <v/>
      </c>
      <c r="AI2" s="251" t="str">
        <f t="shared" si="0"/>
        <v/>
      </c>
      <c r="AJ2" s="251" t="str">
        <f t="shared" si="0"/>
        <v/>
      </c>
      <c r="AK2" s="251" t="str">
        <f t="shared" si="0"/>
        <v/>
      </c>
      <c r="AL2" s="251" t="str">
        <f t="shared" si="0"/>
        <v/>
      </c>
      <c r="AM2" s="251" t="str">
        <f t="shared" si="0"/>
        <v/>
      </c>
      <c r="AN2" s="251" t="str">
        <f t="shared" si="0"/>
        <v/>
      </c>
      <c r="AO2" s="251" t="str">
        <f t="shared" si="0"/>
        <v/>
      </c>
      <c r="AP2" s="251" t="str">
        <f t="shared" si="0"/>
        <v/>
      </c>
      <c r="AQ2" s="251" t="str">
        <f t="shared" si="0"/>
        <v/>
      </c>
      <c r="AR2" s="251" t="str">
        <f t="shared" si="0"/>
        <v/>
      </c>
      <c r="AS2" s="251" t="str">
        <f t="shared" si="0"/>
        <v/>
      </c>
      <c r="AT2" s="251" t="str">
        <f t="shared" si="0"/>
        <v/>
      </c>
      <c r="AU2" s="251" t="str">
        <f t="shared" si="0"/>
        <v/>
      </c>
      <c r="AV2" s="251" t="str">
        <f t="shared" si="0"/>
        <v/>
      </c>
      <c r="AW2" s="251" t="str">
        <f t="shared" si="0"/>
        <v/>
      </c>
      <c r="AX2" s="251" t="str">
        <f t="shared" si="0"/>
        <v/>
      </c>
      <c r="AY2" s="251" t="str">
        <f t="shared" si="0"/>
        <v/>
      </c>
      <c r="AZ2" s="251" t="str">
        <f t="shared" si="0"/>
        <v/>
      </c>
      <c r="BA2" s="251" t="str">
        <f t="shared" si="0"/>
        <v/>
      </c>
      <c r="BB2" s="251" t="str">
        <f t="shared" si="0"/>
        <v/>
      </c>
      <c r="BC2" s="251" t="str">
        <f t="shared" si="0"/>
        <v/>
      </c>
      <c r="BD2" s="251" t="str">
        <f t="shared" si="0"/>
        <v/>
      </c>
      <c r="BE2" s="251" t="str">
        <f t="shared" si="0"/>
        <v/>
      </c>
      <c r="BF2" s="251" t="str">
        <f t="shared" si="0"/>
        <v/>
      </c>
      <c r="BG2" s="251" t="str">
        <f t="shared" si="0"/>
        <v/>
      </c>
      <c r="BH2" s="251" t="str">
        <f t="shared" si="0"/>
        <v/>
      </c>
      <c r="BI2" s="251" t="str">
        <f t="shared" si="0"/>
        <v/>
      </c>
      <c r="BJ2" s="251" t="str">
        <f t="shared" si="0"/>
        <v/>
      </c>
      <c r="BK2" s="251" t="str">
        <f t="shared" si="0"/>
        <v/>
      </c>
      <c r="BL2" s="251" t="str">
        <f t="shared" si="0"/>
        <v/>
      </c>
      <c r="BM2" s="251" t="str">
        <f t="shared" si="0"/>
        <v/>
      </c>
      <c r="BN2" s="251" t="str">
        <f t="shared" si="0"/>
        <v/>
      </c>
      <c r="BO2" s="251" t="str">
        <f t="shared" si="0"/>
        <v/>
      </c>
      <c r="BP2" s="251" t="str">
        <f t="shared" si="0"/>
        <v/>
      </c>
      <c r="BQ2" s="251" t="str">
        <f t="shared" si="0"/>
        <v/>
      </c>
      <c r="BR2" s="251" t="str">
        <f t="shared" ref="BR2:CI16" si="1">MID($C2,BR$1,1)</f>
        <v/>
      </c>
      <c r="BS2" s="251" t="str">
        <f t="shared" si="1"/>
        <v/>
      </c>
      <c r="BT2" s="251" t="str">
        <f t="shared" si="1"/>
        <v/>
      </c>
      <c r="BU2" s="251" t="str">
        <f t="shared" si="1"/>
        <v/>
      </c>
      <c r="BV2" s="251" t="str">
        <f t="shared" si="1"/>
        <v/>
      </c>
      <c r="BW2" s="251" t="str">
        <f t="shared" si="1"/>
        <v/>
      </c>
      <c r="BX2" s="251" t="str">
        <f t="shared" si="1"/>
        <v/>
      </c>
      <c r="BY2" s="251" t="str">
        <f t="shared" si="1"/>
        <v/>
      </c>
      <c r="BZ2" s="251" t="str">
        <f t="shared" si="1"/>
        <v/>
      </c>
      <c r="CA2" s="251" t="str">
        <f t="shared" si="1"/>
        <v/>
      </c>
      <c r="CB2" s="251" t="str">
        <f t="shared" si="1"/>
        <v/>
      </c>
      <c r="CC2" s="251" t="str">
        <f t="shared" si="1"/>
        <v/>
      </c>
      <c r="CD2" s="251" t="str">
        <f t="shared" si="1"/>
        <v/>
      </c>
      <c r="CE2" s="251" t="str">
        <f t="shared" si="1"/>
        <v/>
      </c>
      <c r="CF2" s="251" t="str">
        <f t="shared" si="1"/>
        <v/>
      </c>
      <c r="CG2" s="251" t="str">
        <f t="shared" si="1"/>
        <v/>
      </c>
      <c r="CH2" s="251" t="str">
        <f t="shared" si="1"/>
        <v/>
      </c>
      <c r="CI2" s="251" t="str">
        <f t="shared" si="1"/>
        <v/>
      </c>
      <c r="CJ2" s="251" t="str">
        <f t="shared" ref="CJ2:DL10" si="2">MID($C2,CJ$1,1)</f>
        <v/>
      </c>
      <c r="CK2" s="251" t="str">
        <f t="shared" si="2"/>
        <v/>
      </c>
      <c r="CL2" s="251" t="str">
        <f t="shared" si="2"/>
        <v/>
      </c>
      <c r="CM2" s="251" t="str">
        <f t="shared" si="2"/>
        <v/>
      </c>
      <c r="CN2" s="251" t="str">
        <f t="shared" si="2"/>
        <v/>
      </c>
      <c r="CO2" s="251" t="str">
        <f t="shared" si="2"/>
        <v/>
      </c>
      <c r="CP2" s="251" t="str">
        <f t="shared" si="2"/>
        <v/>
      </c>
      <c r="CQ2" s="251" t="str">
        <f t="shared" si="2"/>
        <v/>
      </c>
      <c r="CR2" s="251" t="str">
        <f t="shared" si="2"/>
        <v/>
      </c>
      <c r="CS2" s="251" t="str">
        <f t="shared" si="2"/>
        <v/>
      </c>
      <c r="CT2" s="251" t="str">
        <f t="shared" si="2"/>
        <v/>
      </c>
      <c r="CU2" s="251" t="str">
        <f t="shared" si="2"/>
        <v/>
      </c>
      <c r="CV2" s="251" t="str">
        <f t="shared" si="2"/>
        <v/>
      </c>
      <c r="CW2" s="251" t="str">
        <f t="shared" si="2"/>
        <v/>
      </c>
      <c r="CX2" s="251" t="str">
        <f t="shared" si="2"/>
        <v/>
      </c>
      <c r="CY2" s="251" t="str">
        <f t="shared" si="2"/>
        <v/>
      </c>
      <c r="CZ2" s="251" t="str">
        <f t="shared" si="2"/>
        <v/>
      </c>
      <c r="DA2" s="251" t="str">
        <f t="shared" si="2"/>
        <v/>
      </c>
      <c r="DB2" s="251" t="str">
        <f t="shared" si="2"/>
        <v/>
      </c>
      <c r="DC2" s="251" t="str">
        <f t="shared" si="2"/>
        <v/>
      </c>
      <c r="DD2" s="251" t="str">
        <f t="shared" si="2"/>
        <v/>
      </c>
      <c r="DE2" s="251" t="str">
        <f t="shared" si="2"/>
        <v/>
      </c>
      <c r="DF2" s="251" t="str">
        <f t="shared" si="2"/>
        <v/>
      </c>
      <c r="DG2" s="251" t="str">
        <f t="shared" si="2"/>
        <v/>
      </c>
      <c r="DH2" s="251" t="str">
        <f t="shared" si="2"/>
        <v/>
      </c>
      <c r="DI2" s="251" t="str">
        <f t="shared" si="2"/>
        <v/>
      </c>
      <c r="DJ2" s="251" t="str">
        <f t="shared" si="2"/>
        <v/>
      </c>
      <c r="DK2" s="251" t="str">
        <f t="shared" si="2"/>
        <v/>
      </c>
      <c r="DL2" s="251" t="str">
        <f t="shared" si="2"/>
        <v/>
      </c>
    </row>
    <row r="3" spans="2:116" ht="18.75" customHeight="1" x14ac:dyDescent="0.25">
      <c r="B3" s="251">
        <v>2</v>
      </c>
      <c r="C3" s="252">
        <f>Data!D4</f>
        <v>0</v>
      </c>
      <c r="D3" s="251" t="str">
        <f t="shared" ref="D3:D61" si="3">LEFT(C3,1)</f>
        <v>0</v>
      </c>
      <c r="E3" s="251" t="str">
        <f t="shared" ref="E3:T21" si="4">MID($C3,E$1,1)</f>
        <v/>
      </c>
      <c r="F3" s="251" t="str">
        <f t="shared" si="0"/>
        <v/>
      </c>
      <c r="G3" s="251" t="str">
        <f t="shared" si="0"/>
        <v/>
      </c>
      <c r="H3" s="251" t="str">
        <f t="shared" si="0"/>
        <v/>
      </c>
      <c r="I3" s="251" t="str">
        <f t="shared" si="0"/>
        <v/>
      </c>
      <c r="J3" s="251" t="str">
        <f t="shared" si="0"/>
        <v/>
      </c>
      <c r="K3" s="251" t="str">
        <f t="shared" si="0"/>
        <v/>
      </c>
      <c r="L3" s="251" t="str">
        <f t="shared" si="0"/>
        <v/>
      </c>
      <c r="M3" s="251" t="str">
        <f t="shared" si="0"/>
        <v/>
      </c>
      <c r="N3" s="251" t="str">
        <f t="shared" si="0"/>
        <v/>
      </c>
      <c r="O3" s="251" t="str">
        <f t="shared" si="0"/>
        <v/>
      </c>
      <c r="P3" s="251" t="str">
        <f t="shared" si="0"/>
        <v/>
      </c>
      <c r="Q3" s="251" t="str">
        <f t="shared" si="0"/>
        <v/>
      </c>
      <c r="R3" s="251" t="str">
        <f t="shared" si="0"/>
        <v/>
      </c>
      <c r="S3" s="251" t="str">
        <f t="shared" si="0"/>
        <v/>
      </c>
      <c r="T3" s="251" t="str">
        <f t="shared" si="0"/>
        <v/>
      </c>
      <c r="U3" s="251" t="str">
        <f t="shared" si="0"/>
        <v/>
      </c>
      <c r="V3" s="251" t="str">
        <f t="shared" si="0"/>
        <v/>
      </c>
      <c r="W3" s="251" t="str">
        <f t="shared" si="0"/>
        <v/>
      </c>
      <c r="X3" s="251" t="str">
        <f t="shared" si="0"/>
        <v/>
      </c>
      <c r="Y3" s="251" t="str">
        <f t="shared" si="0"/>
        <v/>
      </c>
      <c r="Z3" s="251" t="str">
        <f t="shared" si="0"/>
        <v/>
      </c>
      <c r="AA3" s="251" t="str">
        <f t="shared" si="0"/>
        <v/>
      </c>
      <c r="AB3" s="251" t="str">
        <f t="shared" si="0"/>
        <v/>
      </c>
      <c r="AC3" s="251" t="str">
        <f t="shared" si="0"/>
        <v/>
      </c>
      <c r="AD3" s="251" t="str">
        <f t="shared" si="0"/>
        <v/>
      </c>
      <c r="AE3" s="251" t="str">
        <f t="shared" si="0"/>
        <v/>
      </c>
      <c r="AF3" s="251" t="str">
        <f t="shared" si="0"/>
        <v/>
      </c>
      <c r="AG3" s="251" t="str">
        <f t="shared" si="0"/>
        <v/>
      </c>
      <c r="AH3" s="251" t="str">
        <f t="shared" si="0"/>
        <v/>
      </c>
      <c r="AI3" s="251" t="str">
        <f t="shared" si="0"/>
        <v/>
      </c>
      <c r="AJ3" s="251" t="str">
        <f t="shared" si="0"/>
        <v/>
      </c>
      <c r="AK3" s="251" t="str">
        <f t="shared" si="0"/>
        <v/>
      </c>
      <c r="AL3" s="251" t="str">
        <f t="shared" si="0"/>
        <v/>
      </c>
      <c r="AM3" s="251" t="str">
        <f t="shared" si="0"/>
        <v/>
      </c>
      <c r="AN3" s="251" t="str">
        <f t="shared" si="0"/>
        <v/>
      </c>
      <c r="AO3" s="251" t="str">
        <f t="shared" si="0"/>
        <v/>
      </c>
      <c r="AP3" s="251" t="str">
        <f t="shared" si="0"/>
        <v/>
      </c>
      <c r="AQ3" s="251" t="str">
        <f t="shared" si="0"/>
        <v/>
      </c>
      <c r="AR3" s="251" t="str">
        <f t="shared" si="0"/>
        <v/>
      </c>
      <c r="AS3" s="251" t="str">
        <f t="shared" si="0"/>
        <v/>
      </c>
      <c r="AT3" s="251" t="str">
        <f t="shared" si="0"/>
        <v/>
      </c>
      <c r="AU3" s="251" t="str">
        <f t="shared" si="0"/>
        <v/>
      </c>
      <c r="AV3" s="251" t="str">
        <f t="shared" si="0"/>
        <v/>
      </c>
      <c r="AW3" s="251" t="str">
        <f t="shared" si="0"/>
        <v/>
      </c>
      <c r="AX3" s="251" t="str">
        <f t="shared" si="0"/>
        <v/>
      </c>
      <c r="AY3" s="251" t="str">
        <f t="shared" si="0"/>
        <v/>
      </c>
      <c r="AZ3" s="251" t="str">
        <f t="shared" si="0"/>
        <v/>
      </c>
      <c r="BA3" s="251" t="str">
        <f t="shared" si="0"/>
        <v/>
      </c>
      <c r="BB3" s="251" t="str">
        <f t="shared" si="0"/>
        <v/>
      </c>
      <c r="BC3" s="251" t="str">
        <f t="shared" si="0"/>
        <v/>
      </c>
      <c r="BD3" s="251" t="str">
        <f t="shared" si="0"/>
        <v/>
      </c>
      <c r="BE3" s="251" t="str">
        <f t="shared" si="0"/>
        <v/>
      </c>
      <c r="BF3" s="251" t="str">
        <f t="shared" si="0"/>
        <v/>
      </c>
      <c r="BG3" s="251" t="str">
        <f t="shared" si="0"/>
        <v/>
      </c>
      <c r="BH3" s="251" t="str">
        <f t="shared" si="0"/>
        <v/>
      </c>
      <c r="BI3" s="251" t="str">
        <f t="shared" si="0"/>
        <v/>
      </c>
      <c r="BJ3" s="251" t="str">
        <f t="shared" si="0"/>
        <v/>
      </c>
      <c r="BK3" s="251" t="str">
        <f t="shared" si="0"/>
        <v/>
      </c>
      <c r="BL3" s="251" t="str">
        <f t="shared" si="0"/>
        <v/>
      </c>
      <c r="BM3" s="251" t="str">
        <f t="shared" si="0"/>
        <v/>
      </c>
      <c r="BN3" s="251" t="str">
        <f t="shared" si="0"/>
        <v/>
      </c>
      <c r="BO3" s="251" t="str">
        <f t="shared" si="0"/>
        <v/>
      </c>
      <c r="BP3" s="251" t="str">
        <f t="shared" si="0"/>
        <v/>
      </c>
      <c r="BQ3" s="251" t="str">
        <f t="shared" si="0"/>
        <v/>
      </c>
      <c r="BR3" s="251" t="str">
        <f t="shared" si="1"/>
        <v/>
      </c>
      <c r="BS3" s="251" t="str">
        <f t="shared" si="1"/>
        <v/>
      </c>
      <c r="BT3" s="251" t="str">
        <f t="shared" si="1"/>
        <v/>
      </c>
      <c r="BU3" s="251" t="str">
        <f t="shared" si="1"/>
        <v/>
      </c>
      <c r="BV3" s="251" t="str">
        <f t="shared" si="1"/>
        <v/>
      </c>
      <c r="BW3" s="251" t="str">
        <f t="shared" si="1"/>
        <v/>
      </c>
      <c r="BX3" s="251" t="str">
        <f t="shared" si="1"/>
        <v/>
      </c>
      <c r="BY3" s="251" t="str">
        <f t="shared" si="1"/>
        <v/>
      </c>
      <c r="BZ3" s="251" t="str">
        <f t="shared" si="1"/>
        <v/>
      </c>
      <c r="CA3" s="251" t="str">
        <f t="shared" si="1"/>
        <v/>
      </c>
      <c r="CB3" s="251" t="str">
        <f t="shared" si="1"/>
        <v/>
      </c>
      <c r="CC3" s="251" t="str">
        <f t="shared" si="1"/>
        <v/>
      </c>
      <c r="CD3" s="251" t="str">
        <f t="shared" si="1"/>
        <v/>
      </c>
      <c r="CE3" s="251" t="str">
        <f t="shared" si="1"/>
        <v/>
      </c>
      <c r="CF3" s="251" t="str">
        <f t="shared" si="1"/>
        <v/>
      </c>
      <c r="CG3" s="251" t="str">
        <f t="shared" si="1"/>
        <v/>
      </c>
      <c r="CH3" s="251" t="str">
        <f t="shared" si="1"/>
        <v/>
      </c>
      <c r="CI3" s="251" t="str">
        <f t="shared" si="1"/>
        <v/>
      </c>
      <c r="CJ3" s="251" t="str">
        <f t="shared" si="2"/>
        <v/>
      </c>
      <c r="CK3" s="251" t="str">
        <f t="shared" si="2"/>
        <v/>
      </c>
      <c r="CL3" s="251" t="str">
        <f t="shared" si="2"/>
        <v/>
      </c>
      <c r="CM3" s="251" t="str">
        <f t="shared" si="2"/>
        <v/>
      </c>
      <c r="CN3" s="251" t="str">
        <f t="shared" si="2"/>
        <v/>
      </c>
      <c r="CO3" s="251" t="str">
        <f t="shared" si="2"/>
        <v/>
      </c>
      <c r="CP3" s="251" t="str">
        <f t="shared" si="2"/>
        <v/>
      </c>
      <c r="CQ3" s="251" t="str">
        <f t="shared" si="2"/>
        <v/>
      </c>
      <c r="CR3" s="251" t="str">
        <f t="shared" si="2"/>
        <v/>
      </c>
      <c r="CS3" s="251" t="str">
        <f t="shared" si="2"/>
        <v/>
      </c>
      <c r="CT3" s="251" t="str">
        <f t="shared" si="2"/>
        <v/>
      </c>
      <c r="CU3" s="251" t="str">
        <f t="shared" si="2"/>
        <v/>
      </c>
      <c r="CV3" s="251" t="str">
        <f t="shared" si="2"/>
        <v/>
      </c>
      <c r="CW3" s="251" t="str">
        <f t="shared" si="2"/>
        <v/>
      </c>
      <c r="CX3" s="251" t="str">
        <f t="shared" si="2"/>
        <v/>
      </c>
      <c r="CY3" s="251" t="str">
        <f t="shared" si="2"/>
        <v/>
      </c>
      <c r="CZ3" s="251" t="str">
        <f t="shared" si="2"/>
        <v/>
      </c>
      <c r="DA3" s="251" t="str">
        <f t="shared" si="2"/>
        <v/>
      </c>
      <c r="DB3" s="251" t="str">
        <f t="shared" si="2"/>
        <v/>
      </c>
      <c r="DC3" s="251" t="str">
        <f t="shared" si="2"/>
        <v/>
      </c>
      <c r="DD3" s="251" t="str">
        <f t="shared" si="2"/>
        <v/>
      </c>
      <c r="DE3" s="251" t="str">
        <f t="shared" si="2"/>
        <v/>
      </c>
      <c r="DF3" s="251" t="str">
        <f t="shared" si="2"/>
        <v/>
      </c>
      <c r="DG3" s="251" t="str">
        <f t="shared" si="2"/>
        <v/>
      </c>
      <c r="DH3" s="251" t="str">
        <f t="shared" si="2"/>
        <v/>
      </c>
      <c r="DI3" s="251" t="str">
        <f t="shared" si="2"/>
        <v/>
      </c>
      <c r="DJ3" s="251" t="str">
        <f t="shared" si="2"/>
        <v/>
      </c>
      <c r="DK3" s="251" t="str">
        <f t="shared" si="2"/>
        <v/>
      </c>
      <c r="DL3" s="251" t="str">
        <f t="shared" si="2"/>
        <v/>
      </c>
    </row>
    <row r="4" spans="2:116" ht="18.75" customHeight="1" x14ac:dyDescent="0.25">
      <c r="B4" s="251">
        <v>3</v>
      </c>
      <c r="C4" s="252">
        <f>Data!D5</f>
        <v>0</v>
      </c>
      <c r="D4" s="251" t="str">
        <f t="shared" si="3"/>
        <v>0</v>
      </c>
      <c r="E4" s="251" t="str">
        <f t="shared" si="4"/>
        <v/>
      </c>
      <c r="F4" s="251" t="str">
        <f t="shared" si="0"/>
        <v/>
      </c>
      <c r="G4" s="251" t="str">
        <f t="shared" si="0"/>
        <v/>
      </c>
      <c r="H4" s="251" t="str">
        <f t="shared" si="0"/>
        <v/>
      </c>
      <c r="I4" s="251" t="str">
        <f t="shared" si="0"/>
        <v/>
      </c>
      <c r="J4" s="251" t="str">
        <f t="shared" si="0"/>
        <v/>
      </c>
      <c r="K4" s="251" t="str">
        <f t="shared" si="0"/>
        <v/>
      </c>
      <c r="L4" s="251" t="str">
        <f t="shared" si="0"/>
        <v/>
      </c>
      <c r="M4" s="251" t="str">
        <f t="shared" si="0"/>
        <v/>
      </c>
      <c r="N4" s="251" t="str">
        <f t="shared" si="0"/>
        <v/>
      </c>
      <c r="O4" s="251" t="str">
        <f t="shared" si="0"/>
        <v/>
      </c>
      <c r="P4" s="251" t="str">
        <f t="shared" si="0"/>
        <v/>
      </c>
      <c r="Q4" s="251" t="str">
        <f t="shared" si="0"/>
        <v/>
      </c>
      <c r="R4" s="251" t="str">
        <f t="shared" si="0"/>
        <v/>
      </c>
      <c r="S4" s="251" t="str">
        <f t="shared" si="0"/>
        <v/>
      </c>
      <c r="T4" s="251" t="str">
        <f t="shared" si="0"/>
        <v/>
      </c>
      <c r="U4" s="251" t="str">
        <f t="shared" si="0"/>
        <v/>
      </c>
      <c r="V4" s="251" t="str">
        <f t="shared" si="0"/>
        <v/>
      </c>
      <c r="W4" s="251" t="str">
        <f t="shared" si="0"/>
        <v/>
      </c>
      <c r="X4" s="251" t="str">
        <f t="shared" si="0"/>
        <v/>
      </c>
      <c r="Y4" s="251" t="str">
        <f t="shared" si="0"/>
        <v/>
      </c>
      <c r="Z4" s="251" t="str">
        <f t="shared" si="0"/>
        <v/>
      </c>
      <c r="AA4" s="251" t="str">
        <f t="shared" si="0"/>
        <v/>
      </c>
      <c r="AB4" s="251" t="str">
        <f t="shared" si="0"/>
        <v/>
      </c>
      <c r="AC4" s="251" t="str">
        <f t="shared" si="0"/>
        <v/>
      </c>
      <c r="AD4" s="251" t="str">
        <f t="shared" si="0"/>
        <v/>
      </c>
      <c r="AE4" s="251" t="str">
        <f t="shared" si="0"/>
        <v/>
      </c>
      <c r="AF4" s="251" t="str">
        <f t="shared" si="0"/>
        <v/>
      </c>
      <c r="AG4" s="251" t="str">
        <f t="shared" si="0"/>
        <v/>
      </c>
      <c r="AH4" s="251" t="str">
        <f t="shared" si="0"/>
        <v/>
      </c>
      <c r="AI4" s="251" t="str">
        <f t="shared" si="0"/>
        <v/>
      </c>
      <c r="AJ4" s="251" t="str">
        <f t="shared" si="0"/>
        <v/>
      </c>
      <c r="AK4" s="251" t="str">
        <f t="shared" si="0"/>
        <v/>
      </c>
      <c r="AL4" s="251" t="str">
        <f t="shared" si="0"/>
        <v/>
      </c>
      <c r="AM4" s="251" t="str">
        <f t="shared" si="0"/>
        <v/>
      </c>
      <c r="AN4" s="251" t="str">
        <f t="shared" si="0"/>
        <v/>
      </c>
      <c r="AO4" s="251" t="str">
        <f t="shared" si="0"/>
        <v/>
      </c>
      <c r="AP4" s="251" t="str">
        <f t="shared" si="0"/>
        <v/>
      </c>
      <c r="AQ4" s="251" t="str">
        <f t="shared" si="0"/>
        <v/>
      </c>
      <c r="AR4" s="251" t="str">
        <f t="shared" si="0"/>
        <v/>
      </c>
      <c r="AS4" s="251" t="str">
        <f t="shared" si="0"/>
        <v/>
      </c>
      <c r="AT4" s="251" t="str">
        <f t="shared" si="0"/>
        <v/>
      </c>
      <c r="AU4" s="251" t="str">
        <f t="shared" si="0"/>
        <v/>
      </c>
      <c r="AV4" s="251" t="str">
        <f t="shared" si="0"/>
        <v/>
      </c>
      <c r="AW4" s="251" t="str">
        <f t="shared" si="0"/>
        <v/>
      </c>
      <c r="AX4" s="251" t="str">
        <f t="shared" si="0"/>
        <v/>
      </c>
      <c r="AY4" s="251" t="str">
        <f t="shared" si="0"/>
        <v/>
      </c>
      <c r="AZ4" s="251" t="str">
        <f t="shared" si="0"/>
        <v/>
      </c>
      <c r="BA4" s="251" t="str">
        <f t="shared" si="0"/>
        <v/>
      </c>
      <c r="BB4" s="251" t="str">
        <f t="shared" si="0"/>
        <v/>
      </c>
      <c r="BC4" s="251" t="str">
        <f t="shared" si="0"/>
        <v/>
      </c>
      <c r="BD4" s="251" t="str">
        <f t="shared" si="0"/>
        <v/>
      </c>
      <c r="BE4" s="251" t="str">
        <f t="shared" si="0"/>
        <v/>
      </c>
      <c r="BF4" s="251" t="str">
        <f t="shared" si="0"/>
        <v/>
      </c>
      <c r="BG4" s="251" t="str">
        <f t="shared" si="0"/>
        <v/>
      </c>
      <c r="BH4" s="251" t="str">
        <f t="shared" si="0"/>
        <v/>
      </c>
      <c r="BI4" s="251" t="str">
        <f t="shared" si="0"/>
        <v/>
      </c>
      <c r="BJ4" s="251" t="str">
        <f t="shared" si="0"/>
        <v/>
      </c>
      <c r="BK4" s="251" t="str">
        <f t="shared" si="0"/>
        <v/>
      </c>
      <c r="BL4" s="251" t="str">
        <f t="shared" si="0"/>
        <v/>
      </c>
      <c r="BM4" s="251" t="str">
        <f t="shared" si="0"/>
        <v/>
      </c>
      <c r="BN4" s="251" t="str">
        <f t="shared" si="0"/>
        <v/>
      </c>
      <c r="BO4" s="251" t="str">
        <f t="shared" si="0"/>
        <v/>
      </c>
      <c r="BP4" s="251" t="str">
        <f t="shared" si="0"/>
        <v/>
      </c>
      <c r="BQ4" s="251" t="str">
        <f t="shared" si="0"/>
        <v/>
      </c>
      <c r="BR4" s="251" t="str">
        <f t="shared" si="1"/>
        <v/>
      </c>
      <c r="BS4" s="251" t="str">
        <f t="shared" si="1"/>
        <v/>
      </c>
      <c r="BT4" s="251" t="str">
        <f t="shared" si="1"/>
        <v/>
      </c>
      <c r="BU4" s="251" t="str">
        <f t="shared" si="1"/>
        <v/>
      </c>
      <c r="BV4" s="251" t="str">
        <f t="shared" si="1"/>
        <v/>
      </c>
      <c r="BW4" s="251" t="str">
        <f t="shared" si="1"/>
        <v/>
      </c>
      <c r="BX4" s="251" t="str">
        <f t="shared" si="1"/>
        <v/>
      </c>
      <c r="BY4" s="251" t="str">
        <f t="shared" si="1"/>
        <v/>
      </c>
      <c r="BZ4" s="251" t="str">
        <f t="shared" si="1"/>
        <v/>
      </c>
      <c r="CA4" s="251" t="str">
        <f t="shared" si="1"/>
        <v/>
      </c>
      <c r="CB4" s="251" t="str">
        <f t="shared" si="1"/>
        <v/>
      </c>
      <c r="CC4" s="251" t="str">
        <f t="shared" si="1"/>
        <v/>
      </c>
      <c r="CD4" s="251" t="str">
        <f t="shared" si="1"/>
        <v/>
      </c>
      <c r="CE4" s="251" t="str">
        <f t="shared" si="1"/>
        <v/>
      </c>
      <c r="CF4" s="251" t="str">
        <f t="shared" si="1"/>
        <v/>
      </c>
      <c r="CG4" s="251" t="str">
        <f t="shared" si="1"/>
        <v/>
      </c>
      <c r="CH4" s="251" t="str">
        <f t="shared" si="1"/>
        <v/>
      </c>
      <c r="CI4" s="251" t="str">
        <f t="shared" si="1"/>
        <v/>
      </c>
      <c r="CJ4" s="251" t="str">
        <f t="shared" si="2"/>
        <v/>
      </c>
      <c r="CK4" s="251" t="str">
        <f t="shared" si="2"/>
        <v/>
      </c>
      <c r="CL4" s="251" t="str">
        <f t="shared" si="2"/>
        <v/>
      </c>
      <c r="CM4" s="251" t="str">
        <f t="shared" si="2"/>
        <v/>
      </c>
      <c r="CN4" s="251" t="str">
        <f t="shared" si="2"/>
        <v/>
      </c>
      <c r="CO4" s="251" t="str">
        <f t="shared" si="2"/>
        <v/>
      </c>
      <c r="CP4" s="251" t="str">
        <f t="shared" si="2"/>
        <v/>
      </c>
      <c r="CQ4" s="251" t="str">
        <f t="shared" si="2"/>
        <v/>
      </c>
      <c r="CR4" s="251" t="str">
        <f t="shared" si="2"/>
        <v/>
      </c>
      <c r="CS4" s="251" t="str">
        <f t="shared" si="2"/>
        <v/>
      </c>
      <c r="CT4" s="251" t="str">
        <f t="shared" si="2"/>
        <v/>
      </c>
      <c r="CU4" s="251" t="str">
        <f t="shared" si="2"/>
        <v/>
      </c>
      <c r="CV4" s="251" t="str">
        <f t="shared" si="2"/>
        <v/>
      </c>
      <c r="CW4" s="251" t="str">
        <f t="shared" si="2"/>
        <v/>
      </c>
      <c r="CX4" s="251" t="str">
        <f t="shared" si="2"/>
        <v/>
      </c>
      <c r="CY4" s="251" t="str">
        <f t="shared" si="2"/>
        <v/>
      </c>
      <c r="CZ4" s="251" t="str">
        <f t="shared" si="2"/>
        <v/>
      </c>
      <c r="DA4" s="251" t="str">
        <f t="shared" si="2"/>
        <v/>
      </c>
      <c r="DB4" s="251" t="str">
        <f t="shared" si="2"/>
        <v/>
      </c>
      <c r="DC4" s="251" t="str">
        <f t="shared" si="2"/>
        <v/>
      </c>
      <c r="DD4" s="251" t="str">
        <f t="shared" si="2"/>
        <v/>
      </c>
      <c r="DE4" s="251" t="str">
        <f t="shared" si="2"/>
        <v/>
      </c>
      <c r="DF4" s="251" t="str">
        <f t="shared" si="2"/>
        <v/>
      </c>
      <c r="DG4" s="251" t="str">
        <f t="shared" si="2"/>
        <v/>
      </c>
      <c r="DH4" s="251" t="str">
        <f t="shared" si="2"/>
        <v/>
      </c>
      <c r="DI4" s="251" t="str">
        <f t="shared" si="2"/>
        <v/>
      </c>
      <c r="DJ4" s="251" t="str">
        <f t="shared" si="2"/>
        <v/>
      </c>
      <c r="DK4" s="251" t="str">
        <f t="shared" si="2"/>
        <v/>
      </c>
      <c r="DL4" s="251" t="str">
        <f t="shared" si="2"/>
        <v/>
      </c>
    </row>
    <row r="5" spans="2:116" ht="18.75" customHeight="1" x14ac:dyDescent="0.25">
      <c r="B5" s="251">
        <v>4</v>
      </c>
      <c r="C5" s="252">
        <f>Data!D6</f>
        <v>0</v>
      </c>
      <c r="D5" s="251" t="str">
        <f t="shared" si="3"/>
        <v>0</v>
      </c>
      <c r="E5" s="251" t="str">
        <f t="shared" si="4"/>
        <v/>
      </c>
      <c r="F5" s="251" t="str">
        <f t="shared" si="0"/>
        <v/>
      </c>
      <c r="G5" s="251" t="str">
        <f t="shared" si="0"/>
        <v/>
      </c>
      <c r="H5" s="251" t="str">
        <f t="shared" si="0"/>
        <v/>
      </c>
      <c r="I5" s="251" t="str">
        <f t="shared" si="0"/>
        <v/>
      </c>
      <c r="J5" s="251" t="str">
        <f t="shared" si="0"/>
        <v/>
      </c>
      <c r="K5" s="251" t="str">
        <f t="shared" si="0"/>
        <v/>
      </c>
      <c r="L5" s="251" t="str">
        <f t="shared" si="0"/>
        <v/>
      </c>
      <c r="M5" s="251" t="str">
        <f t="shared" si="0"/>
        <v/>
      </c>
      <c r="N5" s="251" t="str">
        <f t="shared" si="0"/>
        <v/>
      </c>
      <c r="O5" s="251" t="str">
        <f t="shared" si="0"/>
        <v/>
      </c>
      <c r="P5" s="251" t="str">
        <f t="shared" si="0"/>
        <v/>
      </c>
      <c r="Q5" s="251" t="str">
        <f t="shared" si="0"/>
        <v/>
      </c>
      <c r="R5" s="251" t="str">
        <f t="shared" si="0"/>
        <v/>
      </c>
      <c r="S5" s="251" t="str">
        <f t="shared" si="0"/>
        <v/>
      </c>
      <c r="T5" s="251" t="str">
        <f t="shared" si="0"/>
        <v/>
      </c>
      <c r="U5" s="251" t="str">
        <f t="shared" si="0"/>
        <v/>
      </c>
      <c r="V5" s="251" t="str">
        <f t="shared" si="0"/>
        <v/>
      </c>
      <c r="W5" s="251" t="str">
        <f t="shared" si="0"/>
        <v/>
      </c>
      <c r="X5" s="251" t="str">
        <f t="shared" si="0"/>
        <v/>
      </c>
      <c r="Y5" s="251" t="str">
        <f t="shared" si="0"/>
        <v/>
      </c>
      <c r="Z5" s="251" t="str">
        <f t="shared" si="0"/>
        <v/>
      </c>
      <c r="AA5" s="251" t="str">
        <f t="shared" si="0"/>
        <v/>
      </c>
      <c r="AB5" s="251" t="str">
        <f t="shared" si="0"/>
        <v/>
      </c>
      <c r="AC5" s="251" t="str">
        <f t="shared" si="0"/>
        <v/>
      </c>
      <c r="AD5" s="251" t="str">
        <f t="shared" si="0"/>
        <v/>
      </c>
      <c r="AE5" s="251" t="str">
        <f t="shared" si="0"/>
        <v/>
      </c>
      <c r="AF5" s="251" t="str">
        <f t="shared" si="0"/>
        <v/>
      </c>
      <c r="AG5" s="251" t="str">
        <f t="shared" si="0"/>
        <v/>
      </c>
      <c r="AH5" s="251" t="str">
        <f t="shared" si="0"/>
        <v/>
      </c>
      <c r="AI5" s="251" t="str">
        <f t="shared" si="0"/>
        <v/>
      </c>
      <c r="AJ5" s="251" t="str">
        <f t="shared" si="0"/>
        <v/>
      </c>
      <c r="AK5" s="251" t="str">
        <f t="shared" si="0"/>
        <v/>
      </c>
      <c r="AL5" s="251" t="str">
        <f t="shared" si="0"/>
        <v/>
      </c>
      <c r="AM5" s="251" t="str">
        <f t="shared" si="0"/>
        <v/>
      </c>
      <c r="AN5" s="251" t="str">
        <f t="shared" si="0"/>
        <v/>
      </c>
      <c r="AO5" s="251" t="str">
        <f t="shared" si="0"/>
        <v/>
      </c>
      <c r="AP5" s="251" t="str">
        <f t="shared" si="0"/>
        <v/>
      </c>
      <c r="AQ5" s="251" t="str">
        <f t="shared" si="0"/>
        <v/>
      </c>
      <c r="AR5" s="251" t="str">
        <f t="shared" si="0"/>
        <v/>
      </c>
      <c r="AS5" s="251" t="str">
        <f t="shared" si="0"/>
        <v/>
      </c>
      <c r="AT5" s="251" t="str">
        <f t="shared" si="0"/>
        <v/>
      </c>
      <c r="AU5" s="251" t="str">
        <f t="shared" si="0"/>
        <v/>
      </c>
      <c r="AV5" s="251" t="str">
        <f t="shared" si="0"/>
        <v/>
      </c>
      <c r="AW5" s="251" t="str">
        <f t="shared" si="0"/>
        <v/>
      </c>
      <c r="AX5" s="251" t="str">
        <f t="shared" si="0"/>
        <v/>
      </c>
      <c r="AY5" s="251" t="str">
        <f t="shared" si="0"/>
        <v/>
      </c>
      <c r="AZ5" s="251" t="str">
        <f t="shared" si="0"/>
        <v/>
      </c>
      <c r="BA5" s="251" t="str">
        <f t="shared" si="0"/>
        <v/>
      </c>
      <c r="BB5" s="251" t="str">
        <f t="shared" si="0"/>
        <v/>
      </c>
      <c r="BC5" s="251" t="str">
        <f t="shared" si="0"/>
        <v/>
      </c>
      <c r="BD5" s="251" t="str">
        <f t="shared" si="0"/>
        <v/>
      </c>
      <c r="BE5" s="251" t="str">
        <f t="shared" si="0"/>
        <v/>
      </c>
      <c r="BF5" s="251" t="str">
        <f t="shared" si="0"/>
        <v/>
      </c>
      <c r="BG5" s="251" t="str">
        <f t="shared" si="0"/>
        <v/>
      </c>
      <c r="BH5" s="251" t="str">
        <f t="shared" si="0"/>
        <v/>
      </c>
      <c r="BI5" s="251" t="str">
        <f t="shared" si="0"/>
        <v/>
      </c>
      <c r="BJ5" s="251" t="str">
        <f t="shared" si="0"/>
        <v/>
      </c>
      <c r="BK5" s="251" t="str">
        <f t="shared" si="0"/>
        <v/>
      </c>
      <c r="BL5" s="251" t="str">
        <f t="shared" si="0"/>
        <v/>
      </c>
      <c r="BM5" s="251" t="str">
        <f t="shared" si="0"/>
        <v/>
      </c>
      <c r="BN5" s="251" t="str">
        <f t="shared" si="0"/>
        <v/>
      </c>
      <c r="BO5" s="251" t="str">
        <f t="shared" si="0"/>
        <v/>
      </c>
      <c r="BP5" s="251" t="str">
        <f t="shared" si="0"/>
        <v/>
      </c>
      <c r="BQ5" s="251" t="str">
        <f>MID($C5,BQ$1,1)</f>
        <v/>
      </c>
      <c r="BR5" s="251" t="str">
        <f t="shared" si="1"/>
        <v/>
      </c>
      <c r="BS5" s="251" t="str">
        <f t="shared" si="1"/>
        <v/>
      </c>
      <c r="BT5" s="251" t="str">
        <f t="shared" si="1"/>
        <v/>
      </c>
      <c r="BU5" s="251" t="str">
        <f t="shared" si="1"/>
        <v/>
      </c>
      <c r="BV5" s="251" t="str">
        <f t="shared" si="1"/>
        <v/>
      </c>
      <c r="BW5" s="251" t="str">
        <f t="shared" si="1"/>
        <v/>
      </c>
      <c r="BX5" s="251" t="str">
        <f t="shared" si="1"/>
        <v/>
      </c>
      <c r="BY5" s="251" t="str">
        <f t="shared" si="1"/>
        <v/>
      </c>
      <c r="BZ5" s="251" t="str">
        <f t="shared" si="1"/>
        <v/>
      </c>
      <c r="CA5" s="251" t="str">
        <f t="shared" si="1"/>
        <v/>
      </c>
      <c r="CB5" s="251" t="str">
        <f t="shared" si="1"/>
        <v/>
      </c>
      <c r="CC5" s="251" t="str">
        <f t="shared" si="1"/>
        <v/>
      </c>
      <c r="CD5" s="251" t="str">
        <f t="shared" si="1"/>
        <v/>
      </c>
      <c r="CE5" s="251" t="str">
        <f t="shared" si="1"/>
        <v/>
      </c>
      <c r="CF5" s="251" t="str">
        <f t="shared" si="1"/>
        <v/>
      </c>
      <c r="CG5" s="251" t="str">
        <f t="shared" si="1"/>
        <v/>
      </c>
      <c r="CH5" s="251" t="str">
        <f t="shared" si="1"/>
        <v/>
      </c>
      <c r="CI5" s="251" t="str">
        <f t="shared" si="1"/>
        <v/>
      </c>
      <c r="CJ5" s="251" t="str">
        <f t="shared" si="2"/>
        <v/>
      </c>
      <c r="CK5" s="251" t="str">
        <f t="shared" si="2"/>
        <v/>
      </c>
      <c r="CL5" s="251" t="str">
        <f t="shared" si="2"/>
        <v/>
      </c>
      <c r="CM5" s="251" t="str">
        <f t="shared" si="2"/>
        <v/>
      </c>
      <c r="CN5" s="251" t="str">
        <f t="shared" si="2"/>
        <v/>
      </c>
      <c r="CO5" s="251" t="str">
        <f t="shared" si="2"/>
        <v/>
      </c>
      <c r="CP5" s="251" t="str">
        <f t="shared" si="2"/>
        <v/>
      </c>
      <c r="CQ5" s="251" t="str">
        <f t="shared" si="2"/>
        <v/>
      </c>
      <c r="CR5" s="251" t="str">
        <f t="shared" si="2"/>
        <v/>
      </c>
      <c r="CS5" s="251" t="str">
        <f t="shared" si="2"/>
        <v/>
      </c>
      <c r="CT5" s="251" t="str">
        <f t="shared" si="2"/>
        <v/>
      </c>
      <c r="CU5" s="251" t="str">
        <f t="shared" si="2"/>
        <v/>
      </c>
      <c r="CV5" s="251" t="str">
        <f t="shared" si="2"/>
        <v/>
      </c>
      <c r="CW5" s="251" t="str">
        <f t="shared" si="2"/>
        <v/>
      </c>
      <c r="CX5" s="251" t="str">
        <f t="shared" si="2"/>
        <v/>
      </c>
      <c r="CY5" s="251" t="str">
        <f t="shared" si="2"/>
        <v/>
      </c>
      <c r="CZ5" s="251" t="str">
        <f t="shared" si="2"/>
        <v/>
      </c>
      <c r="DA5" s="251" t="str">
        <f t="shared" si="2"/>
        <v/>
      </c>
      <c r="DB5" s="251" t="str">
        <f t="shared" si="2"/>
        <v/>
      </c>
      <c r="DC5" s="251" t="str">
        <f t="shared" si="2"/>
        <v/>
      </c>
      <c r="DD5" s="251" t="str">
        <f t="shared" si="2"/>
        <v/>
      </c>
      <c r="DE5" s="251" t="str">
        <f t="shared" si="2"/>
        <v/>
      </c>
      <c r="DF5" s="251" t="str">
        <f t="shared" si="2"/>
        <v/>
      </c>
      <c r="DG5" s="251" t="str">
        <f t="shared" si="2"/>
        <v/>
      </c>
      <c r="DH5" s="251" t="str">
        <f t="shared" si="2"/>
        <v/>
      </c>
      <c r="DI5" s="251" t="str">
        <f t="shared" si="2"/>
        <v/>
      </c>
      <c r="DJ5" s="251" t="str">
        <f t="shared" si="2"/>
        <v/>
      </c>
      <c r="DK5" s="251" t="str">
        <f t="shared" si="2"/>
        <v/>
      </c>
      <c r="DL5" s="251" t="str">
        <f t="shared" si="2"/>
        <v/>
      </c>
    </row>
    <row r="6" spans="2:116" ht="18.75" customHeight="1" x14ac:dyDescent="0.25">
      <c r="B6" s="251">
        <v>5</v>
      </c>
      <c r="C6" s="252">
        <f>Data!D7</f>
        <v>0</v>
      </c>
      <c r="D6" s="251" t="str">
        <f t="shared" si="3"/>
        <v>0</v>
      </c>
      <c r="E6" s="251" t="str">
        <f t="shared" si="4"/>
        <v/>
      </c>
      <c r="F6" s="251" t="str">
        <f t="shared" si="4"/>
        <v/>
      </c>
      <c r="G6" s="251" t="str">
        <f t="shared" si="4"/>
        <v/>
      </c>
      <c r="H6" s="251" t="str">
        <f t="shared" si="4"/>
        <v/>
      </c>
      <c r="I6" s="251" t="str">
        <f t="shared" si="4"/>
        <v/>
      </c>
      <c r="J6" s="251" t="str">
        <f t="shared" si="4"/>
        <v/>
      </c>
      <c r="K6" s="251" t="str">
        <f t="shared" si="4"/>
        <v/>
      </c>
      <c r="L6" s="251" t="str">
        <f t="shared" si="4"/>
        <v/>
      </c>
      <c r="M6" s="251" t="str">
        <f t="shared" si="4"/>
        <v/>
      </c>
      <c r="N6" s="251" t="str">
        <f t="shared" si="4"/>
        <v/>
      </c>
      <c r="O6" s="251" t="str">
        <f t="shared" si="4"/>
        <v/>
      </c>
      <c r="P6" s="251" t="str">
        <f t="shared" si="4"/>
        <v/>
      </c>
      <c r="Q6" s="251" t="str">
        <f t="shared" si="4"/>
        <v/>
      </c>
      <c r="R6" s="251" t="str">
        <f t="shared" si="4"/>
        <v/>
      </c>
      <c r="S6" s="251" t="str">
        <f t="shared" si="4"/>
        <v/>
      </c>
      <c r="T6" s="251" t="str">
        <f t="shared" si="4"/>
        <v/>
      </c>
      <c r="U6" s="251" t="str">
        <f t="shared" ref="U6:BQ11" si="5">MID($C6,U$1,1)</f>
        <v/>
      </c>
      <c r="V6" s="251" t="str">
        <f t="shared" si="5"/>
        <v/>
      </c>
      <c r="W6" s="251" t="str">
        <f t="shared" si="5"/>
        <v/>
      </c>
      <c r="X6" s="251" t="str">
        <f t="shared" si="5"/>
        <v/>
      </c>
      <c r="Y6" s="251" t="str">
        <f t="shared" si="5"/>
        <v/>
      </c>
      <c r="Z6" s="251" t="str">
        <f t="shared" si="5"/>
        <v/>
      </c>
      <c r="AA6" s="251" t="str">
        <f t="shared" si="5"/>
        <v/>
      </c>
      <c r="AB6" s="251" t="str">
        <f t="shared" si="5"/>
        <v/>
      </c>
      <c r="AC6" s="251" t="str">
        <f t="shared" si="5"/>
        <v/>
      </c>
      <c r="AD6" s="251" t="str">
        <f t="shared" si="5"/>
        <v/>
      </c>
      <c r="AE6" s="251" t="str">
        <f t="shared" si="5"/>
        <v/>
      </c>
      <c r="AF6" s="251" t="str">
        <f t="shared" si="5"/>
        <v/>
      </c>
      <c r="AG6" s="251" t="str">
        <f t="shared" si="5"/>
        <v/>
      </c>
      <c r="AH6" s="251" t="str">
        <f t="shared" si="5"/>
        <v/>
      </c>
      <c r="AI6" s="251" t="str">
        <f t="shared" si="5"/>
        <v/>
      </c>
      <c r="AJ6" s="251" t="str">
        <f t="shared" si="5"/>
        <v/>
      </c>
      <c r="AK6" s="251" t="str">
        <f t="shared" si="5"/>
        <v/>
      </c>
      <c r="AL6" s="251" t="str">
        <f t="shared" si="5"/>
        <v/>
      </c>
      <c r="AM6" s="251" t="str">
        <f t="shared" si="5"/>
        <v/>
      </c>
      <c r="AN6" s="251" t="str">
        <f t="shared" si="5"/>
        <v/>
      </c>
      <c r="AO6" s="251" t="str">
        <f t="shared" si="5"/>
        <v/>
      </c>
      <c r="AP6" s="251" t="str">
        <f t="shared" si="5"/>
        <v/>
      </c>
      <c r="AQ6" s="251" t="str">
        <f t="shared" si="5"/>
        <v/>
      </c>
      <c r="AR6" s="251" t="str">
        <f t="shared" si="5"/>
        <v/>
      </c>
      <c r="AS6" s="251" t="str">
        <f t="shared" si="5"/>
        <v/>
      </c>
      <c r="AT6" s="251" t="str">
        <f t="shared" si="5"/>
        <v/>
      </c>
      <c r="AU6" s="251" t="str">
        <f t="shared" si="5"/>
        <v/>
      </c>
      <c r="AV6" s="251" t="str">
        <f t="shared" si="5"/>
        <v/>
      </c>
      <c r="AW6" s="251" t="str">
        <f t="shared" si="5"/>
        <v/>
      </c>
      <c r="AX6" s="251" t="str">
        <f t="shared" si="5"/>
        <v/>
      </c>
      <c r="AY6" s="251" t="str">
        <f t="shared" si="5"/>
        <v/>
      </c>
      <c r="AZ6" s="251" t="str">
        <f t="shared" si="5"/>
        <v/>
      </c>
      <c r="BA6" s="251" t="str">
        <f t="shared" si="5"/>
        <v/>
      </c>
      <c r="BB6" s="251" t="str">
        <f t="shared" si="5"/>
        <v/>
      </c>
      <c r="BC6" s="251" t="str">
        <f t="shared" si="5"/>
        <v/>
      </c>
      <c r="BD6" s="251" t="str">
        <f t="shared" si="5"/>
        <v/>
      </c>
      <c r="BE6" s="251" t="str">
        <f t="shared" si="5"/>
        <v/>
      </c>
      <c r="BF6" s="251" t="str">
        <f t="shared" si="5"/>
        <v/>
      </c>
      <c r="BG6" s="251" t="str">
        <f t="shared" si="5"/>
        <v/>
      </c>
      <c r="BH6" s="251" t="str">
        <f t="shared" si="5"/>
        <v/>
      </c>
      <c r="BI6" s="251" t="str">
        <f t="shared" si="5"/>
        <v/>
      </c>
      <c r="BJ6" s="251" t="str">
        <f t="shared" si="5"/>
        <v/>
      </c>
      <c r="BK6" s="251" t="str">
        <f t="shared" si="5"/>
        <v/>
      </c>
      <c r="BL6" s="251" t="str">
        <f t="shared" si="5"/>
        <v/>
      </c>
      <c r="BM6" s="251" t="str">
        <f t="shared" si="5"/>
        <v/>
      </c>
      <c r="BN6" s="251" t="str">
        <f t="shared" si="5"/>
        <v/>
      </c>
      <c r="BO6" s="251" t="str">
        <f t="shared" si="5"/>
        <v/>
      </c>
      <c r="BP6" s="251" t="str">
        <f t="shared" si="5"/>
        <v/>
      </c>
      <c r="BQ6" s="251" t="str">
        <f t="shared" si="5"/>
        <v/>
      </c>
      <c r="BR6" s="251" t="str">
        <f t="shared" si="1"/>
        <v/>
      </c>
      <c r="BS6" s="251" t="str">
        <f t="shared" si="1"/>
        <v/>
      </c>
      <c r="BT6" s="251" t="str">
        <f t="shared" si="1"/>
        <v/>
      </c>
      <c r="BU6" s="251" t="str">
        <f t="shared" si="1"/>
        <v/>
      </c>
      <c r="BV6" s="251" t="str">
        <f t="shared" si="1"/>
        <v/>
      </c>
      <c r="BW6" s="251" t="str">
        <f t="shared" si="1"/>
        <v/>
      </c>
      <c r="BX6" s="251" t="str">
        <f t="shared" si="1"/>
        <v/>
      </c>
      <c r="BY6" s="251" t="str">
        <f t="shared" si="1"/>
        <v/>
      </c>
      <c r="BZ6" s="251" t="str">
        <f t="shared" si="1"/>
        <v/>
      </c>
      <c r="CA6" s="251" t="str">
        <f t="shared" si="1"/>
        <v/>
      </c>
      <c r="CB6" s="251" t="str">
        <f t="shared" si="1"/>
        <v/>
      </c>
      <c r="CC6" s="251" t="str">
        <f t="shared" si="1"/>
        <v/>
      </c>
      <c r="CD6" s="251" t="str">
        <f t="shared" si="1"/>
        <v/>
      </c>
      <c r="CE6" s="251" t="str">
        <f t="shared" si="1"/>
        <v/>
      </c>
      <c r="CF6" s="251" t="str">
        <f t="shared" si="1"/>
        <v/>
      </c>
      <c r="CG6" s="251" t="str">
        <f t="shared" si="1"/>
        <v/>
      </c>
      <c r="CH6" s="251" t="str">
        <f t="shared" si="1"/>
        <v/>
      </c>
      <c r="CI6" s="251" t="str">
        <f t="shared" si="1"/>
        <v/>
      </c>
      <c r="CJ6" s="251" t="str">
        <f t="shared" si="2"/>
        <v/>
      </c>
      <c r="CK6" s="251" t="str">
        <f t="shared" si="2"/>
        <v/>
      </c>
      <c r="CL6" s="251" t="str">
        <f t="shared" si="2"/>
        <v/>
      </c>
      <c r="CM6" s="251" t="str">
        <f t="shared" si="2"/>
        <v/>
      </c>
      <c r="CN6" s="251" t="str">
        <f t="shared" si="2"/>
        <v/>
      </c>
      <c r="CO6" s="251" t="str">
        <f t="shared" si="2"/>
        <v/>
      </c>
      <c r="CP6" s="251" t="str">
        <f t="shared" si="2"/>
        <v/>
      </c>
      <c r="CQ6" s="251" t="str">
        <f t="shared" si="2"/>
        <v/>
      </c>
      <c r="CR6" s="251" t="str">
        <f t="shared" si="2"/>
        <v/>
      </c>
      <c r="CS6" s="251" t="str">
        <f t="shared" si="2"/>
        <v/>
      </c>
      <c r="CT6" s="251" t="str">
        <f t="shared" si="2"/>
        <v/>
      </c>
      <c r="CU6" s="251" t="str">
        <f t="shared" si="2"/>
        <v/>
      </c>
      <c r="CV6" s="251" t="str">
        <f t="shared" si="2"/>
        <v/>
      </c>
      <c r="CW6" s="251" t="str">
        <f t="shared" si="2"/>
        <v/>
      </c>
      <c r="CX6" s="251" t="str">
        <f t="shared" si="2"/>
        <v/>
      </c>
      <c r="CY6" s="251" t="str">
        <f t="shared" si="2"/>
        <v/>
      </c>
      <c r="CZ6" s="251" t="str">
        <f t="shared" si="2"/>
        <v/>
      </c>
      <c r="DA6" s="251" t="str">
        <f t="shared" si="2"/>
        <v/>
      </c>
      <c r="DB6" s="251" t="str">
        <f t="shared" si="2"/>
        <v/>
      </c>
      <c r="DC6" s="251" t="str">
        <f t="shared" si="2"/>
        <v/>
      </c>
      <c r="DD6" s="251" t="str">
        <f t="shared" si="2"/>
        <v/>
      </c>
      <c r="DE6" s="251" t="str">
        <f t="shared" si="2"/>
        <v/>
      </c>
      <c r="DF6" s="251" t="str">
        <f t="shared" si="2"/>
        <v/>
      </c>
      <c r="DG6" s="251" t="str">
        <f t="shared" si="2"/>
        <v/>
      </c>
      <c r="DH6" s="251" t="str">
        <f t="shared" si="2"/>
        <v/>
      </c>
      <c r="DI6" s="251" t="str">
        <f t="shared" si="2"/>
        <v/>
      </c>
      <c r="DJ6" s="251" t="str">
        <f t="shared" si="2"/>
        <v/>
      </c>
      <c r="DK6" s="251" t="str">
        <f t="shared" si="2"/>
        <v/>
      </c>
      <c r="DL6" s="251" t="str">
        <f t="shared" si="2"/>
        <v/>
      </c>
    </row>
    <row r="7" spans="2:116" ht="18.75" customHeight="1" x14ac:dyDescent="0.25">
      <c r="B7" s="251">
        <v>6</v>
      </c>
      <c r="C7" s="252">
        <f>Data!D8</f>
        <v>0</v>
      </c>
      <c r="D7" s="251" t="str">
        <f t="shared" si="3"/>
        <v>0</v>
      </c>
      <c r="E7" s="251" t="str">
        <f t="shared" si="4"/>
        <v/>
      </c>
      <c r="F7" s="251" t="str">
        <f t="shared" si="4"/>
        <v/>
      </c>
      <c r="G7" s="251" t="str">
        <f t="shared" si="4"/>
        <v/>
      </c>
      <c r="H7" s="251" t="str">
        <f t="shared" si="4"/>
        <v/>
      </c>
      <c r="I7" s="251" t="str">
        <f t="shared" si="4"/>
        <v/>
      </c>
      <c r="J7" s="251" t="str">
        <f t="shared" si="4"/>
        <v/>
      </c>
      <c r="K7" s="251" t="str">
        <f t="shared" si="4"/>
        <v/>
      </c>
      <c r="L7" s="251" t="str">
        <f t="shared" si="4"/>
        <v/>
      </c>
      <c r="M7" s="251" t="str">
        <f t="shared" si="4"/>
        <v/>
      </c>
      <c r="N7" s="251" t="str">
        <f t="shared" si="4"/>
        <v/>
      </c>
      <c r="O7" s="251" t="str">
        <f t="shared" si="4"/>
        <v/>
      </c>
      <c r="P7" s="251" t="str">
        <f t="shared" si="4"/>
        <v/>
      </c>
      <c r="Q7" s="251" t="str">
        <f t="shared" si="4"/>
        <v/>
      </c>
      <c r="R7" s="251" t="str">
        <f t="shared" si="4"/>
        <v/>
      </c>
      <c r="S7" s="251" t="str">
        <f t="shared" si="4"/>
        <v/>
      </c>
      <c r="T7" s="251" t="str">
        <f t="shared" si="4"/>
        <v/>
      </c>
      <c r="U7" s="251" t="str">
        <f t="shared" si="5"/>
        <v/>
      </c>
      <c r="V7" s="251" t="str">
        <f t="shared" si="5"/>
        <v/>
      </c>
      <c r="W7" s="251" t="str">
        <f t="shared" si="5"/>
        <v/>
      </c>
      <c r="X7" s="251" t="str">
        <f t="shared" si="5"/>
        <v/>
      </c>
      <c r="Y7" s="251" t="str">
        <f t="shared" si="5"/>
        <v/>
      </c>
      <c r="Z7" s="251" t="str">
        <f t="shared" si="5"/>
        <v/>
      </c>
      <c r="AA7" s="251" t="str">
        <f t="shared" si="5"/>
        <v/>
      </c>
      <c r="AB7" s="251" t="str">
        <f t="shared" si="5"/>
        <v/>
      </c>
      <c r="AC7" s="251" t="str">
        <f t="shared" si="5"/>
        <v/>
      </c>
      <c r="AD7" s="251" t="str">
        <f t="shared" si="5"/>
        <v/>
      </c>
      <c r="AE7" s="251" t="str">
        <f t="shared" si="5"/>
        <v/>
      </c>
      <c r="AF7" s="251" t="str">
        <f t="shared" si="5"/>
        <v/>
      </c>
      <c r="AG7" s="251" t="str">
        <f t="shared" si="5"/>
        <v/>
      </c>
      <c r="AH7" s="251" t="str">
        <f t="shared" si="5"/>
        <v/>
      </c>
      <c r="AI7" s="251" t="str">
        <f t="shared" si="5"/>
        <v/>
      </c>
      <c r="AJ7" s="251" t="str">
        <f t="shared" si="5"/>
        <v/>
      </c>
      <c r="AK7" s="251" t="str">
        <f t="shared" si="5"/>
        <v/>
      </c>
      <c r="AL7" s="251" t="str">
        <f t="shared" si="5"/>
        <v/>
      </c>
      <c r="AM7" s="251" t="str">
        <f t="shared" si="5"/>
        <v/>
      </c>
      <c r="AN7" s="251" t="str">
        <f t="shared" si="5"/>
        <v/>
      </c>
      <c r="AO7" s="251" t="str">
        <f t="shared" si="5"/>
        <v/>
      </c>
      <c r="AP7" s="251" t="str">
        <f t="shared" si="5"/>
        <v/>
      </c>
      <c r="AQ7" s="251" t="str">
        <f t="shared" si="5"/>
        <v/>
      </c>
      <c r="AR7" s="251" t="str">
        <f t="shared" si="5"/>
        <v/>
      </c>
      <c r="AS7" s="251" t="str">
        <f t="shared" si="5"/>
        <v/>
      </c>
      <c r="AT7" s="251" t="str">
        <f t="shared" si="5"/>
        <v/>
      </c>
      <c r="AU7" s="251" t="str">
        <f t="shared" si="5"/>
        <v/>
      </c>
      <c r="AV7" s="251" t="str">
        <f t="shared" si="5"/>
        <v/>
      </c>
      <c r="AW7" s="251" t="str">
        <f t="shared" si="5"/>
        <v/>
      </c>
      <c r="AX7" s="251" t="str">
        <f t="shared" si="5"/>
        <v/>
      </c>
      <c r="AY7" s="251" t="str">
        <f t="shared" si="5"/>
        <v/>
      </c>
      <c r="AZ7" s="251" t="str">
        <f t="shared" si="5"/>
        <v/>
      </c>
      <c r="BA7" s="251" t="str">
        <f t="shared" si="5"/>
        <v/>
      </c>
      <c r="BB7" s="251" t="str">
        <f t="shared" si="5"/>
        <v/>
      </c>
      <c r="BC7" s="251" t="str">
        <f t="shared" si="5"/>
        <v/>
      </c>
      <c r="BD7" s="251" t="str">
        <f t="shared" si="5"/>
        <v/>
      </c>
      <c r="BE7" s="251" t="str">
        <f t="shared" si="5"/>
        <v/>
      </c>
      <c r="BF7" s="251" t="str">
        <f t="shared" si="5"/>
        <v/>
      </c>
      <c r="BG7" s="251" t="str">
        <f t="shared" si="5"/>
        <v/>
      </c>
      <c r="BH7" s="251" t="str">
        <f t="shared" si="5"/>
        <v/>
      </c>
      <c r="BI7" s="251" t="str">
        <f t="shared" si="5"/>
        <v/>
      </c>
      <c r="BJ7" s="251" t="str">
        <f t="shared" si="5"/>
        <v/>
      </c>
      <c r="BK7" s="251" t="str">
        <f t="shared" si="5"/>
        <v/>
      </c>
      <c r="BL7" s="251" t="str">
        <f t="shared" si="5"/>
        <v/>
      </c>
      <c r="BM7" s="251" t="str">
        <f t="shared" si="5"/>
        <v/>
      </c>
      <c r="BN7" s="251" t="str">
        <f t="shared" si="5"/>
        <v/>
      </c>
      <c r="BO7" s="251" t="str">
        <f t="shared" si="5"/>
        <v/>
      </c>
      <c r="BP7" s="251" t="str">
        <f t="shared" si="5"/>
        <v/>
      </c>
      <c r="BQ7" s="251" t="str">
        <f t="shared" si="5"/>
        <v/>
      </c>
      <c r="BR7" s="251" t="str">
        <f t="shared" si="1"/>
        <v/>
      </c>
      <c r="BS7" s="251" t="str">
        <f t="shared" si="1"/>
        <v/>
      </c>
      <c r="BT7" s="251" t="str">
        <f t="shared" si="1"/>
        <v/>
      </c>
      <c r="BU7" s="251" t="str">
        <f t="shared" si="1"/>
        <v/>
      </c>
      <c r="BV7" s="251" t="str">
        <f t="shared" si="1"/>
        <v/>
      </c>
      <c r="BW7" s="251" t="str">
        <f t="shared" si="1"/>
        <v/>
      </c>
      <c r="BX7" s="251" t="str">
        <f t="shared" si="1"/>
        <v/>
      </c>
      <c r="BY7" s="251" t="str">
        <f t="shared" si="1"/>
        <v/>
      </c>
      <c r="BZ7" s="251" t="str">
        <f t="shared" si="1"/>
        <v/>
      </c>
      <c r="CA7" s="251" t="str">
        <f t="shared" si="1"/>
        <v/>
      </c>
      <c r="CB7" s="251" t="str">
        <f t="shared" si="1"/>
        <v/>
      </c>
      <c r="CC7" s="251" t="str">
        <f t="shared" si="1"/>
        <v/>
      </c>
      <c r="CD7" s="251" t="str">
        <f t="shared" si="1"/>
        <v/>
      </c>
      <c r="CE7" s="251" t="str">
        <f t="shared" si="1"/>
        <v/>
      </c>
      <c r="CF7" s="251" t="str">
        <f t="shared" si="1"/>
        <v/>
      </c>
      <c r="CG7" s="251" t="str">
        <f t="shared" si="1"/>
        <v/>
      </c>
      <c r="CH7" s="251" t="str">
        <f t="shared" si="1"/>
        <v/>
      </c>
      <c r="CI7" s="251" t="str">
        <f t="shared" si="1"/>
        <v/>
      </c>
      <c r="CJ7" s="251" t="str">
        <f t="shared" si="2"/>
        <v/>
      </c>
      <c r="CK7" s="251" t="str">
        <f t="shared" si="2"/>
        <v/>
      </c>
      <c r="CL7" s="251" t="str">
        <f t="shared" si="2"/>
        <v/>
      </c>
      <c r="CM7" s="251" t="str">
        <f t="shared" si="2"/>
        <v/>
      </c>
      <c r="CN7" s="251" t="str">
        <f t="shared" si="2"/>
        <v/>
      </c>
      <c r="CO7" s="251" t="str">
        <f t="shared" si="2"/>
        <v/>
      </c>
      <c r="CP7" s="251" t="str">
        <f t="shared" si="2"/>
        <v/>
      </c>
      <c r="CQ7" s="251" t="str">
        <f t="shared" si="2"/>
        <v/>
      </c>
      <c r="CR7" s="251" t="str">
        <f t="shared" si="2"/>
        <v/>
      </c>
      <c r="CS7" s="251" t="str">
        <f t="shared" si="2"/>
        <v/>
      </c>
      <c r="CT7" s="251" t="str">
        <f t="shared" si="2"/>
        <v/>
      </c>
      <c r="CU7" s="251" t="str">
        <f t="shared" si="2"/>
        <v/>
      </c>
      <c r="CV7" s="251" t="str">
        <f t="shared" si="2"/>
        <v/>
      </c>
      <c r="CW7" s="251" t="str">
        <f t="shared" si="2"/>
        <v/>
      </c>
      <c r="CX7" s="251" t="str">
        <f t="shared" si="2"/>
        <v/>
      </c>
      <c r="CY7" s="251" t="str">
        <f t="shared" si="2"/>
        <v/>
      </c>
      <c r="CZ7" s="251" t="str">
        <f t="shared" si="2"/>
        <v/>
      </c>
      <c r="DA7" s="251" t="str">
        <f t="shared" si="2"/>
        <v/>
      </c>
      <c r="DB7" s="251" t="str">
        <f t="shared" si="2"/>
        <v/>
      </c>
      <c r="DC7" s="251" t="str">
        <f t="shared" si="2"/>
        <v/>
      </c>
      <c r="DD7" s="251" t="str">
        <f t="shared" si="2"/>
        <v/>
      </c>
      <c r="DE7" s="251" t="str">
        <f t="shared" si="2"/>
        <v/>
      </c>
      <c r="DF7" s="251" t="str">
        <f t="shared" si="2"/>
        <v/>
      </c>
      <c r="DG7" s="251" t="str">
        <f t="shared" si="2"/>
        <v/>
      </c>
      <c r="DH7" s="251" t="str">
        <f t="shared" si="2"/>
        <v/>
      </c>
      <c r="DI7" s="251" t="str">
        <f t="shared" si="2"/>
        <v/>
      </c>
      <c r="DJ7" s="251" t="str">
        <f t="shared" si="2"/>
        <v/>
      </c>
      <c r="DK7" s="251" t="str">
        <f t="shared" si="2"/>
        <v/>
      </c>
      <c r="DL7" s="251" t="str">
        <f t="shared" si="2"/>
        <v/>
      </c>
    </row>
    <row r="8" spans="2:116" ht="18.75" customHeight="1" x14ac:dyDescent="0.25">
      <c r="B8" s="251">
        <v>7</v>
      </c>
      <c r="C8" s="252">
        <f>Data!D9</f>
        <v>0</v>
      </c>
      <c r="D8" s="251" t="str">
        <f t="shared" si="3"/>
        <v>0</v>
      </c>
      <c r="E8" s="251" t="str">
        <f t="shared" si="4"/>
        <v/>
      </c>
      <c r="F8" s="251" t="str">
        <f t="shared" si="4"/>
        <v/>
      </c>
      <c r="G8" s="251" t="str">
        <f t="shared" si="4"/>
        <v/>
      </c>
      <c r="H8" s="251" t="str">
        <f t="shared" si="4"/>
        <v/>
      </c>
      <c r="I8" s="251" t="str">
        <f t="shared" si="4"/>
        <v/>
      </c>
      <c r="J8" s="251" t="str">
        <f t="shared" si="4"/>
        <v/>
      </c>
      <c r="K8" s="251" t="str">
        <f t="shared" si="4"/>
        <v/>
      </c>
      <c r="L8" s="251" t="str">
        <f t="shared" si="4"/>
        <v/>
      </c>
      <c r="M8" s="251" t="str">
        <f t="shared" si="4"/>
        <v/>
      </c>
      <c r="N8" s="251" t="str">
        <f t="shared" si="4"/>
        <v/>
      </c>
      <c r="O8" s="251" t="str">
        <f t="shared" si="4"/>
        <v/>
      </c>
      <c r="P8" s="251" t="str">
        <f t="shared" si="4"/>
        <v/>
      </c>
      <c r="Q8" s="251" t="str">
        <f t="shared" si="4"/>
        <v/>
      </c>
      <c r="R8" s="251" t="str">
        <f t="shared" si="4"/>
        <v/>
      </c>
      <c r="S8" s="251" t="str">
        <f t="shared" si="4"/>
        <v/>
      </c>
      <c r="T8" s="251" t="str">
        <f t="shared" si="4"/>
        <v/>
      </c>
      <c r="U8" s="251" t="str">
        <f t="shared" si="5"/>
        <v/>
      </c>
      <c r="V8" s="251" t="str">
        <f t="shared" si="5"/>
        <v/>
      </c>
      <c r="W8" s="251" t="str">
        <f t="shared" si="5"/>
        <v/>
      </c>
      <c r="X8" s="251" t="str">
        <f t="shared" si="5"/>
        <v/>
      </c>
      <c r="Y8" s="251" t="str">
        <f t="shared" si="5"/>
        <v/>
      </c>
      <c r="Z8" s="251" t="str">
        <f t="shared" si="5"/>
        <v/>
      </c>
      <c r="AA8" s="251" t="str">
        <f t="shared" si="5"/>
        <v/>
      </c>
      <c r="AB8" s="251" t="str">
        <f t="shared" si="5"/>
        <v/>
      </c>
      <c r="AC8" s="251" t="str">
        <f t="shared" si="5"/>
        <v/>
      </c>
      <c r="AD8" s="251" t="str">
        <f t="shared" si="5"/>
        <v/>
      </c>
      <c r="AE8" s="251" t="str">
        <f t="shared" si="5"/>
        <v/>
      </c>
      <c r="AF8" s="251" t="str">
        <f t="shared" si="5"/>
        <v/>
      </c>
      <c r="AG8" s="251" t="str">
        <f t="shared" si="5"/>
        <v/>
      </c>
      <c r="AH8" s="251" t="str">
        <f t="shared" si="5"/>
        <v/>
      </c>
      <c r="AI8" s="251" t="str">
        <f t="shared" si="5"/>
        <v/>
      </c>
      <c r="AJ8" s="251" t="str">
        <f t="shared" si="5"/>
        <v/>
      </c>
      <c r="AK8" s="251" t="str">
        <f t="shared" si="5"/>
        <v/>
      </c>
      <c r="AL8" s="251" t="str">
        <f t="shared" si="5"/>
        <v/>
      </c>
      <c r="AM8" s="251" t="str">
        <f t="shared" si="5"/>
        <v/>
      </c>
      <c r="AN8" s="251" t="str">
        <f t="shared" si="5"/>
        <v/>
      </c>
      <c r="AO8" s="251" t="str">
        <f t="shared" si="5"/>
        <v/>
      </c>
      <c r="AP8" s="251" t="str">
        <f t="shared" si="5"/>
        <v/>
      </c>
      <c r="AQ8" s="251" t="str">
        <f t="shared" si="5"/>
        <v/>
      </c>
      <c r="AR8" s="251" t="str">
        <f t="shared" si="5"/>
        <v/>
      </c>
      <c r="AS8" s="251" t="str">
        <f t="shared" si="5"/>
        <v/>
      </c>
      <c r="AT8" s="251" t="str">
        <f t="shared" si="5"/>
        <v/>
      </c>
      <c r="AU8" s="251" t="str">
        <f t="shared" si="5"/>
        <v/>
      </c>
      <c r="AV8" s="251" t="str">
        <f t="shared" si="5"/>
        <v/>
      </c>
      <c r="AW8" s="251" t="str">
        <f t="shared" si="5"/>
        <v/>
      </c>
      <c r="AX8" s="251" t="str">
        <f t="shared" si="5"/>
        <v/>
      </c>
      <c r="AY8" s="251" t="str">
        <f t="shared" si="5"/>
        <v/>
      </c>
      <c r="AZ8" s="251" t="str">
        <f t="shared" si="5"/>
        <v/>
      </c>
      <c r="BA8" s="251" t="str">
        <f t="shared" si="5"/>
        <v/>
      </c>
      <c r="BB8" s="251" t="str">
        <f t="shared" si="5"/>
        <v/>
      </c>
      <c r="BC8" s="251" t="str">
        <f t="shared" si="5"/>
        <v/>
      </c>
      <c r="BD8" s="251" t="str">
        <f t="shared" si="5"/>
        <v/>
      </c>
      <c r="BE8" s="251" t="str">
        <f t="shared" si="5"/>
        <v/>
      </c>
      <c r="BF8" s="251" t="str">
        <f t="shared" si="5"/>
        <v/>
      </c>
      <c r="BG8" s="251" t="str">
        <f t="shared" si="5"/>
        <v/>
      </c>
      <c r="BH8" s="251" t="str">
        <f t="shared" si="5"/>
        <v/>
      </c>
      <c r="BI8" s="251" t="str">
        <f t="shared" si="5"/>
        <v/>
      </c>
      <c r="BJ8" s="251" t="str">
        <f t="shared" si="5"/>
        <v/>
      </c>
      <c r="BK8" s="251" t="str">
        <f t="shared" si="5"/>
        <v/>
      </c>
      <c r="BL8" s="251" t="str">
        <f t="shared" si="5"/>
        <v/>
      </c>
      <c r="BM8" s="251" t="str">
        <f t="shared" si="5"/>
        <v/>
      </c>
      <c r="BN8" s="251" t="str">
        <f t="shared" si="5"/>
        <v/>
      </c>
      <c r="BO8" s="251" t="str">
        <f t="shared" si="5"/>
        <v/>
      </c>
      <c r="BP8" s="251" t="str">
        <f t="shared" si="5"/>
        <v/>
      </c>
      <c r="BQ8" s="251" t="str">
        <f t="shared" si="5"/>
        <v/>
      </c>
      <c r="BR8" s="251" t="str">
        <f t="shared" si="1"/>
        <v/>
      </c>
      <c r="BS8" s="251" t="str">
        <f t="shared" si="1"/>
        <v/>
      </c>
      <c r="BT8" s="251" t="str">
        <f t="shared" si="1"/>
        <v/>
      </c>
      <c r="BU8" s="251" t="str">
        <f t="shared" si="1"/>
        <v/>
      </c>
      <c r="BV8" s="251" t="str">
        <f t="shared" si="1"/>
        <v/>
      </c>
      <c r="BW8" s="251" t="str">
        <f t="shared" si="1"/>
        <v/>
      </c>
      <c r="BX8" s="251" t="str">
        <f t="shared" si="1"/>
        <v/>
      </c>
      <c r="BY8" s="251" t="str">
        <f t="shared" si="1"/>
        <v/>
      </c>
      <c r="BZ8" s="251" t="str">
        <f t="shared" si="1"/>
        <v/>
      </c>
      <c r="CA8" s="251" t="str">
        <f t="shared" si="1"/>
        <v/>
      </c>
      <c r="CB8" s="251" t="str">
        <f t="shared" si="1"/>
        <v/>
      </c>
      <c r="CC8" s="251" t="str">
        <f t="shared" si="1"/>
        <v/>
      </c>
      <c r="CD8" s="251" t="str">
        <f t="shared" si="1"/>
        <v/>
      </c>
      <c r="CE8" s="251" t="str">
        <f t="shared" si="1"/>
        <v/>
      </c>
      <c r="CF8" s="251" t="str">
        <f t="shared" si="1"/>
        <v/>
      </c>
      <c r="CG8" s="251" t="str">
        <f t="shared" si="1"/>
        <v/>
      </c>
      <c r="CH8" s="251" t="str">
        <f t="shared" si="1"/>
        <v/>
      </c>
      <c r="CI8" s="251" t="str">
        <f t="shared" si="1"/>
        <v/>
      </c>
      <c r="CJ8" s="251" t="str">
        <f t="shared" si="2"/>
        <v/>
      </c>
      <c r="CK8" s="251" t="str">
        <f t="shared" si="2"/>
        <v/>
      </c>
      <c r="CL8" s="251" t="str">
        <f t="shared" si="2"/>
        <v/>
      </c>
      <c r="CM8" s="251" t="str">
        <f t="shared" si="2"/>
        <v/>
      </c>
      <c r="CN8" s="251" t="str">
        <f t="shared" si="2"/>
        <v/>
      </c>
      <c r="CO8" s="251" t="str">
        <f t="shared" si="2"/>
        <v/>
      </c>
      <c r="CP8" s="251" t="str">
        <f t="shared" si="2"/>
        <v/>
      </c>
      <c r="CQ8" s="251" t="str">
        <f t="shared" si="2"/>
        <v/>
      </c>
      <c r="CR8" s="251" t="str">
        <f t="shared" si="2"/>
        <v/>
      </c>
      <c r="CS8" s="251" t="str">
        <f t="shared" si="2"/>
        <v/>
      </c>
      <c r="CT8" s="251" t="str">
        <f t="shared" si="2"/>
        <v/>
      </c>
      <c r="CU8" s="251" t="str">
        <f t="shared" si="2"/>
        <v/>
      </c>
      <c r="CV8" s="251" t="str">
        <f t="shared" si="2"/>
        <v/>
      </c>
      <c r="CW8" s="251" t="str">
        <f t="shared" si="2"/>
        <v/>
      </c>
      <c r="CX8" s="251" t="str">
        <f t="shared" si="2"/>
        <v/>
      </c>
      <c r="CY8" s="251" t="str">
        <f t="shared" si="2"/>
        <v/>
      </c>
      <c r="CZ8" s="251" t="str">
        <f t="shared" si="2"/>
        <v/>
      </c>
      <c r="DA8" s="251" t="str">
        <f t="shared" si="2"/>
        <v/>
      </c>
      <c r="DB8" s="251" t="str">
        <f t="shared" si="2"/>
        <v/>
      </c>
      <c r="DC8" s="251" t="str">
        <f t="shared" si="2"/>
        <v/>
      </c>
      <c r="DD8" s="251" t="str">
        <f t="shared" si="2"/>
        <v/>
      </c>
      <c r="DE8" s="251" t="str">
        <f t="shared" si="2"/>
        <v/>
      </c>
      <c r="DF8" s="251" t="str">
        <f t="shared" si="2"/>
        <v/>
      </c>
      <c r="DG8" s="251" t="str">
        <f t="shared" si="2"/>
        <v/>
      </c>
      <c r="DH8" s="251" t="str">
        <f t="shared" si="2"/>
        <v/>
      </c>
      <c r="DI8" s="251" t="str">
        <f t="shared" si="2"/>
        <v/>
      </c>
      <c r="DJ8" s="251" t="str">
        <f t="shared" si="2"/>
        <v/>
      </c>
      <c r="DK8" s="251" t="str">
        <f t="shared" si="2"/>
        <v/>
      </c>
      <c r="DL8" s="251" t="str">
        <f t="shared" si="2"/>
        <v/>
      </c>
    </row>
    <row r="9" spans="2:116" ht="18.75" customHeight="1" x14ac:dyDescent="0.25">
      <c r="B9" s="251">
        <v>8</v>
      </c>
      <c r="C9" s="252">
        <f>Data!D10</f>
        <v>0</v>
      </c>
      <c r="D9" s="251" t="str">
        <f t="shared" si="3"/>
        <v>0</v>
      </c>
      <c r="E9" s="251" t="str">
        <f t="shared" si="4"/>
        <v/>
      </c>
      <c r="F9" s="251" t="str">
        <f t="shared" si="4"/>
        <v/>
      </c>
      <c r="G9" s="251" t="str">
        <f t="shared" si="4"/>
        <v/>
      </c>
      <c r="H9" s="251" t="str">
        <f t="shared" si="4"/>
        <v/>
      </c>
      <c r="I9" s="251" t="str">
        <f t="shared" si="4"/>
        <v/>
      </c>
      <c r="J9" s="251" t="str">
        <f t="shared" si="4"/>
        <v/>
      </c>
      <c r="K9" s="251" t="str">
        <f t="shared" si="4"/>
        <v/>
      </c>
      <c r="L9" s="251" t="str">
        <f t="shared" si="4"/>
        <v/>
      </c>
      <c r="M9" s="251" t="str">
        <f t="shared" si="4"/>
        <v/>
      </c>
      <c r="N9" s="251" t="str">
        <f t="shared" si="4"/>
        <v/>
      </c>
      <c r="O9" s="251" t="str">
        <f t="shared" si="4"/>
        <v/>
      </c>
      <c r="P9" s="251" t="str">
        <f t="shared" si="4"/>
        <v/>
      </c>
      <c r="Q9" s="251" t="str">
        <f t="shared" si="4"/>
        <v/>
      </c>
      <c r="R9" s="251" t="str">
        <f t="shared" si="4"/>
        <v/>
      </c>
      <c r="S9" s="251" t="str">
        <f t="shared" si="4"/>
        <v/>
      </c>
      <c r="T9" s="251" t="str">
        <f t="shared" si="4"/>
        <v/>
      </c>
      <c r="U9" s="251" t="str">
        <f t="shared" si="5"/>
        <v/>
      </c>
      <c r="V9" s="251" t="str">
        <f t="shared" si="5"/>
        <v/>
      </c>
      <c r="W9" s="251" t="str">
        <f t="shared" si="5"/>
        <v/>
      </c>
      <c r="X9" s="251" t="str">
        <f t="shared" si="5"/>
        <v/>
      </c>
      <c r="Y9" s="251" t="str">
        <f t="shared" si="5"/>
        <v/>
      </c>
      <c r="Z9" s="251" t="str">
        <f t="shared" si="5"/>
        <v/>
      </c>
      <c r="AA9" s="251" t="str">
        <f t="shared" si="5"/>
        <v/>
      </c>
      <c r="AB9" s="251" t="str">
        <f t="shared" si="5"/>
        <v/>
      </c>
      <c r="AC9" s="251" t="str">
        <f t="shared" si="5"/>
        <v/>
      </c>
      <c r="AD9" s="251" t="str">
        <f t="shared" si="5"/>
        <v/>
      </c>
      <c r="AE9" s="251" t="str">
        <f t="shared" si="5"/>
        <v/>
      </c>
      <c r="AF9" s="251" t="str">
        <f t="shared" si="5"/>
        <v/>
      </c>
      <c r="AG9" s="251" t="str">
        <f t="shared" si="5"/>
        <v/>
      </c>
      <c r="AH9" s="251" t="str">
        <f t="shared" si="5"/>
        <v/>
      </c>
      <c r="AI9" s="251" t="str">
        <f t="shared" si="5"/>
        <v/>
      </c>
      <c r="AJ9" s="251" t="str">
        <f t="shared" si="5"/>
        <v/>
      </c>
      <c r="AK9" s="251" t="str">
        <f t="shared" si="5"/>
        <v/>
      </c>
      <c r="AL9" s="251" t="str">
        <f t="shared" si="5"/>
        <v/>
      </c>
      <c r="AM9" s="251" t="str">
        <f t="shared" si="5"/>
        <v/>
      </c>
      <c r="AN9" s="251" t="str">
        <f t="shared" si="5"/>
        <v/>
      </c>
      <c r="AO9" s="251" t="str">
        <f t="shared" si="5"/>
        <v/>
      </c>
      <c r="AP9" s="251" t="str">
        <f t="shared" si="5"/>
        <v/>
      </c>
      <c r="AQ9" s="251" t="str">
        <f t="shared" si="5"/>
        <v/>
      </c>
      <c r="AR9" s="251" t="str">
        <f t="shared" si="5"/>
        <v/>
      </c>
      <c r="AS9" s="251" t="str">
        <f t="shared" si="5"/>
        <v/>
      </c>
      <c r="AT9" s="251" t="str">
        <f t="shared" si="5"/>
        <v/>
      </c>
      <c r="AU9" s="251" t="str">
        <f t="shared" si="5"/>
        <v/>
      </c>
      <c r="AV9" s="251" t="str">
        <f t="shared" si="5"/>
        <v/>
      </c>
      <c r="AW9" s="251" t="str">
        <f t="shared" si="5"/>
        <v/>
      </c>
      <c r="AX9" s="251" t="str">
        <f t="shared" si="5"/>
        <v/>
      </c>
      <c r="AY9" s="251" t="str">
        <f t="shared" si="5"/>
        <v/>
      </c>
      <c r="AZ9" s="251" t="str">
        <f t="shared" si="5"/>
        <v/>
      </c>
      <c r="BA9" s="251" t="str">
        <f t="shared" si="5"/>
        <v/>
      </c>
      <c r="BB9" s="251" t="str">
        <f t="shared" si="5"/>
        <v/>
      </c>
      <c r="BC9" s="251" t="str">
        <f t="shared" si="5"/>
        <v/>
      </c>
      <c r="BD9" s="251" t="str">
        <f t="shared" si="5"/>
        <v/>
      </c>
      <c r="BE9" s="251" t="str">
        <f t="shared" si="5"/>
        <v/>
      </c>
      <c r="BF9" s="251" t="str">
        <f t="shared" si="5"/>
        <v/>
      </c>
      <c r="BG9" s="251" t="str">
        <f t="shared" si="5"/>
        <v/>
      </c>
      <c r="BH9" s="251" t="str">
        <f t="shared" si="5"/>
        <v/>
      </c>
      <c r="BI9" s="251" t="str">
        <f t="shared" si="5"/>
        <v/>
      </c>
      <c r="BJ9" s="251" t="str">
        <f t="shared" si="5"/>
        <v/>
      </c>
      <c r="BK9" s="251" t="str">
        <f t="shared" si="5"/>
        <v/>
      </c>
      <c r="BL9" s="251" t="str">
        <f t="shared" si="5"/>
        <v/>
      </c>
      <c r="BM9" s="251" t="str">
        <f t="shared" si="5"/>
        <v/>
      </c>
      <c r="BN9" s="251" t="str">
        <f t="shared" si="5"/>
        <v/>
      </c>
      <c r="BO9" s="251" t="str">
        <f t="shared" si="5"/>
        <v/>
      </c>
      <c r="BP9" s="251" t="str">
        <f t="shared" si="5"/>
        <v/>
      </c>
      <c r="BQ9" s="251" t="str">
        <f t="shared" si="5"/>
        <v/>
      </c>
      <c r="BR9" s="251" t="str">
        <f t="shared" si="1"/>
        <v/>
      </c>
      <c r="BS9" s="251" t="str">
        <f t="shared" si="1"/>
        <v/>
      </c>
      <c r="BT9" s="251" t="str">
        <f t="shared" si="1"/>
        <v/>
      </c>
      <c r="BU9" s="251" t="str">
        <f t="shared" si="1"/>
        <v/>
      </c>
      <c r="BV9" s="251" t="str">
        <f t="shared" si="1"/>
        <v/>
      </c>
      <c r="BW9" s="251" t="str">
        <f t="shared" si="1"/>
        <v/>
      </c>
      <c r="BX9" s="251" t="str">
        <f t="shared" si="1"/>
        <v/>
      </c>
      <c r="BY9" s="251" t="str">
        <f t="shared" si="1"/>
        <v/>
      </c>
      <c r="BZ9" s="251" t="str">
        <f t="shared" si="1"/>
        <v/>
      </c>
      <c r="CA9" s="251" t="str">
        <f t="shared" si="1"/>
        <v/>
      </c>
      <c r="CB9" s="251" t="str">
        <f t="shared" si="1"/>
        <v/>
      </c>
      <c r="CC9" s="251" t="str">
        <f t="shared" si="1"/>
        <v/>
      </c>
      <c r="CD9" s="251" t="str">
        <f t="shared" si="1"/>
        <v/>
      </c>
      <c r="CE9" s="251" t="str">
        <f t="shared" si="1"/>
        <v/>
      </c>
      <c r="CF9" s="251" t="str">
        <f t="shared" si="1"/>
        <v/>
      </c>
      <c r="CG9" s="251" t="str">
        <f t="shared" si="1"/>
        <v/>
      </c>
      <c r="CH9" s="251" t="str">
        <f t="shared" si="1"/>
        <v/>
      </c>
      <c r="CI9" s="251" t="str">
        <f t="shared" si="1"/>
        <v/>
      </c>
      <c r="CJ9" s="251" t="str">
        <f t="shared" si="2"/>
        <v/>
      </c>
      <c r="CK9" s="251" t="str">
        <f t="shared" si="2"/>
        <v/>
      </c>
      <c r="CL9" s="251" t="str">
        <f t="shared" si="2"/>
        <v/>
      </c>
      <c r="CM9" s="251" t="str">
        <f t="shared" si="2"/>
        <v/>
      </c>
      <c r="CN9" s="251" t="str">
        <f t="shared" si="2"/>
        <v/>
      </c>
      <c r="CO9" s="251" t="str">
        <f t="shared" si="2"/>
        <v/>
      </c>
      <c r="CP9" s="251" t="str">
        <f t="shared" si="2"/>
        <v/>
      </c>
      <c r="CQ9" s="251" t="str">
        <f t="shared" si="2"/>
        <v/>
      </c>
      <c r="CR9" s="251" t="str">
        <f t="shared" si="2"/>
        <v/>
      </c>
      <c r="CS9" s="251" t="str">
        <f t="shared" si="2"/>
        <v/>
      </c>
      <c r="CT9" s="251" t="str">
        <f t="shared" si="2"/>
        <v/>
      </c>
      <c r="CU9" s="251" t="str">
        <f t="shared" si="2"/>
        <v/>
      </c>
      <c r="CV9" s="251" t="str">
        <f t="shared" si="2"/>
        <v/>
      </c>
      <c r="CW9" s="251" t="str">
        <f t="shared" si="2"/>
        <v/>
      </c>
      <c r="CX9" s="251" t="str">
        <f t="shared" si="2"/>
        <v/>
      </c>
      <c r="CY9" s="251" t="str">
        <f t="shared" si="2"/>
        <v/>
      </c>
      <c r="CZ9" s="251" t="str">
        <f t="shared" si="2"/>
        <v/>
      </c>
      <c r="DA9" s="251" t="str">
        <f t="shared" si="2"/>
        <v/>
      </c>
      <c r="DB9" s="251" t="str">
        <f t="shared" si="2"/>
        <v/>
      </c>
      <c r="DC9" s="251" t="str">
        <f t="shared" si="2"/>
        <v/>
      </c>
      <c r="DD9" s="251" t="str">
        <f t="shared" si="2"/>
        <v/>
      </c>
      <c r="DE9" s="251" t="str">
        <f t="shared" si="2"/>
        <v/>
      </c>
      <c r="DF9" s="251" t="str">
        <f t="shared" si="2"/>
        <v/>
      </c>
      <c r="DG9" s="251" t="str">
        <f t="shared" si="2"/>
        <v/>
      </c>
      <c r="DH9" s="251" t="str">
        <f t="shared" si="2"/>
        <v/>
      </c>
      <c r="DI9" s="251" t="str">
        <f t="shared" si="2"/>
        <v/>
      </c>
      <c r="DJ9" s="251" t="str">
        <f t="shared" si="2"/>
        <v/>
      </c>
      <c r="DK9" s="251" t="str">
        <f t="shared" si="2"/>
        <v/>
      </c>
      <c r="DL9" s="251" t="str">
        <f t="shared" si="2"/>
        <v/>
      </c>
    </row>
    <row r="10" spans="2:116" ht="18.75" customHeight="1" x14ac:dyDescent="0.25">
      <c r="B10" s="251">
        <v>9</v>
      </c>
      <c r="C10" s="252">
        <f>Data!D11</f>
        <v>0</v>
      </c>
      <c r="D10" s="251" t="str">
        <f t="shared" si="3"/>
        <v>0</v>
      </c>
      <c r="E10" s="251" t="str">
        <f t="shared" si="4"/>
        <v/>
      </c>
      <c r="F10" s="251" t="str">
        <f t="shared" si="4"/>
        <v/>
      </c>
      <c r="G10" s="251" t="str">
        <f t="shared" si="4"/>
        <v/>
      </c>
      <c r="H10" s="251" t="str">
        <f t="shared" si="4"/>
        <v/>
      </c>
      <c r="I10" s="251" t="str">
        <f t="shared" si="4"/>
        <v/>
      </c>
      <c r="J10" s="251" t="str">
        <f t="shared" si="4"/>
        <v/>
      </c>
      <c r="K10" s="251" t="str">
        <f t="shared" si="4"/>
        <v/>
      </c>
      <c r="L10" s="251" t="str">
        <f t="shared" si="4"/>
        <v/>
      </c>
      <c r="M10" s="251" t="str">
        <f t="shared" si="4"/>
        <v/>
      </c>
      <c r="N10" s="251" t="str">
        <f t="shared" si="4"/>
        <v/>
      </c>
      <c r="O10" s="251" t="str">
        <f t="shared" si="4"/>
        <v/>
      </c>
      <c r="P10" s="251" t="str">
        <f t="shared" si="4"/>
        <v/>
      </c>
      <c r="Q10" s="251" t="str">
        <f t="shared" si="4"/>
        <v/>
      </c>
      <c r="R10" s="251" t="str">
        <f t="shared" si="4"/>
        <v/>
      </c>
      <c r="S10" s="251" t="str">
        <f t="shared" si="4"/>
        <v/>
      </c>
      <c r="T10" s="251" t="str">
        <f t="shared" si="4"/>
        <v/>
      </c>
      <c r="U10" s="251" t="str">
        <f t="shared" si="5"/>
        <v/>
      </c>
      <c r="V10" s="251" t="str">
        <f t="shared" si="5"/>
        <v/>
      </c>
      <c r="W10" s="251" t="str">
        <f t="shared" si="5"/>
        <v/>
      </c>
      <c r="X10" s="251" t="str">
        <f t="shared" si="5"/>
        <v/>
      </c>
      <c r="Y10" s="251" t="str">
        <f t="shared" si="5"/>
        <v/>
      </c>
      <c r="Z10" s="251" t="str">
        <f t="shared" si="5"/>
        <v/>
      </c>
      <c r="AA10" s="251" t="str">
        <f t="shared" si="5"/>
        <v/>
      </c>
      <c r="AB10" s="251" t="str">
        <f t="shared" si="5"/>
        <v/>
      </c>
      <c r="AC10" s="251" t="str">
        <f t="shared" si="5"/>
        <v/>
      </c>
      <c r="AD10" s="251" t="str">
        <f t="shared" si="5"/>
        <v/>
      </c>
      <c r="AE10" s="251" t="str">
        <f t="shared" si="5"/>
        <v/>
      </c>
      <c r="AF10" s="251" t="str">
        <f t="shared" si="5"/>
        <v/>
      </c>
      <c r="AG10" s="251" t="str">
        <f t="shared" si="5"/>
        <v/>
      </c>
      <c r="AH10" s="251" t="str">
        <f t="shared" si="5"/>
        <v/>
      </c>
      <c r="AI10" s="251" t="str">
        <f t="shared" si="5"/>
        <v/>
      </c>
      <c r="AJ10" s="251" t="str">
        <f t="shared" si="5"/>
        <v/>
      </c>
      <c r="AK10" s="251" t="str">
        <f t="shared" si="5"/>
        <v/>
      </c>
      <c r="AL10" s="251" t="str">
        <f t="shared" si="5"/>
        <v/>
      </c>
      <c r="AM10" s="251" t="str">
        <f t="shared" si="5"/>
        <v/>
      </c>
      <c r="AN10" s="251" t="str">
        <f t="shared" si="5"/>
        <v/>
      </c>
      <c r="AO10" s="251" t="str">
        <f t="shared" si="5"/>
        <v/>
      </c>
      <c r="AP10" s="251" t="str">
        <f t="shared" si="5"/>
        <v/>
      </c>
      <c r="AQ10" s="251" t="str">
        <f t="shared" si="5"/>
        <v/>
      </c>
      <c r="AR10" s="251" t="str">
        <f t="shared" si="5"/>
        <v/>
      </c>
      <c r="AS10" s="251" t="str">
        <f t="shared" si="5"/>
        <v/>
      </c>
      <c r="AT10" s="251" t="str">
        <f t="shared" si="5"/>
        <v/>
      </c>
      <c r="AU10" s="251" t="str">
        <f t="shared" si="5"/>
        <v/>
      </c>
      <c r="AV10" s="251" t="str">
        <f t="shared" si="5"/>
        <v/>
      </c>
      <c r="AW10" s="251" t="str">
        <f t="shared" si="5"/>
        <v/>
      </c>
      <c r="AX10" s="251" t="str">
        <f t="shared" si="5"/>
        <v/>
      </c>
      <c r="AY10" s="251" t="str">
        <f t="shared" si="5"/>
        <v/>
      </c>
      <c r="AZ10" s="251" t="str">
        <f t="shared" si="5"/>
        <v/>
      </c>
      <c r="BA10" s="251" t="str">
        <f t="shared" si="5"/>
        <v/>
      </c>
      <c r="BB10" s="251" t="str">
        <f t="shared" si="5"/>
        <v/>
      </c>
      <c r="BC10" s="251" t="str">
        <f t="shared" si="5"/>
        <v/>
      </c>
      <c r="BD10" s="251" t="str">
        <f t="shared" si="5"/>
        <v/>
      </c>
      <c r="BE10" s="251" t="str">
        <f t="shared" si="5"/>
        <v/>
      </c>
      <c r="BF10" s="251" t="str">
        <f t="shared" si="5"/>
        <v/>
      </c>
      <c r="BG10" s="251" t="str">
        <f t="shared" si="5"/>
        <v/>
      </c>
      <c r="BH10" s="251" t="str">
        <f t="shared" si="5"/>
        <v/>
      </c>
      <c r="BI10" s="251" t="str">
        <f t="shared" si="5"/>
        <v/>
      </c>
      <c r="BJ10" s="251" t="str">
        <f t="shared" si="5"/>
        <v/>
      </c>
      <c r="BK10" s="251" t="str">
        <f t="shared" si="5"/>
        <v/>
      </c>
      <c r="BL10" s="251" t="str">
        <f t="shared" si="5"/>
        <v/>
      </c>
      <c r="BM10" s="251" t="str">
        <f t="shared" si="5"/>
        <v/>
      </c>
      <c r="BN10" s="251" t="str">
        <f t="shared" si="5"/>
        <v/>
      </c>
      <c r="BO10" s="251" t="str">
        <f t="shared" si="5"/>
        <v/>
      </c>
      <c r="BP10" s="251" t="str">
        <f t="shared" si="5"/>
        <v/>
      </c>
      <c r="BQ10" s="251" t="str">
        <f t="shared" si="5"/>
        <v/>
      </c>
      <c r="BR10" s="251" t="str">
        <f t="shared" si="1"/>
        <v/>
      </c>
      <c r="BS10" s="251" t="str">
        <f t="shared" si="1"/>
        <v/>
      </c>
      <c r="BT10" s="251" t="str">
        <f t="shared" si="1"/>
        <v/>
      </c>
      <c r="BU10" s="251" t="str">
        <f t="shared" si="1"/>
        <v/>
      </c>
      <c r="BV10" s="251" t="str">
        <f t="shared" si="1"/>
        <v/>
      </c>
      <c r="BW10" s="251" t="str">
        <f t="shared" si="1"/>
        <v/>
      </c>
      <c r="BX10" s="251" t="str">
        <f t="shared" si="1"/>
        <v/>
      </c>
      <c r="BY10" s="251" t="str">
        <f t="shared" si="1"/>
        <v/>
      </c>
      <c r="BZ10" s="251" t="str">
        <f t="shared" si="1"/>
        <v/>
      </c>
      <c r="CA10" s="251" t="str">
        <f t="shared" si="1"/>
        <v/>
      </c>
      <c r="CB10" s="251" t="str">
        <f t="shared" si="1"/>
        <v/>
      </c>
      <c r="CC10" s="251" t="str">
        <f t="shared" si="1"/>
        <v/>
      </c>
      <c r="CD10" s="251" t="str">
        <f t="shared" si="1"/>
        <v/>
      </c>
      <c r="CE10" s="251" t="str">
        <f t="shared" si="1"/>
        <v/>
      </c>
      <c r="CF10" s="251" t="str">
        <f t="shared" si="1"/>
        <v/>
      </c>
      <c r="CG10" s="251" t="str">
        <f t="shared" si="1"/>
        <v/>
      </c>
      <c r="CH10" s="251" t="str">
        <f t="shared" si="1"/>
        <v/>
      </c>
      <c r="CI10" s="251" t="str">
        <f t="shared" si="1"/>
        <v/>
      </c>
      <c r="CJ10" s="251" t="str">
        <f t="shared" si="2"/>
        <v/>
      </c>
      <c r="CK10" s="251" t="str">
        <f t="shared" si="2"/>
        <v/>
      </c>
      <c r="CL10" s="251" t="str">
        <f t="shared" si="2"/>
        <v/>
      </c>
      <c r="CM10" s="251" t="str">
        <f t="shared" si="2"/>
        <v/>
      </c>
      <c r="CN10" s="251" t="str">
        <f t="shared" si="2"/>
        <v/>
      </c>
      <c r="CO10" s="251" t="str">
        <f t="shared" si="2"/>
        <v/>
      </c>
      <c r="CP10" s="251" t="str">
        <f t="shared" si="2"/>
        <v/>
      </c>
      <c r="CQ10" s="251" t="str">
        <f t="shared" si="2"/>
        <v/>
      </c>
      <c r="CR10" s="251" t="str">
        <f t="shared" si="2"/>
        <v/>
      </c>
      <c r="CS10" s="251" t="str">
        <f t="shared" si="2"/>
        <v/>
      </c>
      <c r="CT10" s="251" t="str">
        <f t="shared" si="2"/>
        <v/>
      </c>
      <c r="CU10" s="251" t="str">
        <f t="shared" si="2"/>
        <v/>
      </c>
      <c r="CV10" s="251" t="str">
        <f t="shared" si="2"/>
        <v/>
      </c>
      <c r="CW10" s="251" t="str">
        <f t="shared" si="2"/>
        <v/>
      </c>
      <c r="CX10" s="251" t="str">
        <f t="shared" si="2"/>
        <v/>
      </c>
      <c r="CY10" s="251" t="str">
        <f t="shared" si="2"/>
        <v/>
      </c>
      <c r="CZ10" s="251" t="str">
        <f t="shared" si="2"/>
        <v/>
      </c>
      <c r="DA10" s="251" t="str">
        <f t="shared" si="2"/>
        <v/>
      </c>
      <c r="DB10" s="251" t="str">
        <f t="shared" si="2"/>
        <v/>
      </c>
      <c r="DC10" s="251" t="str">
        <f t="shared" si="2"/>
        <v/>
      </c>
      <c r="DD10" s="251" t="str">
        <f t="shared" si="2"/>
        <v/>
      </c>
      <c r="DE10" s="251" t="str">
        <f t="shared" si="2"/>
        <v/>
      </c>
      <c r="DF10" s="251" t="str">
        <f t="shared" si="2"/>
        <v/>
      </c>
      <c r="DG10" s="251" t="str">
        <f t="shared" ref="CJ10:DL19" si="6">MID($C10,DG$1,1)</f>
        <v/>
      </c>
      <c r="DH10" s="251" t="str">
        <f t="shared" si="6"/>
        <v/>
      </c>
      <c r="DI10" s="251" t="str">
        <f t="shared" si="6"/>
        <v/>
      </c>
      <c r="DJ10" s="251" t="str">
        <f t="shared" si="6"/>
        <v/>
      </c>
      <c r="DK10" s="251" t="str">
        <f t="shared" si="6"/>
        <v/>
      </c>
      <c r="DL10" s="251" t="str">
        <f t="shared" si="6"/>
        <v/>
      </c>
    </row>
    <row r="11" spans="2:116" ht="18.75" customHeight="1" x14ac:dyDescent="0.25">
      <c r="B11" s="251">
        <v>10</v>
      </c>
      <c r="C11" s="252">
        <f>Data!D12</f>
        <v>0</v>
      </c>
      <c r="D11" s="251" t="str">
        <f t="shared" si="3"/>
        <v>0</v>
      </c>
      <c r="E11" s="251" t="str">
        <f t="shared" si="4"/>
        <v/>
      </c>
      <c r="F11" s="251" t="str">
        <f t="shared" si="4"/>
        <v/>
      </c>
      <c r="G11" s="251" t="str">
        <f t="shared" si="4"/>
        <v/>
      </c>
      <c r="H11" s="251" t="str">
        <f t="shared" si="4"/>
        <v/>
      </c>
      <c r="I11" s="251" t="str">
        <f t="shared" si="4"/>
        <v/>
      </c>
      <c r="J11" s="251" t="str">
        <f t="shared" si="4"/>
        <v/>
      </c>
      <c r="K11" s="251" t="str">
        <f t="shared" si="4"/>
        <v/>
      </c>
      <c r="L11" s="251" t="str">
        <f t="shared" si="4"/>
        <v/>
      </c>
      <c r="M11" s="251" t="str">
        <f t="shared" si="4"/>
        <v/>
      </c>
      <c r="N11" s="251" t="str">
        <f t="shared" si="4"/>
        <v/>
      </c>
      <c r="O11" s="251" t="str">
        <f t="shared" si="4"/>
        <v/>
      </c>
      <c r="P11" s="251" t="str">
        <f t="shared" si="4"/>
        <v/>
      </c>
      <c r="Q11" s="251" t="str">
        <f t="shared" si="4"/>
        <v/>
      </c>
      <c r="R11" s="251" t="str">
        <f t="shared" si="4"/>
        <v/>
      </c>
      <c r="S11" s="251" t="str">
        <f t="shared" si="4"/>
        <v/>
      </c>
      <c r="T11" s="251" t="str">
        <f t="shared" si="4"/>
        <v/>
      </c>
      <c r="U11" s="251" t="str">
        <f t="shared" si="5"/>
        <v/>
      </c>
      <c r="V11" s="251" t="str">
        <f t="shared" si="5"/>
        <v/>
      </c>
      <c r="W11" s="251" t="str">
        <f t="shared" si="5"/>
        <v/>
      </c>
      <c r="X11" s="251" t="str">
        <f t="shared" si="5"/>
        <v/>
      </c>
      <c r="Y11" s="251" t="str">
        <f t="shared" si="5"/>
        <v/>
      </c>
      <c r="Z11" s="251" t="str">
        <f t="shared" si="5"/>
        <v/>
      </c>
      <c r="AA11" s="251" t="str">
        <f t="shared" si="5"/>
        <v/>
      </c>
      <c r="AB11" s="251" t="str">
        <f t="shared" si="5"/>
        <v/>
      </c>
      <c r="AC11" s="251" t="str">
        <f t="shared" si="5"/>
        <v/>
      </c>
      <c r="AD11" s="251" t="str">
        <f t="shared" si="5"/>
        <v/>
      </c>
      <c r="AE11" s="251" t="str">
        <f t="shared" ref="AE11:BQ11" si="7">MID($C11,AE$1,1)</f>
        <v/>
      </c>
      <c r="AF11" s="251" t="str">
        <f t="shared" si="7"/>
        <v/>
      </c>
      <c r="AG11" s="251" t="str">
        <f t="shared" si="7"/>
        <v/>
      </c>
      <c r="AH11" s="251" t="str">
        <f t="shared" si="7"/>
        <v/>
      </c>
      <c r="AI11" s="251" t="str">
        <f t="shared" si="7"/>
        <v/>
      </c>
      <c r="AJ11" s="251" t="str">
        <f t="shared" si="7"/>
        <v/>
      </c>
      <c r="AK11" s="251" t="str">
        <f t="shared" si="7"/>
        <v/>
      </c>
      <c r="AL11" s="251" t="str">
        <f t="shared" si="7"/>
        <v/>
      </c>
      <c r="AM11" s="251" t="str">
        <f t="shared" si="7"/>
        <v/>
      </c>
      <c r="AN11" s="251" t="str">
        <f t="shared" si="7"/>
        <v/>
      </c>
      <c r="AO11" s="251" t="str">
        <f t="shared" si="7"/>
        <v/>
      </c>
      <c r="AP11" s="251" t="str">
        <f t="shared" si="7"/>
        <v/>
      </c>
      <c r="AQ11" s="251" t="str">
        <f t="shared" si="7"/>
        <v/>
      </c>
      <c r="AR11" s="251" t="str">
        <f t="shared" si="7"/>
        <v/>
      </c>
      <c r="AS11" s="251" t="str">
        <f t="shared" si="7"/>
        <v/>
      </c>
      <c r="AT11" s="251" t="str">
        <f t="shared" si="7"/>
        <v/>
      </c>
      <c r="AU11" s="251" t="str">
        <f t="shared" si="7"/>
        <v/>
      </c>
      <c r="AV11" s="251" t="str">
        <f t="shared" si="7"/>
        <v/>
      </c>
      <c r="AW11" s="251" t="str">
        <f t="shared" si="7"/>
        <v/>
      </c>
      <c r="AX11" s="251" t="str">
        <f t="shared" si="7"/>
        <v/>
      </c>
      <c r="AY11" s="251" t="str">
        <f t="shared" si="7"/>
        <v/>
      </c>
      <c r="AZ11" s="251" t="str">
        <f t="shared" si="7"/>
        <v/>
      </c>
      <c r="BA11" s="251" t="str">
        <f t="shared" si="7"/>
        <v/>
      </c>
      <c r="BB11" s="251" t="str">
        <f t="shared" si="7"/>
        <v/>
      </c>
      <c r="BC11" s="251" t="str">
        <f t="shared" si="7"/>
        <v/>
      </c>
      <c r="BD11" s="251" t="str">
        <f t="shared" si="7"/>
        <v/>
      </c>
      <c r="BE11" s="251" t="str">
        <f t="shared" si="7"/>
        <v/>
      </c>
      <c r="BF11" s="251" t="str">
        <f t="shared" si="7"/>
        <v/>
      </c>
      <c r="BG11" s="251" t="str">
        <f t="shared" si="7"/>
        <v/>
      </c>
      <c r="BH11" s="251" t="str">
        <f t="shared" si="7"/>
        <v/>
      </c>
      <c r="BI11" s="251" t="str">
        <f t="shared" si="7"/>
        <v/>
      </c>
      <c r="BJ11" s="251" t="str">
        <f t="shared" si="7"/>
        <v/>
      </c>
      <c r="BK11" s="251" t="str">
        <f t="shared" si="7"/>
        <v/>
      </c>
      <c r="BL11" s="251" t="str">
        <f t="shared" si="7"/>
        <v/>
      </c>
      <c r="BM11" s="251" t="str">
        <f t="shared" si="7"/>
        <v/>
      </c>
      <c r="BN11" s="251" t="str">
        <f t="shared" si="7"/>
        <v/>
      </c>
      <c r="BO11" s="251" t="str">
        <f t="shared" si="7"/>
        <v/>
      </c>
      <c r="BP11" s="251" t="str">
        <f t="shared" si="7"/>
        <v/>
      </c>
      <c r="BQ11" s="251" t="str">
        <f t="shared" si="7"/>
        <v/>
      </c>
      <c r="BR11" s="251" t="str">
        <f t="shared" si="1"/>
        <v/>
      </c>
      <c r="BS11" s="251" t="str">
        <f t="shared" si="1"/>
        <v/>
      </c>
      <c r="BT11" s="251" t="str">
        <f t="shared" si="1"/>
        <v/>
      </c>
      <c r="BU11" s="251" t="str">
        <f t="shared" si="1"/>
        <v/>
      </c>
      <c r="BV11" s="251" t="str">
        <f t="shared" si="1"/>
        <v/>
      </c>
      <c r="BW11" s="251" t="str">
        <f t="shared" si="1"/>
        <v/>
      </c>
      <c r="BX11" s="251" t="str">
        <f t="shared" si="1"/>
        <v/>
      </c>
      <c r="BY11" s="251" t="str">
        <f t="shared" si="1"/>
        <v/>
      </c>
      <c r="BZ11" s="251" t="str">
        <f t="shared" si="1"/>
        <v/>
      </c>
      <c r="CA11" s="251" t="str">
        <f t="shared" si="1"/>
        <v/>
      </c>
      <c r="CB11" s="251" t="str">
        <f t="shared" si="1"/>
        <v/>
      </c>
      <c r="CC11" s="251" t="str">
        <f t="shared" si="1"/>
        <v/>
      </c>
      <c r="CD11" s="251" t="str">
        <f t="shared" si="1"/>
        <v/>
      </c>
      <c r="CE11" s="251" t="str">
        <f t="shared" si="1"/>
        <v/>
      </c>
      <c r="CF11" s="251" t="str">
        <f t="shared" si="1"/>
        <v/>
      </c>
      <c r="CG11" s="251" t="str">
        <f t="shared" si="1"/>
        <v/>
      </c>
      <c r="CH11" s="251" t="str">
        <f t="shared" si="1"/>
        <v/>
      </c>
      <c r="CI11" s="251" t="str">
        <f t="shared" si="1"/>
        <v/>
      </c>
      <c r="CJ11" s="251" t="str">
        <f t="shared" si="6"/>
        <v/>
      </c>
      <c r="CK11" s="251" t="str">
        <f t="shared" si="6"/>
        <v/>
      </c>
      <c r="CL11" s="251" t="str">
        <f t="shared" si="6"/>
        <v/>
      </c>
      <c r="CM11" s="251" t="str">
        <f t="shared" si="6"/>
        <v/>
      </c>
      <c r="CN11" s="251" t="str">
        <f t="shared" si="6"/>
        <v/>
      </c>
      <c r="CO11" s="251" t="str">
        <f t="shared" si="6"/>
        <v/>
      </c>
      <c r="CP11" s="251" t="str">
        <f t="shared" si="6"/>
        <v/>
      </c>
      <c r="CQ11" s="251" t="str">
        <f t="shared" si="6"/>
        <v/>
      </c>
      <c r="CR11" s="251" t="str">
        <f t="shared" si="6"/>
        <v/>
      </c>
      <c r="CS11" s="251" t="str">
        <f t="shared" si="6"/>
        <v/>
      </c>
      <c r="CT11" s="251" t="str">
        <f t="shared" si="6"/>
        <v/>
      </c>
      <c r="CU11" s="251" t="str">
        <f t="shared" si="6"/>
        <v/>
      </c>
      <c r="CV11" s="251" t="str">
        <f t="shared" si="6"/>
        <v/>
      </c>
      <c r="CW11" s="251" t="str">
        <f t="shared" si="6"/>
        <v/>
      </c>
      <c r="CX11" s="251" t="str">
        <f t="shared" si="6"/>
        <v/>
      </c>
      <c r="CY11" s="251" t="str">
        <f t="shared" si="6"/>
        <v/>
      </c>
      <c r="CZ11" s="251" t="str">
        <f t="shared" si="6"/>
        <v/>
      </c>
      <c r="DA11" s="251" t="str">
        <f t="shared" si="6"/>
        <v/>
      </c>
      <c r="DB11" s="251" t="str">
        <f t="shared" si="6"/>
        <v/>
      </c>
      <c r="DC11" s="251" t="str">
        <f t="shared" si="6"/>
        <v/>
      </c>
      <c r="DD11" s="251" t="str">
        <f t="shared" si="6"/>
        <v/>
      </c>
      <c r="DE11" s="251" t="str">
        <f t="shared" si="6"/>
        <v/>
      </c>
      <c r="DF11" s="251" t="str">
        <f t="shared" si="6"/>
        <v/>
      </c>
      <c r="DG11" s="251" t="str">
        <f t="shared" si="6"/>
        <v/>
      </c>
      <c r="DH11" s="251" t="str">
        <f t="shared" si="6"/>
        <v/>
      </c>
      <c r="DI11" s="251" t="str">
        <f t="shared" si="6"/>
        <v/>
      </c>
      <c r="DJ11" s="251" t="str">
        <f t="shared" si="6"/>
        <v/>
      </c>
      <c r="DK11" s="251" t="str">
        <f t="shared" si="6"/>
        <v/>
      </c>
      <c r="DL11" s="251" t="str">
        <f t="shared" si="6"/>
        <v/>
      </c>
    </row>
    <row r="12" spans="2:116" ht="18.75" customHeight="1" x14ac:dyDescent="0.25">
      <c r="B12" s="251">
        <v>11</v>
      </c>
      <c r="C12" s="252">
        <f>Data!D13</f>
        <v>0</v>
      </c>
      <c r="D12" s="251" t="str">
        <f t="shared" si="3"/>
        <v>0</v>
      </c>
      <c r="E12" s="251" t="str">
        <f t="shared" si="4"/>
        <v/>
      </c>
      <c r="F12" s="251" t="str">
        <f t="shared" si="4"/>
        <v/>
      </c>
      <c r="G12" s="251" t="str">
        <f t="shared" si="4"/>
        <v/>
      </c>
      <c r="H12" s="251" t="str">
        <f t="shared" si="4"/>
        <v/>
      </c>
      <c r="I12" s="251" t="str">
        <f t="shared" si="4"/>
        <v/>
      </c>
      <c r="J12" s="251" t="str">
        <f t="shared" si="4"/>
        <v/>
      </c>
      <c r="K12" s="251" t="str">
        <f t="shared" si="4"/>
        <v/>
      </c>
      <c r="L12" s="251" t="str">
        <f t="shared" si="4"/>
        <v/>
      </c>
      <c r="M12" s="251" t="str">
        <f t="shared" si="4"/>
        <v/>
      </c>
      <c r="N12" s="251" t="str">
        <f t="shared" si="4"/>
        <v/>
      </c>
      <c r="O12" s="251" t="str">
        <f t="shared" si="4"/>
        <v/>
      </c>
      <c r="P12" s="251" t="str">
        <f t="shared" si="4"/>
        <v/>
      </c>
      <c r="Q12" s="251" t="str">
        <f t="shared" si="4"/>
        <v/>
      </c>
      <c r="R12" s="251" t="str">
        <f t="shared" si="4"/>
        <v/>
      </c>
      <c r="S12" s="251" t="str">
        <f t="shared" si="4"/>
        <v/>
      </c>
      <c r="T12" s="251" t="str">
        <f t="shared" si="4"/>
        <v/>
      </c>
      <c r="U12" s="251" t="str">
        <f t="shared" ref="U12:BP17" si="8">MID($C12,U$1,1)</f>
        <v/>
      </c>
      <c r="V12" s="251" t="str">
        <f t="shared" si="8"/>
        <v/>
      </c>
      <c r="W12" s="251" t="str">
        <f t="shared" si="8"/>
        <v/>
      </c>
      <c r="X12" s="251" t="str">
        <f t="shared" si="8"/>
        <v/>
      </c>
      <c r="Y12" s="251" t="str">
        <f t="shared" si="8"/>
        <v/>
      </c>
      <c r="Z12" s="251" t="str">
        <f t="shared" si="8"/>
        <v/>
      </c>
      <c r="AA12" s="251" t="str">
        <f t="shared" si="8"/>
        <v/>
      </c>
      <c r="AB12" s="251" t="str">
        <f t="shared" si="8"/>
        <v/>
      </c>
      <c r="AC12" s="251" t="str">
        <f t="shared" si="8"/>
        <v/>
      </c>
      <c r="AD12" s="251" t="str">
        <f t="shared" si="8"/>
        <v/>
      </c>
      <c r="AE12" s="251" t="str">
        <f t="shared" si="8"/>
        <v/>
      </c>
      <c r="AF12" s="251" t="str">
        <f t="shared" si="8"/>
        <v/>
      </c>
      <c r="AG12" s="251" t="str">
        <f t="shared" si="8"/>
        <v/>
      </c>
      <c r="AH12" s="251" t="str">
        <f t="shared" si="8"/>
        <v/>
      </c>
      <c r="AI12" s="251" t="str">
        <f t="shared" si="8"/>
        <v/>
      </c>
      <c r="AJ12" s="251" t="str">
        <f t="shared" si="8"/>
        <v/>
      </c>
      <c r="AK12" s="251" t="str">
        <f t="shared" si="8"/>
        <v/>
      </c>
      <c r="AL12" s="251" t="str">
        <f t="shared" si="8"/>
        <v/>
      </c>
      <c r="AM12" s="251" t="str">
        <f t="shared" si="8"/>
        <v/>
      </c>
      <c r="AN12" s="251" t="str">
        <f t="shared" si="8"/>
        <v/>
      </c>
      <c r="AO12" s="251" t="str">
        <f t="shared" si="8"/>
        <v/>
      </c>
      <c r="AP12" s="251" t="str">
        <f t="shared" si="8"/>
        <v/>
      </c>
      <c r="AQ12" s="251" t="str">
        <f t="shared" si="8"/>
        <v/>
      </c>
      <c r="AR12" s="251" t="str">
        <f t="shared" si="8"/>
        <v/>
      </c>
      <c r="AS12" s="251" t="str">
        <f t="shared" si="8"/>
        <v/>
      </c>
      <c r="AT12" s="251" t="str">
        <f t="shared" si="8"/>
        <v/>
      </c>
      <c r="AU12" s="251" t="str">
        <f t="shared" si="8"/>
        <v/>
      </c>
      <c r="AV12" s="251" t="str">
        <f t="shared" si="8"/>
        <v/>
      </c>
      <c r="AW12" s="251" t="str">
        <f t="shared" si="8"/>
        <v/>
      </c>
      <c r="AX12" s="251" t="str">
        <f t="shared" si="8"/>
        <v/>
      </c>
      <c r="AY12" s="251" t="str">
        <f t="shared" si="8"/>
        <v/>
      </c>
      <c r="AZ12" s="251" t="str">
        <f t="shared" si="8"/>
        <v/>
      </c>
      <c r="BA12" s="251" t="str">
        <f t="shared" si="8"/>
        <v/>
      </c>
      <c r="BB12" s="251" t="str">
        <f t="shared" si="8"/>
        <v/>
      </c>
      <c r="BC12" s="251" t="str">
        <f t="shared" si="8"/>
        <v/>
      </c>
      <c r="BD12" s="251" t="str">
        <f t="shared" si="8"/>
        <v/>
      </c>
      <c r="BE12" s="251" t="str">
        <f t="shared" si="8"/>
        <v/>
      </c>
      <c r="BF12" s="251" t="str">
        <f t="shared" si="8"/>
        <v/>
      </c>
      <c r="BG12" s="251" t="str">
        <f t="shared" si="8"/>
        <v/>
      </c>
      <c r="BH12" s="251" t="str">
        <f t="shared" si="8"/>
        <v/>
      </c>
      <c r="BI12" s="251" t="str">
        <f t="shared" si="8"/>
        <v/>
      </c>
      <c r="BJ12" s="251" t="str">
        <f t="shared" si="8"/>
        <v/>
      </c>
      <c r="BK12" s="251" t="str">
        <f t="shared" si="8"/>
        <v/>
      </c>
      <c r="BL12" s="251" t="str">
        <f t="shared" ref="BL12:BQ12" si="9">MID($C12,BL$1,1)</f>
        <v/>
      </c>
      <c r="BM12" s="251" t="str">
        <f t="shared" si="9"/>
        <v/>
      </c>
      <c r="BN12" s="251" t="str">
        <f t="shared" si="9"/>
        <v/>
      </c>
      <c r="BO12" s="251" t="str">
        <f t="shared" si="9"/>
        <v/>
      </c>
      <c r="BP12" s="251" t="str">
        <f t="shared" si="9"/>
        <v/>
      </c>
      <c r="BQ12" s="251" t="str">
        <f t="shared" si="9"/>
        <v/>
      </c>
      <c r="BR12" s="251" t="str">
        <f t="shared" si="1"/>
        <v/>
      </c>
      <c r="BS12" s="251" t="str">
        <f t="shared" si="1"/>
        <v/>
      </c>
      <c r="BT12" s="251" t="str">
        <f t="shared" si="1"/>
        <v/>
      </c>
      <c r="BU12" s="251" t="str">
        <f t="shared" si="1"/>
        <v/>
      </c>
      <c r="BV12" s="251" t="str">
        <f t="shared" si="1"/>
        <v/>
      </c>
      <c r="BW12" s="251" t="str">
        <f t="shared" si="1"/>
        <v/>
      </c>
      <c r="BX12" s="251" t="str">
        <f t="shared" si="1"/>
        <v/>
      </c>
      <c r="BY12" s="251" t="str">
        <f t="shared" si="1"/>
        <v/>
      </c>
      <c r="BZ12" s="251" t="str">
        <f t="shared" si="1"/>
        <v/>
      </c>
      <c r="CA12" s="251" t="str">
        <f t="shared" si="1"/>
        <v/>
      </c>
      <c r="CB12" s="251" t="str">
        <f t="shared" si="1"/>
        <v/>
      </c>
      <c r="CC12" s="251" t="str">
        <f t="shared" si="1"/>
        <v/>
      </c>
      <c r="CD12" s="251" t="str">
        <f t="shared" si="1"/>
        <v/>
      </c>
      <c r="CE12" s="251" t="str">
        <f t="shared" si="1"/>
        <v/>
      </c>
      <c r="CF12" s="251" t="str">
        <f t="shared" si="1"/>
        <v/>
      </c>
      <c r="CG12" s="251" t="str">
        <f t="shared" si="1"/>
        <v/>
      </c>
      <c r="CH12" s="251" t="str">
        <f t="shared" si="1"/>
        <v/>
      </c>
      <c r="CI12" s="251" t="str">
        <f t="shared" si="1"/>
        <v/>
      </c>
      <c r="CJ12" s="251" t="str">
        <f t="shared" si="6"/>
        <v/>
      </c>
      <c r="CK12" s="251" t="str">
        <f t="shared" si="6"/>
        <v/>
      </c>
      <c r="CL12" s="251" t="str">
        <f t="shared" si="6"/>
        <v/>
      </c>
      <c r="CM12" s="251" t="str">
        <f t="shared" si="6"/>
        <v/>
      </c>
      <c r="CN12" s="251" t="str">
        <f t="shared" si="6"/>
        <v/>
      </c>
      <c r="CO12" s="251" t="str">
        <f t="shared" si="6"/>
        <v/>
      </c>
      <c r="CP12" s="251" t="str">
        <f t="shared" si="6"/>
        <v/>
      </c>
      <c r="CQ12" s="251" t="str">
        <f t="shared" si="6"/>
        <v/>
      </c>
      <c r="CR12" s="251" t="str">
        <f t="shared" si="6"/>
        <v/>
      </c>
      <c r="CS12" s="251" t="str">
        <f t="shared" si="6"/>
        <v/>
      </c>
      <c r="CT12" s="251" t="str">
        <f t="shared" si="6"/>
        <v/>
      </c>
      <c r="CU12" s="251" t="str">
        <f t="shared" si="6"/>
        <v/>
      </c>
      <c r="CV12" s="251" t="str">
        <f t="shared" si="6"/>
        <v/>
      </c>
      <c r="CW12" s="251" t="str">
        <f t="shared" si="6"/>
        <v/>
      </c>
      <c r="CX12" s="251" t="str">
        <f t="shared" si="6"/>
        <v/>
      </c>
      <c r="CY12" s="251" t="str">
        <f t="shared" si="6"/>
        <v/>
      </c>
      <c r="CZ12" s="251" t="str">
        <f t="shared" si="6"/>
        <v/>
      </c>
      <c r="DA12" s="251" t="str">
        <f t="shared" si="6"/>
        <v/>
      </c>
      <c r="DB12" s="251" t="str">
        <f t="shared" si="6"/>
        <v/>
      </c>
      <c r="DC12" s="251" t="str">
        <f t="shared" si="6"/>
        <v/>
      </c>
      <c r="DD12" s="251" t="str">
        <f t="shared" si="6"/>
        <v/>
      </c>
      <c r="DE12" s="251" t="str">
        <f t="shared" si="6"/>
        <v/>
      </c>
      <c r="DF12" s="251" t="str">
        <f t="shared" si="6"/>
        <v/>
      </c>
      <c r="DG12" s="251" t="str">
        <f t="shared" si="6"/>
        <v/>
      </c>
      <c r="DH12" s="251" t="str">
        <f t="shared" si="6"/>
        <v/>
      </c>
      <c r="DI12" s="251" t="str">
        <f t="shared" si="6"/>
        <v/>
      </c>
      <c r="DJ12" s="251" t="str">
        <f t="shared" si="6"/>
        <v/>
      </c>
      <c r="DK12" s="251" t="str">
        <f t="shared" si="6"/>
        <v/>
      </c>
      <c r="DL12" s="251" t="str">
        <f t="shared" si="6"/>
        <v/>
      </c>
    </row>
    <row r="13" spans="2:116" ht="18.75" customHeight="1" x14ac:dyDescent="0.25">
      <c r="B13" s="251">
        <v>12</v>
      </c>
      <c r="C13" s="252">
        <f>Data!D14</f>
        <v>0</v>
      </c>
      <c r="D13" s="251" t="str">
        <f t="shared" si="3"/>
        <v>0</v>
      </c>
      <c r="E13" s="251" t="str">
        <f t="shared" si="4"/>
        <v/>
      </c>
      <c r="F13" s="251" t="str">
        <f t="shared" si="4"/>
        <v/>
      </c>
      <c r="G13" s="251" t="str">
        <f t="shared" si="4"/>
        <v/>
      </c>
      <c r="H13" s="251" t="str">
        <f t="shared" si="4"/>
        <v/>
      </c>
      <c r="I13" s="251" t="str">
        <f t="shared" si="4"/>
        <v/>
      </c>
      <c r="J13" s="251" t="str">
        <f t="shared" si="4"/>
        <v/>
      </c>
      <c r="K13" s="251" t="str">
        <f t="shared" si="4"/>
        <v/>
      </c>
      <c r="L13" s="251" t="str">
        <f t="shared" si="4"/>
        <v/>
      </c>
      <c r="M13" s="251" t="str">
        <f t="shared" si="4"/>
        <v/>
      </c>
      <c r="N13" s="251" t="str">
        <f t="shared" si="4"/>
        <v/>
      </c>
      <c r="O13" s="251" t="str">
        <f t="shared" si="4"/>
        <v/>
      </c>
      <c r="P13" s="251" t="str">
        <f t="shared" si="4"/>
        <v/>
      </c>
      <c r="Q13" s="251" t="str">
        <f t="shared" si="4"/>
        <v/>
      </c>
      <c r="R13" s="251" t="str">
        <f t="shared" si="4"/>
        <v/>
      </c>
      <c r="S13" s="251" t="str">
        <f t="shared" si="4"/>
        <v/>
      </c>
      <c r="T13" s="251" t="str">
        <f t="shared" si="4"/>
        <v/>
      </c>
      <c r="U13" s="251" t="str">
        <f t="shared" si="8"/>
        <v/>
      </c>
      <c r="V13" s="251" t="str">
        <f t="shared" si="8"/>
        <v/>
      </c>
      <c r="W13" s="251" t="str">
        <f t="shared" si="8"/>
        <v/>
      </c>
      <c r="X13" s="251" t="str">
        <f t="shared" si="8"/>
        <v/>
      </c>
      <c r="Y13" s="251" t="str">
        <f t="shared" si="8"/>
        <v/>
      </c>
      <c r="Z13" s="251" t="str">
        <f t="shared" si="8"/>
        <v/>
      </c>
      <c r="AA13" s="251" t="str">
        <f t="shared" si="8"/>
        <v/>
      </c>
      <c r="AB13" s="251" t="str">
        <f t="shared" si="8"/>
        <v/>
      </c>
      <c r="AC13" s="251" t="str">
        <f t="shared" si="8"/>
        <v/>
      </c>
      <c r="AD13" s="251" t="str">
        <f t="shared" si="8"/>
        <v/>
      </c>
      <c r="AE13" s="251" t="str">
        <f t="shared" si="8"/>
        <v/>
      </c>
      <c r="AF13" s="251" t="str">
        <f t="shared" si="8"/>
        <v/>
      </c>
      <c r="AG13" s="251" t="str">
        <f t="shared" si="8"/>
        <v/>
      </c>
      <c r="AH13" s="251" t="str">
        <f t="shared" si="8"/>
        <v/>
      </c>
      <c r="AI13" s="251" t="str">
        <f t="shared" si="8"/>
        <v/>
      </c>
      <c r="AJ13" s="251" t="str">
        <f t="shared" si="8"/>
        <v/>
      </c>
      <c r="AK13" s="251" t="str">
        <f t="shared" si="8"/>
        <v/>
      </c>
      <c r="AL13" s="251" t="str">
        <f t="shared" si="8"/>
        <v/>
      </c>
      <c r="AM13" s="251" t="str">
        <f t="shared" si="8"/>
        <v/>
      </c>
      <c r="AN13" s="251" t="str">
        <f t="shared" si="8"/>
        <v/>
      </c>
      <c r="AO13" s="251" t="str">
        <f t="shared" si="8"/>
        <v/>
      </c>
      <c r="AP13" s="251" t="str">
        <f t="shared" si="8"/>
        <v/>
      </c>
      <c r="AQ13" s="251" t="str">
        <f t="shared" si="8"/>
        <v/>
      </c>
      <c r="AR13" s="251" t="str">
        <f t="shared" si="8"/>
        <v/>
      </c>
      <c r="AS13" s="251" t="str">
        <f t="shared" si="8"/>
        <v/>
      </c>
      <c r="AT13" s="251" t="str">
        <f t="shared" si="8"/>
        <v/>
      </c>
      <c r="AU13" s="251" t="str">
        <f t="shared" si="8"/>
        <v/>
      </c>
      <c r="AV13" s="251" t="str">
        <f t="shared" si="8"/>
        <v/>
      </c>
      <c r="AW13" s="251" t="str">
        <f t="shared" si="8"/>
        <v/>
      </c>
      <c r="AX13" s="251" t="str">
        <f t="shared" si="8"/>
        <v/>
      </c>
      <c r="AY13" s="251" t="str">
        <f t="shared" si="8"/>
        <v/>
      </c>
      <c r="AZ13" s="251" t="str">
        <f t="shared" si="8"/>
        <v/>
      </c>
      <c r="BA13" s="251" t="str">
        <f t="shared" si="8"/>
        <v/>
      </c>
      <c r="BB13" s="251" t="str">
        <f t="shared" si="8"/>
        <v/>
      </c>
      <c r="BC13" s="251" t="str">
        <f t="shared" si="8"/>
        <v/>
      </c>
      <c r="BD13" s="251" t="str">
        <f t="shared" si="8"/>
        <v/>
      </c>
      <c r="BE13" s="251" t="str">
        <f t="shared" si="8"/>
        <v/>
      </c>
      <c r="BF13" s="251" t="str">
        <f t="shared" si="8"/>
        <v/>
      </c>
      <c r="BG13" s="251" t="str">
        <f t="shared" si="8"/>
        <v/>
      </c>
      <c r="BH13" s="251" t="str">
        <f t="shared" si="8"/>
        <v/>
      </c>
      <c r="BI13" s="251" t="str">
        <f t="shared" si="8"/>
        <v/>
      </c>
      <c r="BJ13" s="251" t="str">
        <f t="shared" si="8"/>
        <v/>
      </c>
      <c r="BK13" s="251" t="str">
        <f t="shared" si="8"/>
        <v/>
      </c>
      <c r="BL13" s="251" t="str">
        <f t="shared" si="8"/>
        <v/>
      </c>
      <c r="BM13" s="251" t="str">
        <f t="shared" si="8"/>
        <v/>
      </c>
      <c r="BN13" s="251" t="str">
        <f t="shared" si="8"/>
        <v/>
      </c>
      <c r="BO13" s="251" t="str">
        <f t="shared" si="8"/>
        <v/>
      </c>
      <c r="BP13" s="251" t="str">
        <f t="shared" si="8"/>
        <v/>
      </c>
      <c r="BQ13" s="251" t="str">
        <f>MID($C13,BQ$1,1)</f>
        <v/>
      </c>
      <c r="BR13" s="251" t="str">
        <f t="shared" si="1"/>
        <v/>
      </c>
      <c r="BS13" s="251" t="str">
        <f t="shared" si="1"/>
        <v/>
      </c>
      <c r="BT13" s="251" t="str">
        <f t="shared" si="1"/>
        <v/>
      </c>
      <c r="BU13" s="251" t="str">
        <f t="shared" si="1"/>
        <v/>
      </c>
      <c r="BV13" s="251" t="str">
        <f t="shared" si="1"/>
        <v/>
      </c>
      <c r="BW13" s="251" t="str">
        <f t="shared" si="1"/>
        <v/>
      </c>
      <c r="BX13" s="251" t="str">
        <f t="shared" si="1"/>
        <v/>
      </c>
      <c r="BY13" s="251" t="str">
        <f t="shared" si="1"/>
        <v/>
      </c>
      <c r="BZ13" s="251" t="str">
        <f t="shared" si="1"/>
        <v/>
      </c>
      <c r="CA13" s="251" t="str">
        <f t="shared" si="1"/>
        <v/>
      </c>
      <c r="CB13" s="251" t="str">
        <f t="shared" si="1"/>
        <v/>
      </c>
      <c r="CC13" s="251" t="str">
        <f t="shared" si="1"/>
        <v/>
      </c>
      <c r="CD13" s="251" t="str">
        <f t="shared" si="1"/>
        <v/>
      </c>
      <c r="CE13" s="251" t="str">
        <f t="shared" si="1"/>
        <v/>
      </c>
      <c r="CF13" s="251" t="str">
        <f t="shared" si="1"/>
        <v/>
      </c>
      <c r="CG13" s="251" t="str">
        <f t="shared" si="1"/>
        <v/>
      </c>
      <c r="CH13" s="251" t="str">
        <f t="shared" si="1"/>
        <v/>
      </c>
      <c r="CI13" s="251" t="str">
        <f t="shared" si="1"/>
        <v/>
      </c>
      <c r="CJ13" s="251" t="str">
        <f t="shared" si="6"/>
        <v/>
      </c>
      <c r="CK13" s="251" t="str">
        <f t="shared" si="6"/>
        <v/>
      </c>
      <c r="CL13" s="251" t="str">
        <f t="shared" si="6"/>
        <v/>
      </c>
      <c r="CM13" s="251" t="str">
        <f t="shared" si="6"/>
        <v/>
      </c>
      <c r="CN13" s="251" t="str">
        <f t="shared" si="6"/>
        <v/>
      </c>
      <c r="CO13" s="251" t="str">
        <f t="shared" si="6"/>
        <v/>
      </c>
      <c r="CP13" s="251" t="str">
        <f t="shared" si="6"/>
        <v/>
      </c>
      <c r="CQ13" s="251" t="str">
        <f t="shared" si="6"/>
        <v/>
      </c>
      <c r="CR13" s="251" t="str">
        <f t="shared" si="6"/>
        <v/>
      </c>
      <c r="CS13" s="251" t="str">
        <f t="shared" si="6"/>
        <v/>
      </c>
      <c r="CT13" s="251" t="str">
        <f t="shared" si="6"/>
        <v/>
      </c>
      <c r="CU13" s="251" t="str">
        <f t="shared" si="6"/>
        <v/>
      </c>
      <c r="CV13" s="251" t="str">
        <f t="shared" si="6"/>
        <v/>
      </c>
      <c r="CW13" s="251" t="str">
        <f t="shared" si="6"/>
        <v/>
      </c>
      <c r="CX13" s="251" t="str">
        <f t="shared" si="6"/>
        <v/>
      </c>
      <c r="CY13" s="251" t="str">
        <f t="shared" si="6"/>
        <v/>
      </c>
      <c r="CZ13" s="251" t="str">
        <f t="shared" si="6"/>
        <v/>
      </c>
      <c r="DA13" s="251" t="str">
        <f t="shared" si="6"/>
        <v/>
      </c>
      <c r="DB13" s="251" t="str">
        <f t="shared" si="6"/>
        <v/>
      </c>
      <c r="DC13" s="251" t="str">
        <f t="shared" si="6"/>
        <v/>
      </c>
      <c r="DD13" s="251" t="str">
        <f t="shared" si="6"/>
        <v/>
      </c>
      <c r="DE13" s="251" t="str">
        <f t="shared" si="6"/>
        <v/>
      </c>
      <c r="DF13" s="251" t="str">
        <f t="shared" si="6"/>
        <v/>
      </c>
      <c r="DG13" s="251" t="str">
        <f t="shared" si="6"/>
        <v/>
      </c>
      <c r="DH13" s="251" t="str">
        <f t="shared" si="6"/>
        <v/>
      </c>
      <c r="DI13" s="251" t="str">
        <f t="shared" si="6"/>
        <v/>
      </c>
      <c r="DJ13" s="251" t="str">
        <f t="shared" si="6"/>
        <v/>
      </c>
      <c r="DK13" s="251" t="str">
        <f t="shared" si="6"/>
        <v/>
      </c>
      <c r="DL13" s="251" t="str">
        <f t="shared" si="6"/>
        <v/>
      </c>
    </row>
    <row r="14" spans="2:116" ht="18.75" customHeight="1" x14ac:dyDescent="0.25">
      <c r="B14" s="251">
        <v>13</v>
      </c>
      <c r="C14" s="252">
        <f>Data!D15</f>
        <v>0</v>
      </c>
      <c r="D14" s="251" t="str">
        <f t="shared" si="3"/>
        <v>0</v>
      </c>
      <c r="E14" s="251" t="str">
        <f t="shared" si="4"/>
        <v/>
      </c>
      <c r="F14" s="251" t="str">
        <f t="shared" si="4"/>
        <v/>
      </c>
      <c r="G14" s="251" t="str">
        <f t="shared" si="4"/>
        <v/>
      </c>
      <c r="H14" s="251" t="str">
        <f t="shared" si="4"/>
        <v/>
      </c>
      <c r="I14" s="251" t="str">
        <f t="shared" si="4"/>
        <v/>
      </c>
      <c r="J14" s="251" t="str">
        <f t="shared" si="4"/>
        <v/>
      </c>
      <c r="K14" s="251" t="str">
        <f t="shared" si="4"/>
        <v/>
      </c>
      <c r="L14" s="251" t="str">
        <f t="shared" si="4"/>
        <v/>
      </c>
      <c r="M14" s="251" t="str">
        <f t="shared" si="4"/>
        <v/>
      </c>
      <c r="N14" s="251" t="str">
        <f t="shared" si="4"/>
        <v/>
      </c>
      <c r="O14" s="251" t="str">
        <f t="shared" si="4"/>
        <v/>
      </c>
      <c r="P14" s="251" t="str">
        <f t="shared" si="4"/>
        <v/>
      </c>
      <c r="Q14" s="251" t="str">
        <f t="shared" si="4"/>
        <v/>
      </c>
      <c r="R14" s="251" t="str">
        <f t="shared" si="4"/>
        <v/>
      </c>
      <c r="S14" s="251" t="str">
        <f t="shared" si="4"/>
        <v/>
      </c>
      <c r="T14" s="251" t="str">
        <f t="shared" si="4"/>
        <v/>
      </c>
      <c r="U14" s="251" t="str">
        <f t="shared" si="8"/>
        <v/>
      </c>
      <c r="V14" s="251" t="str">
        <f t="shared" si="8"/>
        <v/>
      </c>
      <c r="W14" s="251" t="str">
        <f t="shared" si="8"/>
        <v/>
      </c>
      <c r="X14" s="251" t="str">
        <f t="shared" si="8"/>
        <v/>
      </c>
      <c r="Y14" s="251" t="str">
        <f t="shared" si="8"/>
        <v/>
      </c>
      <c r="Z14" s="251" t="str">
        <f t="shared" si="8"/>
        <v/>
      </c>
      <c r="AA14" s="251" t="str">
        <f t="shared" si="8"/>
        <v/>
      </c>
      <c r="AB14" s="251" t="str">
        <f t="shared" si="8"/>
        <v/>
      </c>
      <c r="AC14" s="251" t="str">
        <f t="shared" si="8"/>
        <v/>
      </c>
      <c r="AD14" s="251" t="str">
        <f t="shared" si="8"/>
        <v/>
      </c>
      <c r="AE14" s="251" t="str">
        <f t="shared" si="8"/>
        <v/>
      </c>
      <c r="AF14" s="251" t="str">
        <f t="shared" si="8"/>
        <v/>
      </c>
      <c r="AG14" s="251" t="str">
        <f t="shared" si="8"/>
        <v/>
      </c>
      <c r="AH14" s="251" t="str">
        <f t="shared" si="8"/>
        <v/>
      </c>
      <c r="AI14" s="251" t="str">
        <f t="shared" si="8"/>
        <v/>
      </c>
      <c r="AJ14" s="251" t="str">
        <f t="shared" si="8"/>
        <v/>
      </c>
      <c r="AK14" s="251" t="str">
        <f t="shared" si="8"/>
        <v/>
      </c>
      <c r="AL14" s="251" t="str">
        <f t="shared" si="8"/>
        <v/>
      </c>
      <c r="AM14" s="251" t="str">
        <f t="shared" si="8"/>
        <v/>
      </c>
      <c r="AN14" s="251" t="str">
        <f t="shared" si="8"/>
        <v/>
      </c>
      <c r="AO14" s="251" t="str">
        <f t="shared" si="8"/>
        <v/>
      </c>
      <c r="AP14" s="251" t="str">
        <f t="shared" si="8"/>
        <v/>
      </c>
      <c r="AQ14" s="251" t="str">
        <f t="shared" si="8"/>
        <v/>
      </c>
      <c r="AR14" s="251" t="str">
        <f t="shared" si="8"/>
        <v/>
      </c>
      <c r="AS14" s="251" t="str">
        <f t="shared" si="8"/>
        <v/>
      </c>
      <c r="AT14" s="251" t="str">
        <f t="shared" si="8"/>
        <v/>
      </c>
      <c r="AU14" s="251" t="str">
        <f t="shared" si="8"/>
        <v/>
      </c>
      <c r="AV14" s="251" t="str">
        <f t="shared" si="8"/>
        <v/>
      </c>
      <c r="AW14" s="251" t="str">
        <f t="shared" si="8"/>
        <v/>
      </c>
      <c r="AX14" s="251" t="str">
        <f t="shared" si="8"/>
        <v/>
      </c>
      <c r="AY14" s="251" t="str">
        <f t="shared" si="8"/>
        <v/>
      </c>
      <c r="AZ14" s="251" t="str">
        <f t="shared" si="8"/>
        <v/>
      </c>
      <c r="BA14" s="251" t="str">
        <f t="shared" si="8"/>
        <v/>
      </c>
      <c r="BB14" s="251" t="str">
        <f t="shared" si="8"/>
        <v/>
      </c>
      <c r="BC14" s="251" t="str">
        <f t="shared" si="8"/>
        <v/>
      </c>
      <c r="BD14" s="251" t="str">
        <f t="shared" si="8"/>
        <v/>
      </c>
      <c r="BE14" s="251" t="str">
        <f t="shared" si="8"/>
        <v/>
      </c>
      <c r="BF14" s="251" t="str">
        <f t="shared" si="8"/>
        <v/>
      </c>
      <c r="BG14" s="251" t="str">
        <f t="shared" si="8"/>
        <v/>
      </c>
      <c r="BH14" s="251" t="str">
        <f t="shared" si="8"/>
        <v/>
      </c>
      <c r="BI14" s="251" t="str">
        <f t="shared" si="8"/>
        <v/>
      </c>
      <c r="BJ14" s="251" t="str">
        <f t="shared" si="8"/>
        <v/>
      </c>
      <c r="BK14" s="251" t="str">
        <f t="shared" si="8"/>
        <v/>
      </c>
      <c r="BL14" s="251" t="str">
        <f t="shared" si="8"/>
        <v/>
      </c>
      <c r="BM14" s="251" t="str">
        <f t="shared" si="8"/>
        <v/>
      </c>
      <c r="BN14" s="251" t="str">
        <f t="shared" si="8"/>
        <v/>
      </c>
      <c r="BO14" s="251" t="str">
        <f t="shared" si="8"/>
        <v/>
      </c>
      <c r="BP14" s="251" t="str">
        <f t="shared" si="8"/>
        <v/>
      </c>
      <c r="BQ14" s="251" t="str">
        <f>MID($C14,BQ$1,1)</f>
        <v/>
      </c>
      <c r="BR14" s="251" t="str">
        <f t="shared" si="1"/>
        <v/>
      </c>
      <c r="BS14" s="251" t="str">
        <f t="shared" si="1"/>
        <v/>
      </c>
      <c r="BT14" s="251" t="str">
        <f t="shared" si="1"/>
        <v/>
      </c>
      <c r="BU14" s="251" t="str">
        <f t="shared" si="1"/>
        <v/>
      </c>
      <c r="BV14" s="251" t="str">
        <f t="shared" si="1"/>
        <v/>
      </c>
      <c r="BW14" s="251" t="str">
        <f t="shared" si="1"/>
        <v/>
      </c>
      <c r="BX14" s="251" t="str">
        <f t="shared" si="1"/>
        <v/>
      </c>
      <c r="BY14" s="251" t="str">
        <f t="shared" si="1"/>
        <v/>
      </c>
      <c r="BZ14" s="251" t="str">
        <f t="shared" si="1"/>
        <v/>
      </c>
      <c r="CA14" s="251" t="str">
        <f t="shared" si="1"/>
        <v/>
      </c>
      <c r="CB14" s="251" t="str">
        <f t="shared" si="1"/>
        <v/>
      </c>
      <c r="CC14" s="251" t="str">
        <f t="shared" si="1"/>
        <v/>
      </c>
      <c r="CD14" s="251" t="str">
        <f t="shared" si="1"/>
        <v/>
      </c>
      <c r="CE14" s="251" t="str">
        <f t="shared" si="1"/>
        <v/>
      </c>
      <c r="CF14" s="251" t="str">
        <f t="shared" si="1"/>
        <v/>
      </c>
      <c r="CG14" s="251" t="str">
        <f t="shared" si="1"/>
        <v/>
      </c>
      <c r="CH14" s="251" t="str">
        <f t="shared" si="1"/>
        <v/>
      </c>
      <c r="CI14" s="251" t="str">
        <f t="shared" si="1"/>
        <v/>
      </c>
      <c r="CJ14" s="251" t="str">
        <f t="shared" si="6"/>
        <v/>
      </c>
      <c r="CK14" s="251" t="str">
        <f t="shared" si="6"/>
        <v/>
      </c>
      <c r="CL14" s="251" t="str">
        <f t="shared" si="6"/>
        <v/>
      </c>
      <c r="CM14" s="251" t="str">
        <f t="shared" si="6"/>
        <v/>
      </c>
      <c r="CN14" s="251" t="str">
        <f t="shared" si="6"/>
        <v/>
      </c>
      <c r="CO14" s="251" t="str">
        <f t="shared" si="6"/>
        <v/>
      </c>
      <c r="CP14" s="251" t="str">
        <f t="shared" si="6"/>
        <v/>
      </c>
      <c r="CQ14" s="251" t="str">
        <f t="shared" si="6"/>
        <v/>
      </c>
      <c r="CR14" s="251" t="str">
        <f t="shared" si="6"/>
        <v/>
      </c>
      <c r="CS14" s="251" t="str">
        <f t="shared" si="6"/>
        <v/>
      </c>
      <c r="CT14" s="251" t="str">
        <f t="shared" si="6"/>
        <v/>
      </c>
      <c r="CU14" s="251" t="str">
        <f t="shared" si="6"/>
        <v/>
      </c>
      <c r="CV14" s="251" t="str">
        <f t="shared" si="6"/>
        <v/>
      </c>
      <c r="CW14" s="251" t="str">
        <f t="shared" si="6"/>
        <v/>
      </c>
      <c r="CX14" s="251" t="str">
        <f t="shared" si="6"/>
        <v/>
      </c>
      <c r="CY14" s="251" t="str">
        <f t="shared" si="6"/>
        <v/>
      </c>
      <c r="CZ14" s="251" t="str">
        <f t="shared" si="6"/>
        <v/>
      </c>
      <c r="DA14" s="251" t="str">
        <f t="shared" si="6"/>
        <v/>
      </c>
      <c r="DB14" s="251" t="str">
        <f t="shared" si="6"/>
        <v/>
      </c>
      <c r="DC14" s="251" t="str">
        <f t="shared" si="6"/>
        <v/>
      </c>
      <c r="DD14" s="251" t="str">
        <f t="shared" si="6"/>
        <v/>
      </c>
      <c r="DE14" s="251" t="str">
        <f t="shared" si="6"/>
        <v/>
      </c>
      <c r="DF14" s="251" t="str">
        <f t="shared" si="6"/>
        <v/>
      </c>
      <c r="DG14" s="251" t="str">
        <f t="shared" si="6"/>
        <v/>
      </c>
      <c r="DH14" s="251" t="str">
        <f t="shared" si="6"/>
        <v/>
      </c>
      <c r="DI14" s="251" t="str">
        <f t="shared" si="6"/>
        <v/>
      </c>
      <c r="DJ14" s="251" t="str">
        <f t="shared" si="6"/>
        <v/>
      </c>
      <c r="DK14" s="251" t="str">
        <f t="shared" si="6"/>
        <v/>
      </c>
      <c r="DL14" s="251" t="str">
        <f t="shared" si="6"/>
        <v/>
      </c>
    </row>
    <row r="15" spans="2:116" ht="18.75" customHeight="1" x14ac:dyDescent="0.25">
      <c r="B15" s="251">
        <v>14</v>
      </c>
      <c r="C15" s="252">
        <f>Data!D16</f>
        <v>0</v>
      </c>
      <c r="D15" s="251" t="str">
        <f t="shared" si="3"/>
        <v>0</v>
      </c>
      <c r="E15" s="251" t="str">
        <f t="shared" si="4"/>
        <v/>
      </c>
      <c r="F15" s="251" t="str">
        <f t="shared" si="4"/>
        <v/>
      </c>
      <c r="G15" s="251" t="str">
        <f t="shared" si="4"/>
        <v/>
      </c>
      <c r="H15" s="251" t="str">
        <f t="shared" si="4"/>
        <v/>
      </c>
      <c r="I15" s="251" t="str">
        <f t="shared" si="4"/>
        <v/>
      </c>
      <c r="J15" s="251" t="str">
        <f t="shared" si="4"/>
        <v/>
      </c>
      <c r="K15" s="251" t="str">
        <f t="shared" si="4"/>
        <v/>
      </c>
      <c r="L15" s="251" t="str">
        <f t="shared" si="4"/>
        <v/>
      </c>
      <c r="M15" s="251" t="str">
        <f t="shared" si="4"/>
        <v/>
      </c>
      <c r="N15" s="251" t="str">
        <f t="shared" si="4"/>
        <v/>
      </c>
      <c r="O15" s="251" t="str">
        <f t="shared" si="4"/>
        <v/>
      </c>
      <c r="P15" s="251" t="str">
        <f t="shared" si="4"/>
        <v/>
      </c>
      <c r="Q15" s="251" t="str">
        <f t="shared" si="4"/>
        <v/>
      </c>
      <c r="R15" s="251" t="str">
        <f t="shared" si="4"/>
        <v/>
      </c>
      <c r="S15" s="251" t="str">
        <f t="shared" si="4"/>
        <v/>
      </c>
      <c r="T15" s="251" t="str">
        <f t="shared" si="4"/>
        <v/>
      </c>
      <c r="U15" s="251" t="str">
        <f t="shared" si="8"/>
        <v/>
      </c>
      <c r="V15" s="251" t="str">
        <f t="shared" si="8"/>
        <v/>
      </c>
      <c r="W15" s="251" t="str">
        <f t="shared" si="8"/>
        <v/>
      </c>
      <c r="X15" s="251" t="str">
        <f t="shared" si="8"/>
        <v/>
      </c>
      <c r="Y15" s="251" t="str">
        <f t="shared" si="8"/>
        <v/>
      </c>
      <c r="Z15" s="251" t="str">
        <f t="shared" si="8"/>
        <v/>
      </c>
      <c r="AA15" s="251" t="str">
        <f t="shared" si="8"/>
        <v/>
      </c>
      <c r="AB15" s="251" t="str">
        <f t="shared" si="8"/>
        <v/>
      </c>
      <c r="AC15" s="251" t="str">
        <f t="shared" si="8"/>
        <v/>
      </c>
      <c r="AD15" s="251" t="str">
        <f t="shared" si="8"/>
        <v/>
      </c>
      <c r="AE15" s="251" t="str">
        <f t="shared" si="8"/>
        <v/>
      </c>
      <c r="AF15" s="251" t="str">
        <f t="shared" si="8"/>
        <v/>
      </c>
      <c r="AG15" s="251" t="str">
        <f t="shared" si="8"/>
        <v/>
      </c>
      <c r="AH15" s="251" t="str">
        <f t="shared" si="8"/>
        <v/>
      </c>
      <c r="AI15" s="251" t="str">
        <f t="shared" si="8"/>
        <v/>
      </c>
      <c r="AJ15" s="251" t="str">
        <f t="shared" si="8"/>
        <v/>
      </c>
      <c r="AK15" s="251" t="str">
        <f t="shared" si="8"/>
        <v/>
      </c>
      <c r="AL15" s="251" t="str">
        <f t="shared" si="8"/>
        <v/>
      </c>
      <c r="AM15" s="251" t="str">
        <f t="shared" si="8"/>
        <v/>
      </c>
      <c r="AN15" s="251" t="str">
        <f t="shared" si="8"/>
        <v/>
      </c>
      <c r="AO15" s="251" t="str">
        <f t="shared" si="8"/>
        <v/>
      </c>
      <c r="AP15" s="251" t="str">
        <f t="shared" si="8"/>
        <v/>
      </c>
      <c r="AQ15" s="251" t="str">
        <f t="shared" si="8"/>
        <v/>
      </c>
      <c r="AR15" s="251" t="str">
        <f t="shared" si="8"/>
        <v/>
      </c>
      <c r="AS15" s="251" t="str">
        <f t="shared" si="8"/>
        <v/>
      </c>
      <c r="AT15" s="251" t="str">
        <f t="shared" si="8"/>
        <v/>
      </c>
      <c r="AU15" s="251" t="str">
        <f t="shared" si="8"/>
        <v/>
      </c>
      <c r="AV15" s="251" t="str">
        <f t="shared" si="8"/>
        <v/>
      </c>
      <c r="AW15" s="251" t="str">
        <f t="shared" si="8"/>
        <v/>
      </c>
      <c r="AX15" s="251" t="str">
        <f t="shared" si="8"/>
        <v/>
      </c>
      <c r="AY15" s="251" t="str">
        <f t="shared" si="8"/>
        <v/>
      </c>
      <c r="AZ15" s="251" t="str">
        <f t="shared" si="8"/>
        <v/>
      </c>
      <c r="BA15" s="251" t="str">
        <f t="shared" si="8"/>
        <v/>
      </c>
      <c r="BB15" s="251" t="str">
        <f t="shared" si="8"/>
        <v/>
      </c>
      <c r="BC15" s="251" t="str">
        <f t="shared" si="8"/>
        <v/>
      </c>
      <c r="BD15" s="251" t="str">
        <f t="shared" si="8"/>
        <v/>
      </c>
      <c r="BE15" s="251" t="str">
        <f t="shared" si="8"/>
        <v/>
      </c>
      <c r="BF15" s="251" t="str">
        <f t="shared" si="8"/>
        <v/>
      </c>
      <c r="BG15" s="251" t="str">
        <f t="shared" si="8"/>
        <v/>
      </c>
      <c r="BH15" s="251" t="str">
        <f t="shared" si="8"/>
        <v/>
      </c>
      <c r="BI15" s="251" t="str">
        <f t="shared" si="8"/>
        <v/>
      </c>
      <c r="BJ15" s="251" t="str">
        <f t="shared" si="8"/>
        <v/>
      </c>
      <c r="BK15" s="251" t="str">
        <f t="shared" si="8"/>
        <v/>
      </c>
      <c r="BL15" s="251" t="str">
        <f t="shared" si="8"/>
        <v/>
      </c>
      <c r="BM15" s="251" t="str">
        <f t="shared" si="8"/>
        <v/>
      </c>
      <c r="BN15" s="251" t="str">
        <f t="shared" si="8"/>
        <v/>
      </c>
      <c r="BO15" s="251" t="str">
        <f t="shared" si="8"/>
        <v/>
      </c>
      <c r="BP15" s="251" t="str">
        <f t="shared" si="8"/>
        <v/>
      </c>
      <c r="BQ15" s="251" t="str">
        <f>MID($C15,BQ$1,1)</f>
        <v/>
      </c>
      <c r="BR15" s="251" t="str">
        <f t="shared" si="1"/>
        <v/>
      </c>
      <c r="BS15" s="251" t="str">
        <f t="shared" si="1"/>
        <v/>
      </c>
      <c r="BT15" s="251" t="str">
        <f t="shared" si="1"/>
        <v/>
      </c>
      <c r="BU15" s="251" t="str">
        <f t="shared" si="1"/>
        <v/>
      </c>
      <c r="BV15" s="251" t="str">
        <f t="shared" si="1"/>
        <v/>
      </c>
      <c r="BW15" s="251" t="str">
        <f t="shared" si="1"/>
        <v/>
      </c>
      <c r="BX15" s="251" t="str">
        <f t="shared" si="1"/>
        <v/>
      </c>
      <c r="BY15" s="251" t="str">
        <f t="shared" si="1"/>
        <v/>
      </c>
      <c r="BZ15" s="251" t="str">
        <f t="shared" si="1"/>
        <v/>
      </c>
      <c r="CA15" s="251" t="str">
        <f t="shared" si="1"/>
        <v/>
      </c>
      <c r="CB15" s="251" t="str">
        <f t="shared" si="1"/>
        <v/>
      </c>
      <c r="CC15" s="251" t="str">
        <f t="shared" si="1"/>
        <v/>
      </c>
      <c r="CD15" s="251" t="str">
        <f t="shared" si="1"/>
        <v/>
      </c>
      <c r="CE15" s="251" t="str">
        <f t="shared" si="1"/>
        <v/>
      </c>
      <c r="CF15" s="251" t="str">
        <f t="shared" si="1"/>
        <v/>
      </c>
      <c r="CG15" s="251" t="str">
        <f t="shared" si="1"/>
        <v/>
      </c>
      <c r="CH15" s="251" t="str">
        <f t="shared" si="1"/>
        <v/>
      </c>
      <c r="CI15" s="251" t="str">
        <f t="shared" si="1"/>
        <v/>
      </c>
      <c r="CJ15" s="251" t="str">
        <f t="shared" si="6"/>
        <v/>
      </c>
      <c r="CK15" s="251" t="str">
        <f t="shared" si="6"/>
        <v/>
      </c>
      <c r="CL15" s="251" t="str">
        <f t="shared" si="6"/>
        <v/>
      </c>
      <c r="CM15" s="251" t="str">
        <f t="shared" si="6"/>
        <v/>
      </c>
      <c r="CN15" s="251" t="str">
        <f t="shared" si="6"/>
        <v/>
      </c>
      <c r="CO15" s="251" t="str">
        <f t="shared" si="6"/>
        <v/>
      </c>
      <c r="CP15" s="251" t="str">
        <f t="shared" si="6"/>
        <v/>
      </c>
      <c r="CQ15" s="251" t="str">
        <f t="shared" si="6"/>
        <v/>
      </c>
      <c r="CR15" s="251" t="str">
        <f t="shared" si="6"/>
        <v/>
      </c>
      <c r="CS15" s="251" t="str">
        <f t="shared" si="6"/>
        <v/>
      </c>
      <c r="CT15" s="251" t="str">
        <f t="shared" si="6"/>
        <v/>
      </c>
      <c r="CU15" s="251" t="str">
        <f t="shared" si="6"/>
        <v/>
      </c>
      <c r="CV15" s="251" t="str">
        <f t="shared" si="6"/>
        <v/>
      </c>
      <c r="CW15" s="251" t="str">
        <f t="shared" si="6"/>
        <v/>
      </c>
      <c r="CX15" s="251" t="str">
        <f t="shared" si="6"/>
        <v/>
      </c>
      <c r="CY15" s="251" t="str">
        <f t="shared" si="6"/>
        <v/>
      </c>
      <c r="CZ15" s="251" t="str">
        <f t="shared" si="6"/>
        <v/>
      </c>
      <c r="DA15" s="251" t="str">
        <f t="shared" si="6"/>
        <v/>
      </c>
      <c r="DB15" s="251" t="str">
        <f t="shared" si="6"/>
        <v/>
      </c>
      <c r="DC15" s="251" t="str">
        <f t="shared" si="6"/>
        <v/>
      </c>
      <c r="DD15" s="251" t="str">
        <f t="shared" si="6"/>
        <v/>
      </c>
      <c r="DE15" s="251" t="str">
        <f t="shared" si="6"/>
        <v/>
      </c>
      <c r="DF15" s="251" t="str">
        <f t="shared" si="6"/>
        <v/>
      </c>
      <c r="DG15" s="251" t="str">
        <f t="shared" si="6"/>
        <v/>
      </c>
      <c r="DH15" s="251" t="str">
        <f t="shared" si="6"/>
        <v/>
      </c>
      <c r="DI15" s="251" t="str">
        <f t="shared" si="6"/>
        <v/>
      </c>
      <c r="DJ15" s="251" t="str">
        <f t="shared" si="6"/>
        <v/>
      </c>
      <c r="DK15" s="251" t="str">
        <f t="shared" si="6"/>
        <v/>
      </c>
      <c r="DL15" s="251" t="str">
        <f t="shared" si="6"/>
        <v/>
      </c>
    </row>
    <row r="16" spans="2:116" ht="18.75" customHeight="1" x14ac:dyDescent="0.25">
      <c r="B16" s="251">
        <v>15</v>
      </c>
      <c r="C16" s="252">
        <f>Data!D17</f>
        <v>0</v>
      </c>
      <c r="D16" s="251" t="str">
        <f t="shared" si="3"/>
        <v>0</v>
      </c>
      <c r="E16" s="251" t="str">
        <f t="shared" si="4"/>
        <v/>
      </c>
      <c r="F16" s="251" t="str">
        <f t="shared" si="4"/>
        <v/>
      </c>
      <c r="G16" s="251" t="str">
        <f t="shared" si="4"/>
        <v/>
      </c>
      <c r="H16" s="251" t="str">
        <f t="shared" si="4"/>
        <v/>
      </c>
      <c r="I16" s="251" t="str">
        <f t="shared" si="4"/>
        <v/>
      </c>
      <c r="J16" s="251" t="str">
        <f t="shared" si="4"/>
        <v/>
      </c>
      <c r="K16" s="251" t="str">
        <f t="shared" si="4"/>
        <v/>
      </c>
      <c r="L16" s="251" t="str">
        <f t="shared" si="4"/>
        <v/>
      </c>
      <c r="M16" s="251" t="str">
        <f t="shared" si="4"/>
        <v/>
      </c>
      <c r="N16" s="251" t="str">
        <f t="shared" si="4"/>
        <v/>
      </c>
      <c r="O16" s="251" t="str">
        <f t="shared" si="4"/>
        <v/>
      </c>
      <c r="P16" s="251" t="str">
        <f t="shared" si="4"/>
        <v/>
      </c>
      <c r="Q16" s="251" t="str">
        <f t="shared" si="4"/>
        <v/>
      </c>
      <c r="R16" s="251" t="str">
        <f t="shared" si="4"/>
        <v/>
      </c>
      <c r="S16" s="251" t="str">
        <f t="shared" si="4"/>
        <v/>
      </c>
      <c r="T16" s="251" t="str">
        <f t="shared" si="4"/>
        <v/>
      </c>
      <c r="U16" s="251" t="str">
        <f t="shared" si="8"/>
        <v/>
      </c>
      <c r="V16" s="251" t="str">
        <f t="shared" si="8"/>
        <v/>
      </c>
      <c r="W16" s="251" t="str">
        <f t="shared" si="8"/>
        <v/>
      </c>
      <c r="X16" s="251" t="str">
        <f t="shared" si="8"/>
        <v/>
      </c>
      <c r="Y16" s="251" t="str">
        <f t="shared" si="8"/>
        <v/>
      </c>
      <c r="Z16" s="251" t="str">
        <f t="shared" si="8"/>
        <v/>
      </c>
      <c r="AA16" s="251" t="str">
        <f t="shared" si="8"/>
        <v/>
      </c>
      <c r="AB16" s="251" t="str">
        <f t="shared" si="8"/>
        <v/>
      </c>
      <c r="AC16" s="251" t="str">
        <f t="shared" si="8"/>
        <v/>
      </c>
      <c r="AD16" s="251" t="str">
        <f t="shared" si="8"/>
        <v/>
      </c>
      <c r="AE16" s="251" t="str">
        <f t="shared" si="8"/>
        <v/>
      </c>
      <c r="AF16" s="251" t="str">
        <f t="shared" si="8"/>
        <v/>
      </c>
      <c r="AG16" s="251" t="str">
        <f t="shared" si="8"/>
        <v/>
      </c>
      <c r="AH16" s="251" t="str">
        <f t="shared" si="8"/>
        <v/>
      </c>
      <c r="AI16" s="251" t="str">
        <f t="shared" si="8"/>
        <v/>
      </c>
      <c r="AJ16" s="251" t="str">
        <f t="shared" si="8"/>
        <v/>
      </c>
      <c r="AK16" s="251" t="str">
        <f t="shared" si="8"/>
        <v/>
      </c>
      <c r="AL16" s="251" t="str">
        <f t="shared" si="8"/>
        <v/>
      </c>
      <c r="AM16" s="251" t="str">
        <f t="shared" si="8"/>
        <v/>
      </c>
      <c r="AN16" s="251" t="str">
        <f t="shared" si="8"/>
        <v/>
      </c>
      <c r="AO16" s="251" t="str">
        <f t="shared" si="8"/>
        <v/>
      </c>
      <c r="AP16" s="251" t="str">
        <f t="shared" si="8"/>
        <v/>
      </c>
      <c r="AQ16" s="251" t="str">
        <f t="shared" si="8"/>
        <v/>
      </c>
      <c r="AR16" s="251" t="str">
        <f t="shared" si="8"/>
        <v/>
      </c>
      <c r="AS16" s="251" t="str">
        <f t="shared" si="8"/>
        <v/>
      </c>
      <c r="AT16" s="251" t="str">
        <f t="shared" si="8"/>
        <v/>
      </c>
      <c r="AU16" s="251" t="str">
        <f t="shared" si="8"/>
        <v/>
      </c>
      <c r="AV16" s="251" t="str">
        <f t="shared" si="8"/>
        <v/>
      </c>
      <c r="AW16" s="251" t="str">
        <f t="shared" si="8"/>
        <v/>
      </c>
      <c r="AX16" s="251" t="str">
        <f t="shared" si="8"/>
        <v/>
      </c>
      <c r="AY16" s="251" t="str">
        <f t="shared" si="8"/>
        <v/>
      </c>
      <c r="AZ16" s="251" t="str">
        <f t="shared" si="8"/>
        <v/>
      </c>
      <c r="BA16" s="251" t="str">
        <f t="shared" si="8"/>
        <v/>
      </c>
      <c r="BB16" s="251" t="str">
        <f t="shared" si="8"/>
        <v/>
      </c>
      <c r="BC16" s="251" t="str">
        <f t="shared" si="8"/>
        <v/>
      </c>
      <c r="BD16" s="251" t="str">
        <f t="shared" si="8"/>
        <v/>
      </c>
      <c r="BE16" s="251" t="str">
        <f t="shared" si="8"/>
        <v/>
      </c>
      <c r="BF16" s="251" t="str">
        <f t="shared" si="8"/>
        <v/>
      </c>
      <c r="BG16" s="251" t="str">
        <f t="shared" si="8"/>
        <v/>
      </c>
      <c r="BH16" s="251" t="str">
        <f t="shared" si="8"/>
        <v/>
      </c>
      <c r="BI16" s="251" t="str">
        <f t="shared" si="8"/>
        <v/>
      </c>
      <c r="BJ16" s="251" t="str">
        <f t="shared" si="8"/>
        <v/>
      </c>
      <c r="BK16" s="251" t="str">
        <f t="shared" si="8"/>
        <v/>
      </c>
      <c r="BL16" s="251" t="str">
        <f t="shared" si="8"/>
        <v/>
      </c>
      <c r="BM16" s="251" t="str">
        <f t="shared" si="8"/>
        <v/>
      </c>
      <c r="BN16" s="251" t="str">
        <f t="shared" si="8"/>
        <v/>
      </c>
      <c r="BO16" s="251" t="str">
        <f t="shared" si="8"/>
        <v/>
      </c>
      <c r="BP16" s="251" t="str">
        <f t="shared" si="8"/>
        <v/>
      </c>
      <c r="BQ16" s="251" t="str">
        <f>MID($C16,BQ$1,1)</f>
        <v/>
      </c>
      <c r="BR16" s="251" t="str">
        <f t="shared" si="1"/>
        <v/>
      </c>
      <c r="BS16" s="251" t="str">
        <f t="shared" si="1"/>
        <v/>
      </c>
      <c r="BT16" s="251" t="str">
        <f t="shared" si="1"/>
        <v/>
      </c>
      <c r="BU16" s="251" t="str">
        <f t="shared" ref="BU16:CJ32" si="10">MID($C16,BU$1,1)</f>
        <v/>
      </c>
      <c r="BV16" s="251" t="str">
        <f t="shared" si="10"/>
        <v/>
      </c>
      <c r="BW16" s="251" t="str">
        <f t="shared" si="10"/>
        <v/>
      </c>
      <c r="BX16" s="251" t="str">
        <f t="shared" si="10"/>
        <v/>
      </c>
      <c r="BY16" s="251" t="str">
        <f t="shared" si="10"/>
        <v/>
      </c>
      <c r="BZ16" s="251" t="str">
        <f t="shared" si="10"/>
        <v/>
      </c>
      <c r="CA16" s="251" t="str">
        <f t="shared" si="10"/>
        <v/>
      </c>
      <c r="CB16" s="251" t="str">
        <f t="shared" si="10"/>
        <v/>
      </c>
      <c r="CC16" s="251" t="str">
        <f t="shared" si="10"/>
        <v/>
      </c>
      <c r="CD16" s="251" t="str">
        <f t="shared" si="10"/>
        <v/>
      </c>
      <c r="CE16" s="251" t="str">
        <f t="shared" si="10"/>
        <v/>
      </c>
      <c r="CF16" s="251" t="str">
        <f t="shared" si="10"/>
        <v/>
      </c>
      <c r="CG16" s="251" t="str">
        <f t="shared" si="10"/>
        <v/>
      </c>
      <c r="CH16" s="251" t="str">
        <f t="shared" si="10"/>
        <v/>
      </c>
      <c r="CI16" s="251" t="str">
        <f t="shared" si="10"/>
        <v/>
      </c>
      <c r="CJ16" s="251" t="str">
        <f t="shared" si="10"/>
        <v/>
      </c>
      <c r="CK16" s="251" t="str">
        <f t="shared" si="6"/>
        <v/>
      </c>
      <c r="CL16" s="251" t="str">
        <f t="shared" si="6"/>
        <v/>
      </c>
      <c r="CM16" s="251" t="str">
        <f t="shared" si="6"/>
        <v/>
      </c>
      <c r="CN16" s="251" t="str">
        <f t="shared" si="6"/>
        <v/>
      </c>
      <c r="CO16" s="251" t="str">
        <f t="shared" si="6"/>
        <v/>
      </c>
      <c r="CP16" s="251" t="str">
        <f t="shared" si="6"/>
        <v/>
      </c>
      <c r="CQ16" s="251" t="str">
        <f t="shared" si="6"/>
        <v/>
      </c>
      <c r="CR16" s="251" t="str">
        <f t="shared" si="6"/>
        <v/>
      </c>
      <c r="CS16" s="251" t="str">
        <f t="shared" si="6"/>
        <v/>
      </c>
      <c r="CT16" s="251" t="str">
        <f t="shared" si="6"/>
        <v/>
      </c>
      <c r="CU16" s="251" t="str">
        <f t="shared" si="6"/>
        <v/>
      </c>
      <c r="CV16" s="251" t="str">
        <f t="shared" si="6"/>
        <v/>
      </c>
      <c r="CW16" s="251" t="str">
        <f t="shared" si="6"/>
        <v/>
      </c>
      <c r="CX16" s="251" t="str">
        <f t="shared" si="6"/>
        <v/>
      </c>
      <c r="CY16" s="251" t="str">
        <f t="shared" si="6"/>
        <v/>
      </c>
      <c r="CZ16" s="251" t="str">
        <f t="shared" si="6"/>
        <v/>
      </c>
      <c r="DA16" s="251" t="str">
        <f t="shared" si="6"/>
        <v/>
      </c>
      <c r="DB16" s="251" t="str">
        <f t="shared" si="6"/>
        <v/>
      </c>
      <c r="DC16" s="251" t="str">
        <f t="shared" si="6"/>
        <v/>
      </c>
      <c r="DD16" s="251" t="str">
        <f t="shared" si="6"/>
        <v/>
      </c>
      <c r="DE16" s="251" t="str">
        <f t="shared" si="6"/>
        <v/>
      </c>
      <c r="DF16" s="251" t="str">
        <f t="shared" si="6"/>
        <v/>
      </c>
      <c r="DG16" s="251" t="str">
        <f t="shared" si="6"/>
        <v/>
      </c>
      <c r="DH16" s="251" t="str">
        <f t="shared" si="6"/>
        <v/>
      </c>
      <c r="DI16" s="251" t="str">
        <f t="shared" si="6"/>
        <v/>
      </c>
      <c r="DJ16" s="251" t="str">
        <f t="shared" si="6"/>
        <v/>
      </c>
      <c r="DK16" s="251" t="str">
        <f t="shared" si="6"/>
        <v/>
      </c>
      <c r="DL16" s="251" t="str">
        <f t="shared" si="6"/>
        <v/>
      </c>
    </row>
    <row r="17" spans="2:116" ht="18.75" customHeight="1" x14ac:dyDescent="0.25">
      <c r="B17" s="251">
        <v>16</v>
      </c>
      <c r="C17" s="252">
        <f>Data!D18</f>
        <v>0</v>
      </c>
      <c r="D17" s="251" t="str">
        <f t="shared" si="3"/>
        <v>0</v>
      </c>
      <c r="E17" s="251" t="str">
        <f t="shared" si="4"/>
        <v/>
      </c>
      <c r="F17" s="251" t="str">
        <f t="shared" si="4"/>
        <v/>
      </c>
      <c r="G17" s="251" t="str">
        <f t="shared" si="4"/>
        <v/>
      </c>
      <c r="H17" s="251" t="str">
        <f t="shared" si="4"/>
        <v/>
      </c>
      <c r="I17" s="251" t="str">
        <f t="shared" si="4"/>
        <v/>
      </c>
      <c r="J17" s="251" t="str">
        <f t="shared" si="4"/>
        <v/>
      </c>
      <c r="K17" s="251" t="str">
        <f t="shared" si="4"/>
        <v/>
      </c>
      <c r="L17" s="251" t="str">
        <f t="shared" si="4"/>
        <v/>
      </c>
      <c r="M17" s="251" t="str">
        <f t="shared" si="4"/>
        <v/>
      </c>
      <c r="N17" s="251" t="str">
        <f t="shared" si="4"/>
        <v/>
      </c>
      <c r="O17" s="251" t="str">
        <f t="shared" si="4"/>
        <v/>
      </c>
      <c r="P17" s="251" t="str">
        <f t="shared" si="4"/>
        <v/>
      </c>
      <c r="Q17" s="251" t="str">
        <f t="shared" si="4"/>
        <v/>
      </c>
      <c r="R17" s="251" t="str">
        <f t="shared" si="4"/>
        <v/>
      </c>
      <c r="S17" s="251" t="str">
        <f t="shared" si="4"/>
        <v/>
      </c>
      <c r="T17" s="251" t="str">
        <f t="shared" si="4"/>
        <v/>
      </c>
      <c r="U17" s="251" t="str">
        <f t="shared" si="8"/>
        <v/>
      </c>
      <c r="V17" s="251" t="str">
        <f t="shared" si="8"/>
        <v/>
      </c>
      <c r="W17" s="251" t="str">
        <f t="shared" si="8"/>
        <v/>
      </c>
      <c r="X17" s="251" t="str">
        <f t="shared" si="8"/>
        <v/>
      </c>
      <c r="Y17" s="251" t="str">
        <f t="shared" si="8"/>
        <v/>
      </c>
      <c r="Z17" s="251" t="str">
        <f t="shared" si="8"/>
        <v/>
      </c>
      <c r="AA17" s="251" t="str">
        <f t="shared" si="8"/>
        <v/>
      </c>
      <c r="AB17" s="251" t="str">
        <f t="shared" si="8"/>
        <v/>
      </c>
      <c r="AC17" s="251" t="str">
        <f t="shared" si="8"/>
        <v/>
      </c>
      <c r="AD17" s="251" t="str">
        <f t="shared" si="8"/>
        <v/>
      </c>
      <c r="AE17" s="251" t="str">
        <f t="shared" si="8"/>
        <v/>
      </c>
      <c r="AF17" s="251" t="str">
        <f t="shared" si="8"/>
        <v/>
      </c>
      <c r="AG17" s="251" t="str">
        <f t="shared" si="8"/>
        <v/>
      </c>
      <c r="AH17" s="251" t="str">
        <f t="shared" si="8"/>
        <v/>
      </c>
      <c r="AI17" s="251" t="str">
        <f t="shared" si="8"/>
        <v/>
      </c>
      <c r="AJ17" s="251" t="str">
        <f t="shared" si="8"/>
        <v/>
      </c>
      <c r="AK17" s="251" t="str">
        <f t="shared" si="8"/>
        <v/>
      </c>
      <c r="AL17" s="251" t="str">
        <f t="shared" si="8"/>
        <v/>
      </c>
      <c r="AM17" s="251" t="str">
        <f t="shared" si="8"/>
        <v/>
      </c>
      <c r="AN17" s="251" t="str">
        <f t="shared" si="8"/>
        <v/>
      </c>
      <c r="AO17" s="251" t="str">
        <f t="shared" ref="AO17:BD17" si="11">MID($C17,AO$1,1)</f>
        <v/>
      </c>
      <c r="AP17" s="251" t="str">
        <f t="shared" si="11"/>
        <v/>
      </c>
      <c r="AQ17" s="251" t="str">
        <f t="shared" si="11"/>
        <v/>
      </c>
      <c r="AR17" s="251" t="str">
        <f t="shared" si="11"/>
        <v/>
      </c>
      <c r="AS17" s="251" t="str">
        <f t="shared" si="11"/>
        <v/>
      </c>
      <c r="AT17" s="251" t="str">
        <f t="shared" si="11"/>
        <v/>
      </c>
      <c r="AU17" s="251" t="str">
        <f t="shared" si="11"/>
        <v/>
      </c>
      <c r="AV17" s="251" t="str">
        <f t="shared" si="11"/>
        <v/>
      </c>
      <c r="AW17" s="251" t="str">
        <f t="shared" si="11"/>
        <v/>
      </c>
      <c r="AX17" s="251" t="str">
        <f t="shared" si="11"/>
        <v/>
      </c>
      <c r="AY17" s="251" t="str">
        <f t="shared" si="11"/>
        <v/>
      </c>
      <c r="AZ17" s="251" t="str">
        <f t="shared" si="11"/>
        <v/>
      </c>
      <c r="BA17" s="251" t="str">
        <f t="shared" si="11"/>
        <v/>
      </c>
      <c r="BB17" s="251" t="str">
        <f t="shared" si="11"/>
        <v/>
      </c>
      <c r="BC17" s="251" t="str">
        <f t="shared" si="11"/>
        <v/>
      </c>
      <c r="BD17" s="251" t="str">
        <f t="shared" si="11"/>
        <v/>
      </c>
      <c r="BE17" s="251" t="str">
        <f t="shared" ref="BE17:BT33" si="12">MID($C17,BE$1,1)</f>
        <v/>
      </c>
      <c r="BF17" s="251" t="str">
        <f t="shared" si="12"/>
        <v/>
      </c>
      <c r="BG17" s="251" t="str">
        <f t="shared" si="12"/>
        <v/>
      </c>
      <c r="BH17" s="251" t="str">
        <f t="shared" si="12"/>
        <v/>
      </c>
      <c r="BI17" s="251" t="str">
        <f t="shared" si="12"/>
        <v/>
      </c>
      <c r="BJ17" s="251" t="str">
        <f t="shared" si="12"/>
        <v/>
      </c>
      <c r="BK17" s="251" t="str">
        <f t="shared" si="12"/>
        <v/>
      </c>
      <c r="BL17" s="251" t="str">
        <f t="shared" si="12"/>
        <v/>
      </c>
      <c r="BM17" s="251" t="str">
        <f t="shared" si="12"/>
        <v/>
      </c>
      <c r="BN17" s="251" t="str">
        <f t="shared" si="12"/>
        <v/>
      </c>
      <c r="BO17" s="251" t="str">
        <f t="shared" si="12"/>
        <v/>
      </c>
      <c r="BP17" s="251" t="str">
        <f t="shared" si="12"/>
        <v/>
      </c>
      <c r="BQ17" s="251" t="str">
        <f>MID($C17,BQ$1,1)</f>
        <v/>
      </c>
      <c r="BR17" s="251" t="str">
        <f t="shared" ref="BR17:BZ17" si="13">MID($C17,BR$1,1)</f>
        <v/>
      </c>
      <c r="BS17" s="251" t="str">
        <f t="shared" si="13"/>
        <v/>
      </c>
      <c r="BT17" s="251" t="str">
        <f t="shared" si="13"/>
        <v/>
      </c>
      <c r="BU17" s="251" t="str">
        <f t="shared" si="13"/>
        <v/>
      </c>
      <c r="BV17" s="251" t="str">
        <f t="shared" si="13"/>
        <v/>
      </c>
      <c r="BW17" s="251" t="str">
        <f t="shared" si="13"/>
        <v/>
      </c>
      <c r="BX17" s="251" t="str">
        <f t="shared" si="13"/>
        <v/>
      </c>
      <c r="BY17" s="251" t="str">
        <f t="shared" si="13"/>
        <v/>
      </c>
      <c r="BZ17" s="251" t="str">
        <f t="shared" si="13"/>
        <v/>
      </c>
      <c r="CA17" s="251" t="str">
        <f t="shared" si="10"/>
        <v/>
      </c>
      <c r="CB17" s="251" t="str">
        <f t="shared" si="10"/>
        <v/>
      </c>
      <c r="CC17" s="251" t="str">
        <f t="shared" si="10"/>
        <v/>
      </c>
      <c r="CD17" s="251" t="str">
        <f t="shared" si="10"/>
        <v/>
      </c>
      <c r="CE17" s="251" t="str">
        <f t="shared" si="10"/>
        <v/>
      </c>
      <c r="CF17" s="251" t="str">
        <f t="shared" si="10"/>
        <v/>
      </c>
      <c r="CG17" s="251" t="str">
        <f t="shared" si="10"/>
        <v/>
      </c>
      <c r="CH17" s="251" t="str">
        <f t="shared" si="10"/>
        <v/>
      </c>
      <c r="CI17" s="251" t="str">
        <f t="shared" si="10"/>
        <v/>
      </c>
      <c r="CJ17" s="251" t="str">
        <f t="shared" si="6"/>
        <v/>
      </c>
      <c r="CK17" s="251" t="str">
        <f t="shared" si="6"/>
        <v/>
      </c>
      <c r="CL17" s="251" t="str">
        <f t="shared" si="6"/>
        <v/>
      </c>
      <c r="CM17" s="251" t="str">
        <f t="shared" si="6"/>
        <v/>
      </c>
      <c r="CN17" s="251" t="str">
        <f t="shared" si="6"/>
        <v/>
      </c>
      <c r="CO17" s="251" t="str">
        <f t="shared" si="6"/>
        <v/>
      </c>
      <c r="CP17" s="251" t="str">
        <f t="shared" si="6"/>
        <v/>
      </c>
      <c r="CQ17" s="251" t="str">
        <f t="shared" si="6"/>
        <v/>
      </c>
      <c r="CR17" s="251" t="str">
        <f t="shared" si="6"/>
        <v/>
      </c>
      <c r="CS17" s="251" t="str">
        <f t="shared" si="6"/>
        <v/>
      </c>
      <c r="CT17" s="251" t="str">
        <f t="shared" si="6"/>
        <v/>
      </c>
      <c r="CU17" s="251" t="str">
        <f t="shared" si="6"/>
        <v/>
      </c>
      <c r="CV17" s="251" t="str">
        <f t="shared" si="6"/>
        <v/>
      </c>
      <c r="CW17" s="251" t="str">
        <f t="shared" si="6"/>
        <v/>
      </c>
      <c r="CX17" s="251" t="str">
        <f t="shared" si="6"/>
        <v/>
      </c>
      <c r="CY17" s="251" t="str">
        <f t="shared" si="6"/>
        <v/>
      </c>
      <c r="CZ17" s="251" t="str">
        <f t="shared" si="6"/>
        <v/>
      </c>
      <c r="DA17" s="251" t="str">
        <f t="shared" si="6"/>
        <v/>
      </c>
      <c r="DB17" s="251" t="str">
        <f t="shared" si="6"/>
        <v/>
      </c>
      <c r="DC17" s="251" t="str">
        <f t="shared" si="6"/>
        <v/>
      </c>
      <c r="DD17" s="251" t="str">
        <f t="shared" si="6"/>
        <v/>
      </c>
      <c r="DE17" s="251" t="str">
        <f t="shared" si="6"/>
        <v/>
      </c>
      <c r="DF17" s="251" t="str">
        <f t="shared" si="6"/>
        <v/>
      </c>
      <c r="DG17" s="251" t="str">
        <f t="shared" si="6"/>
        <v/>
      </c>
      <c r="DH17" s="251" t="str">
        <f t="shared" si="6"/>
        <v/>
      </c>
      <c r="DI17" s="251" t="str">
        <f t="shared" si="6"/>
        <v/>
      </c>
      <c r="DJ17" s="251" t="str">
        <f t="shared" si="6"/>
        <v/>
      </c>
      <c r="DK17" s="251" t="str">
        <f t="shared" si="6"/>
        <v/>
      </c>
      <c r="DL17" s="251" t="str">
        <f t="shared" si="6"/>
        <v/>
      </c>
    </row>
    <row r="18" spans="2:116" ht="18.75" customHeight="1" x14ac:dyDescent="0.25">
      <c r="B18" s="251">
        <v>17</v>
      </c>
      <c r="C18" s="252">
        <f>Data!D19</f>
        <v>0</v>
      </c>
      <c r="D18" s="251" t="str">
        <f t="shared" si="3"/>
        <v>0</v>
      </c>
      <c r="E18" s="251" t="str">
        <f t="shared" si="4"/>
        <v/>
      </c>
      <c r="F18" s="251" t="str">
        <f t="shared" si="4"/>
        <v/>
      </c>
      <c r="G18" s="251" t="str">
        <f t="shared" si="4"/>
        <v/>
      </c>
      <c r="H18" s="251" t="str">
        <f t="shared" si="4"/>
        <v/>
      </c>
      <c r="I18" s="251" t="str">
        <f t="shared" si="4"/>
        <v/>
      </c>
      <c r="J18" s="251" t="str">
        <f t="shared" si="4"/>
        <v/>
      </c>
      <c r="K18" s="251" t="str">
        <f t="shared" si="4"/>
        <v/>
      </c>
      <c r="L18" s="251" t="str">
        <f t="shared" si="4"/>
        <v/>
      </c>
      <c r="M18" s="251" t="str">
        <f t="shared" si="4"/>
        <v/>
      </c>
      <c r="N18" s="251" t="str">
        <f t="shared" si="4"/>
        <v/>
      </c>
      <c r="O18" s="251" t="str">
        <f t="shared" si="4"/>
        <v/>
      </c>
      <c r="P18" s="251" t="str">
        <f t="shared" si="4"/>
        <v/>
      </c>
      <c r="Q18" s="251" t="str">
        <f t="shared" si="4"/>
        <v/>
      </c>
      <c r="R18" s="251" t="str">
        <f t="shared" si="4"/>
        <v/>
      </c>
      <c r="S18" s="251" t="str">
        <f t="shared" si="4"/>
        <v/>
      </c>
      <c r="T18" s="251" t="str">
        <f t="shared" si="4"/>
        <v/>
      </c>
      <c r="U18" s="251" t="str">
        <f t="shared" ref="U18:AJ33" si="14">MID($C18,U$1,1)</f>
        <v/>
      </c>
      <c r="V18" s="251" t="str">
        <f t="shared" si="14"/>
        <v/>
      </c>
      <c r="W18" s="251" t="str">
        <f t="shared" si="14"/>
        <v/>
      </c>
      <c r="X18" s="251" t="str">
        <f t="shared" si="14"/>
        <v/>
      </c>
      <c r="Y18" s="251" t="str">
        <f t="shared" si="14"/>
        <v/>
      </c>
      <c r="Z18" s="251" t="str">
        <f t="shared" si="14"/>
        <v/>
      </c>
      <c r="AA18" s="251" t="str">
        <f t="shared" si="14"/>
        <v/>
      </c>
      <c r="AB18" s="251" t="str">
        <f t="shared" si="14"/>
        <v/>
      </c>
      <c r="AC18" s="251" t="str">
        <f t="shared" si="14"/>
        <v/>
      </c>
      <c r="AD18" s="251" t="str">
        <f t="shared" si="14"/>
        <v/>
      </c>
      <c r="AE18" s="251" t="str">
        <f t="shared" si="14"/>
        <v/>
      </c>
      <c r="AF18" s="251" t="str">
        <f t="shared" si="14"/>
        <v/>
      </c>
      <c r="AG18" s="251" t="str">
        <f t="shared" si="14"/>
        <v/>
      </c>
      <c r="AH18" s="251" t="str">
        <f t="shared" si="14"/>
        <v/>
      </c>
      <c r="AI18" s="251" t="str">
        <f t="shared" si="14"/>
        <v/>
      </c>
      <c r="AJ18" s="251" t="str">
        <f t="shared" si="14"/>
        <v/>
      </c>
      <c r="AK18" s="251" t="str">
        <f t="shared" ref="AK18:AZ33" si="15">MID($C18,AK$1,1)</f>
        <v/>
      </c>
      <c r="AL18" s="251" t="str">
        <f t="shared" si="15"/>
        <v/>
      </c>
      <c r="AM18" s="251" t="str">
        <f t="shared" si="15"/>
        <v/>
      </c>
      <c r="AN18" s="251" t="str">
        <f t="shared" si="15"/>
        <v/>
      </c>
      <c r="AO18" s="251" t="str">
        <f t="shared" si="15"/>
        <v/>
      </c>
      <c r="AP18" s="251" t="str">
        <f t="shared" si="15"/>
        <v/>
      </c>
      <c r="AQ18" s="251" t="str">
        <f t="shared" si="15"/>
        <v/>
      </c>
      <c r="AR18" s="251" t="str">
        <f t="shared" si="15"/>
        <v/>
      </c>
      <c r="AS18" s="251" t="str">
        <f t="shared" si="15"/>
        <v/>
      </c>
      <c r="AT18" s="251" t="str">
        <f t="shared" si="15"/>
        <v/>
      </c>
      <c r="AU18" s="251" t="str">
        <f t="shared" si="15"/>
        <v/>
      </c>
      <c r="AV18" s="251" t="str">
        <f t="shared" si="15"/>
        <v/>
      </c>
      <c r="AW18" s="251" t="str">
        <f t="shared" si="15"/>
        <v/>
      </c>
      <c r="AX18" s="251" t="str">
        <f t="shared" si="15"/>
        <v/>
      </c>
      <c r="AY18" s="251" t="str">
        <f t="shared" si="15"/>
        <v/>
      </c>
      <c r="AZ18" s="251" t="str">
        <f t="shared" si="15"/>
        <v/>
      </c>
      <c r="BA18" s="251" t="str">
        <f t="shared" ref="BA18:BD33" si="16">MID($C18,BA$1,1)</f>
        <v/>
      </c>
      <c r="BB18" s="251" t="str">
        <f t="shared" si="16"/>
        <v/>
      </c>
      <c r="BC18" s="251" t="str">
        <f t="shared" si="16"/>
        <v/>
      </c>
      <c r="BD18" s="251" t="str">
        <f t="shared" si="16"/>
        <v/>
      </c>
      <c r="BE18" s="251" t="str">
        <f t="shared" si="12"/>
        <v/>
      </c>
      <c r="BF18" s="251" t="str">
        <f t="shared" si="12"/>
        <v/>
      </c>
      <c r="BG18" s="251" t="str">
        <f t="shared" si="12"/>
        <v/>
      </c>
      <c r="BH18" s="251" t="str">
        <f t="shared" si="12"/>
        <v/>
      </c>
      <c r="BI18" s="251" t="str">
        <f t="shared" si="12"/>
        <v/>
      </c>
      <c r="BJ18" s="251" t="str">
        <f t="shared" si="12"/>
        <v/>
      </c>
      <c r="BK18" s="251" t="str">
        <f t="shared" si="12"/>
        <v/>
      </c>
      <c r="BL18" s="251" t="str">
        <f t="shared" si="12"/>
        <v/>
      </c>
      <c r="BM18" s="251" t="str">
        <f t="shared" si="12"/>
        <v/>
      </c>
      <c r="BN18" s="251" t="str">
        <f t="shared" si="12"/>
        <v/>
      </c>
      <c r="BO18" s="251" t="str">
        <f t="shared" si="12"/>
        <v/>
      </c>
      <c r="BP18" s="251" t="str">
        <f t="shared" si="12"/>
        <v/>
      </c>
      <c r="BQ18" s="251" t="str">
        <f t="shared" si="12"/>
        <v/>
      </c>
      <c r="BR18" s="251" t="str">
        <f t="shared" si="12"/>
        <v/>
      </c>
      <c r="BS18" s="251" t="str">
        <f t="shared" si="12"/>
        <v/>
      </c>
      <c r="BT18" s="251" t="str">
        <f t="shared" si="12"/>
        <v/>
      </c>
      <c r="BU18" s="251" t="str">
        <f t="shared" ref="BU18:BZ27" si="17">MID($C18,BU$1,1)</f>
        <v/>
      </c>
      <c r="BV18" s="251" t="str">
        <f t="shared" si="17"/>
        <v/>
      </c>
      <c r="BW18" s="251" t="str">
        <f t="shared" si="17"/>
        <v/>
      </c>
      <c r="BX18" s="251" t="str">
        <f t="shared" si="17"/>
        <v/>
      </c>
      <c r="BY18" s="251" t="str">
        <f t="shared" si="17"/>
        <v/>
      </c>
      <c r="BZ18" s="251" t="str">
        <f t="shared" si="17"/>
        <v/>
      </c>
      <c r="CA18" s="251" t="str">
        <f t="shared" si="10"/>
        <v/>
      </c>
      <c r="CB18" s="251" t="str">
        <f t="shared" si="10"/>
        <v/>
      </c>
      <c r="CC18" s="251" t="str">
        <f t="shared" si="10"/>
        <v/>
      </c>
      <c r="CD18" s="251" t="str">
        <f t="shared" si="10"/>
        <v/>
      </c>
      <c r="CE18" s="251" t="str">
        <f t="shared" si="10"/>
        <v/>
      </c>
      <c r="CF18" s="251" t="str">
        <f t="shared" si="10"/>
        <v/>
      </c>
      <c r="CG18" s="251" t="str">
        <f t="shared" si="10"/>
        <v/>
      </c>
      <c r="CH18" s="251" t="str">
        <f t="shared" si="10"/>
        <v/>
      </c>
      <c r="CI18" s="251" t="str">
        <f t="shared" si="10"/>
        <v/>
      </c>
      <c r="CJ18" s="251" t="str">
        <f t="shared" si="6"/>
        <v/>
      </c>
      <c r="CK18" s="251" t="str">
        <f t="shared" si="6"/>
        <v/>
      </c>
      <c r="CL18" s="251" t="str">
        <f t="shared" si="6"/>
        <v/>
      </c>
      <c r="CM18" s="251" t="str">
        <f t="shared" si="6"/>
        <v/>
      </c>
      <c r="CN18" s="251" t="str">
        <f t="shared" si="6"/>
        <v/>
      </c>
      <c r="CO18" s="251" t="str">
        <f t="shared" si="6"/>
        <v/>
      </c>
      <c r="CP18" s="251" t="str">
        <f t="shared" si="6"/>
        <v/>
      </c>
      <c r="CQ18" s="251" t="str">
        <f t="shared" si="6"/>
        <v/>
      </c>
      <c r="CR18" s="251" t="str">
        <f t="shared" si="6"/>
        <v/>
      </c>
      <c r="CS18" s="251" t="str">
        <f t="shared" si="6"/>
        <v/>
      </c>
      <c r="CT18" s="251" t="str">
        <f t="shared" si="6"/>
        <v/>
      </c>
      <c r="CU18" s="251" t="str">
        <f t="shared" si="6"/>
        <v/>
      </c>
      <c r="CV18" s="251" t="str">
        <f t="shared" si="6"/>
        <v/>
      </c>
      <c r="CW18" s="251" t="str">
        <f t="shared" si="6"/>
        <v/>
      </c>
      <c r="CX18" s="251" t="str">
        <f t="shared" si="6"/>
        <v/>
      </c>
      <c r="CY18" s="251" t="str">
        <f t="shared" si="6"/>
        <v/>
      </c>
      <c r="CZ18" s="251" t="str">
        <f t="shared" si="6"/>
        <v/>
      </c>
      <c r="DA18" s="251" t="str">
        <f t="shared" si="6"/>
        <v/>
      </c>
      <c r="DB18" s="251" t="str">
        <f t="shared" si="6"/>
        <v/>
      </c>
      <c r="DC18" s="251" t="str">
        <f t="shared" si="6"/>
        <v/>
      </c>
      <c r="DD18" s="251" t="str">
        <f t="shared" si="6"/>
        <v/>
      </c>
      <c r="DE18" s="251" t="str">
        <f t="shared" si="6"/>
        <v/>
      </c>
      <c r="DF18" s="251" t="str">
        <f t="shared" si="6"/>
        <v/>
      </c>
      <c r="DG18" s="251" t="str">
        <f t="shared" si="6"/>
        <v/>
      </c>
      <c r="DH18" s="251" t="str">
        <f t="shared" si="6"/>
        <v/>
      </c>
      <c r="DI18" s="251" t="str">
        <f t="shared" si="6"/>
        <v/>
      </c>
      <c r="DJ18" s="251" t="str">
        <f t="shared" si="6"/>
        <v/>
      </c>
      <c r="DK18" s="251" t="str">
        <f t="shared" si="6"/>
        <v/>
      </c>
      <c r="DL18" s="251" t="str">
        <f t="shared" si="6"/>
        <v/>
      </c>
    </row>
    <row r="19" spans="2:116" ht="18.75" customHeight="1" x14ac:dyDescent="0.25">
      <c r="B19" s="251">
        <v>18</v>
      </c>
      <c r="C19" s="252">
        <f>Data!D20</f>
        <v>0</v>
      </c>
      <c r="D19" s="251" t="str">
        <f t="shared" si="3"/>
        <v>0</v>
      </c>
      <c r="E19" s="251" t="str">
        <f t="shared" si="4"/>
        <v/>
      </c>
      <c r="F19" s="251" t="str">
        <f t="shared" si="4"/>
        <v/>
      </c>
      <c r="G19" s="251" t="str">
        <f t="shared" si="4"/>
        <v/>
      </c>
      <c r="H19" s="251" t="str">
        <f t="shared" si="4"/>
        <v/>
      </c>
      <c r="I19" s="251" t="str">
        <f t="shared" si="4"/>
        <v/>
      </c>
      <c r="J19" s="251" t="str">
        <f t="shared" si="4"/>
        <v/>
      </c>
      <c r="K19" s="251" t="str">
        <f t="shared" si="4"/>
        <v/>
      </c>
      <c r="L19" s="251" t="str">
        <f t="shared" si="4"/>
        <v/>
      </c>
      <c r="M19" s="251" t="str">
        <f t="shared" si="4"/>
        <v/>
      </c>
      <c r="N19" s="251" t="str">
        <f t="shared" si="4"/>
        <v/>
      </c>
      <c r="O19" s="251" t="str">
        <f t="shared" si="4"/>
        <v/>
      </c>
      <c r="P19" s="251" t="str">
        <f t="shared" si="4"/>
        <v/>
      </c>
      <c r="Q19" s="251" t="str">
        <f t="shared" si="4"/>
        <v/>
      </c>
      <c r="R19" s="251" t="str">
        <f t="shared" si="4"/>
        <v/>
      </c>
      <c r="S19" s="251" t="str">
        <f t="shared" si="4"/>
        <v/>
      </c>
      <c r="T19" s="251" t="str">
        <f t="shared" si="4"/>
        <v/>
      </c>
      <c r="U19" s="251" t="str">
        <f t="shared" si="14"/>
        <v/>
      </c>
      <c r="V19" s="251" t="str">
        <f t="shared" si="14"/>
        <v/>
      </c>
      <c r="W19" s="251" t="str">
        <f t="shared" si="14"/>
        <v/>
      </c>
      <c r="X19" s="251" t="str">
        <f t="shared" si="14"/>
        <v/>
      </c>
      <c r="Y19" s="251" t="str">
        <f t="shared" si="14"/>
        <v/>
      </c>
      <c r="Z19" s="251" t="str">
        <f t="shared" si="14"/>
        <v/>
      </c>
      <c r="AA19" s="251" t="str">
        <f t="shared" si="14"/>
        <v/>
      </c>
      <c r="AB19" s="251" t="str">
        <f t="shared" si="14"/>
        <v/>
      </c>
      <c r="AC19" s="251" t="str">
        <f t="shared" si="14"/>
        <v/>
      </c>
      <c r="AD19" s="251" t="str">
        <f t="shared" si="14"/>
        <v/>
      </c>
      <c r="AE19" s="251" t="str">
        <f t="shared" si="14"/>
        <v/>
      </c>
      <c r="AF19" s="251" t="str">
        <f t="shared" si="14"/>
        <v/>
      </c>
      <c r="AG19" s="251" t="str">
        <f t="shared" si="14"/>
        <v/>
      </c>
      <c r="AH19" s="251" t="str">
        <f t="shared" si="14"/>
        <v/>
      </c>
      <c r="AI19" s="251" t="str">
        <f t="shared" si="14"/>
        <v/>
      </c>
      <c r="AJ19" s="251" t="str">
        <f t="shared" si="14"/>
        <v/>
      </c>
      <c r="AK19" s="251" t="str">
        <f t="shared" si="15"/>
        <v/>
      </c>
      <c r="AL19" s="251" t="str">
        <f t="shared" si="15"/>
        <v/>
      </c>
      <c r="AM19" s="251" t="str">
        <f t="shared" si="15"/>
        <v/>
      </c>
      <c r="AN19" s="251" t="str">
        <f t="shared" si="15"/>
        <v/>
      </c>
      <c r="AO19" s="251" t="str">
        <f t="shared" si="15"/>
        <v/>
      </c>
      <c r="AP19" s="251" t="str">
        <f t="shared" si="15"/>
        <v/>
      </c>
      <c r="AQ19" s="251" t="str">
        <f t="shared" si="15"/>
        <v/>
      </c>
      <c r="AR19" s="251" t="str">
        <f t="shared" si="15"/>
        <v/>
      </c>
      <c r="AS19" s="251" t="str">
        <f t="shared" si="15"/>
        <v/>
      </c>
      <c r="AT19" s="251" t="str">
        <f t="shared" si="15"/>
        <v/>
      </c>
      <c r="AU19" s="251" t="str">
        <f t="shared" si="15"/>
        <v/>
      </c>
      <c r="AV19" s="251" t="str">
        <f t="shared" si="15"/>
        <v/>
      </c>
      <c r="AW19" s="251" t="str">
        <f t="shared" si="15"/>
        <v/>
      </c>
      <c r="AX19" s="251" t="str">
        <f t="shared" si="15"/>
        <v/>
      </c>
      <c r="AY19" s="251" t="str">
        <f t="shared" si="15"/>
        <v/>
      </c>
      <c r="AZ19" s="251" t="str">
        <f t="shared" si="15"/>
        <v/>
      </c>
      <c r="BA19" s="251" t="str">
        <f t="shared" si="16"/>
        <v/>
      </c>
      <c r="BB19" s="251" t="str">
        <f t="shared" si="16"/>
        <v/>
      </c>
      <c r="BC19" s="251" t="str">
        <f t="shared" si="16"/>
        <v/>
      </c>
      <c r="BD19" s="251" t="str">
        <f t="shared" si="16"/>
        <v/>
      </c>
      <c r="BE19" s="251" t="str">
        <f t="shared" si="12"/>
        <v/>
      </c>
      <c r="BF19" s="251" t="str">
        <f t="shared" si="12"/>
        <v/>
      </c>
      <c r="BG19" s="251" t="str">
        <f t="shared" si="12"/>
        <v/>
      </c>
      <c r="BH19" s="251" t="str">
        <f t="shared" si="12"/>
        <v/>
      </c>
      <c r="BI19" s="251" t="str">
        <f t="shared" si="12"/>
        <v/>
      </c>
      <c r="BJ19" s="251" t="str">
        <f t="shared" si="12"/>
        <v/>
      </c>
      <c r="BK19" s="251" t="str">
        <f t="shared" si="12"/>
        <v/>
      </c>
      <c r="BL19" s="251" t="str">
        <f t="shared" si="12"/>
        <v/>
      </c>
      <c r="BM19" s="251" t="str">
        <f t="shared" si="12"/>
        <v/>
      </c>
      <c r="BN19" s="251" t="str">
        <f t="shared" si="12"/>
        <v/>
      </c>
      <c r="BO19" s="251" t="str">
        <f t="shared" si="12"/>
        <v/>
      </c>
      <c r="BP19" s="251" t="str">
        <f t="shared" si="12"/>
        <v/>
      </c>
      <c r="BQ19" s="251" t="str">
        <f t="shared" si="12"/>
        <v/>
      </c>
      <c r="BR19" s="251" t="str">
        <f t="shared" si="12"/>
        <v/>
      </c>
      <c r="BS19" s="251" t="str">
        <f t="shared" si="12"/>
        <v/>
      </c>
      <c r="BT19" s="251" t="str">
        <f t="shared" si="12"/>
        <v/>
      </c>
      <c r="BU19" s="251" t="str">
        <f t="shared" si="17"/>
        <v/>
      </c>
      <c r="BV19" s="251" t="str">
        <f t="shared" si="17"/>
        <v/>
      </c>
      <c r="BW19" s="251" t="str">
        <f t="shared" si="17"/>
        <v/>
      </c>
      <c r="BX19" s="251" t="str">
        <f t="shared" si="17"/>
        <v/>
      </c>
      <c r="BY19" s="251" t="str">
        <f t="shared" si="17"/>
        <v/>
      </c>
      <c r="BZ19" s="251" t="str">
        <f t="shared" si="17"/>
        <v/>
      </c>
      <c r="CA19" s="251" t="str">
        <f t="shared" si="10"/>
        <v/>
      </c>
      <c r="CB19" s="251" t="str">
        <f t="shared" si="10"/>
        <v/>
      </c>
      <c r="CC19" s="251" t="str">
        <f t="shared" si="10"/>
        <v/>
      </c>
      <c r="CD19" s="251" t="str">
        <f t="shared" si="10"/>
        <v/>
      </c>
      <c r="CE19" s="251" t="str">
        <f t="shared" si="10"/>
        <v/>
      </c>
      <c r="CF19" s="251" t="str">
        <f t="shared" si="10"/>
        <v/>
      </c>
      <c r="CG19" s="251" t="str">
        <f t="shared" si="10"/>
        <v/>
      </c>
      <c r="CH19" s="251" t="str">
        <f t="shared" si="10"/>
        <v/>
      </c>
      <c r="CI19" s="251" t="str">
        <f t="shared" si="10"/>
        <v/>
      </c>
      <c r="CJ19" s="251" t="str">
        <f t="shared" si="6"/>
        <v/>
      </c>
      <c r="CK19" s="251" t="str">
        <f t="shared" si="6"/>
        <v/>
      </c>
      <c r="CL19" s="251" t="str">
        <f t="shared" si="6"/>
        <v/>
      </c>
      <c r="CM19" s="251" t="str">
        <f t="shared" si="6"/>
        <v/>
      </c>
      <c r="CN19" s="251" t="str">
        <f t="shared" si="6"/>
        <v/>
      </c>
      <c r="CO19" s="251" t="str">
        <f t="shared" si="6"/>
        <v/>
      </c>
      <c r="CP19" s="251" t="str">
        <f t="shared" si="6"/>
        <v/>
      </c>
      <c r="CQ19" s="251" t="str">
        <f t="shared" si="6"/>
        <v/>
      </c>
      <c r="CR19" s="251" t="str">
        <f t="shared" si="6"/>
        <v/>
      </c>
      <c r="CS19" s="251" t="str">
        <f t="shared" si="6"/>
        <v/>
      </c>
      <c r="CT19" s="251" t="str">
        <f t="shared" si="6"/>
        <v/>
      </c>
      <c r="CU19" s="251" t="str">
        <f t="shared" si="6"/>
        <v/>
      </c>
      <c r="CV19" s="251" t="str">
        <f t="shared" si="6"/>
        <v/>
      </c>
      <c r="CW19" s="251" t="str">
        <f t="shared" si="6"/>
        <v/>
      </c>
      <c r="CX19" s="251" t="str">
        <f t="shared" si="6"/>
        <v/>
      </c>
      <c r="CY19" s="251" t="str">
        <f t="shared" si="6"/>
        <v/>
      </c>
      <c r="CZ19" s="251" t="str">
        <f t="shared" si="6"/>
        <v/>
      </c>
      <c r="DA19" s="251" t="str">
        <f t="shared" si="6"/>
        <v/>
      </c>
      <c r="DB19" s="251" t="str">
        <f t="shared" ref="CJ19:DL28" si="18">MID($C19,DB$1,1)</f>
        <v/>
      </c>
      <c r="DC19" s="251" t="str">
        <f t="shared" si="18"/>
        <v/>
      </c>
      <c r="DD19" s="251" t="str">
        <f t="shared" si="18"/>
        <v/>
      </c>
      <c r="DE19" s="251" t="str">
        <f t="shared" si="18"/>
        <v/>
      </c>
      <c r="DF19" s="251" t="str">
        <f t="shared" si="18"/>
        <v/>
      </c>
      <c r="DG19" s="251" t="str">
        <f t="shared" si="18"/>
        <v/>
      </c>
      <c r="DH19" s="251" t="str">
        <f t="shared" si="18"/>
        <v/>
      </c>
      <c r="DI19" s="251" t="str">
        <f t="shared" si="18"/>
        <v/>
      </c>
      <c r="DJ19" s="251" t="str">
        <f t="shared" si="18"/>
        <v/>
      </c>
      <c r="DK19" s="251" t="str">
        <f t="shared" si="18"/>
        <v/>
      </c>
      <c r="DL19" s="251" t="str">
        <f t="shared" si="18"/>
        <v/>
      </c>
    </row>
    <row r="20" spans="2:116" ht="18.75" customHeight="1" x14ac:dyDescent="0.25">
      <c r="B20" s="251">
        <v>19</v>
      </c>
      <c r="C20" s="252">
        <f>Data!D21</f>
        <v>0</v>
      </c>
      <c r="D20" s="251" t="str">
        <f t="shared" si="3"/>
        <v>0</v>
      </c>
      <c r="E20" s="251" t="str">
        <f t="shared" si="4"/>
        <v/>
      </c>
      <c r="F20" s="251" t="str">
        <f t="shared" si="4"/>
        <v/>
      </c>
      <c r="G20" s="251" t="str">
        <f t="shared" si="4"/>
        <v/>
      </c>
      <c r="H20" s="251" t="str">
        <f t="shared" si="4"/>
        <v/>
      </c>
      <c r="I20" s="251" t="str">
        <f t="shared" si="4"/>
        <v/>
      </c>
      <c r="J20" s="251" t="str">
        <f t="shared" si="4"/>
        <v/>
      </c>
      <c r="K20" s="251" t="str">
        <f t="shared" si="4"/>
        <v/>
      </c>
      <c r="L20" s="251" t="str">
        <f t="shared" si="4"/>
        <v/>
      </c>
      <c r="M20" s="251" t="str">
        <f t="shared" si="4"/>
        <v/>
      </c>
      <c r="N20" s="251" t="str">
        <f t="shared" si="4"/>
        <v/>
      </c>
      <c r="O20" s="251" t="str">
        <f t="shared" si="4"/>
        <v/>
      </c>
      <c r="P20" s="251" t="str">
        <f t="shared" si="4"/>
        <v/>
      </c>
      <c r="Q20" s="251" t="str">
        <f t="shared" si="4"/>
        <v/>
      </c>
      <c r="R20" s="251" t="str">
        <f t="shared" si="4"/>
        <v/>
      </c>
      <c r="S20" s="251" t="str">
        <f t="shared" si="4"/>
        <v/>
      </c>
      <c r="T20" s="251" t="str">
        <f t="shared" si="4"/>
        <v/>
      </c>
      <c r="U20" s="251" t="str">
        <f t="shared" si="14"/>
        <v/>
      </c>
      <c r="V20" s="251" t="str">
        <f t="shared" si="14"/>
        <v/>
      </c>
      <c r="W20" s="251" t="str">
        <f t="shared" si="14"/>
        <v/>
      </c>
      <c r="X20" s="251" t="str">
        <f t="shared" si="14"/>
        <v/>
      </c>
      <c r="Y20" s="251" t="str">
        <f t="shared" si="14"/>
        <v/>
      </c>
      <c r="Z20" s="251" t="str">
        <f t="shared" si="14"/>
        <v/>
      </c>
      <c r="AA20" s="251" t="str">
        <f t="shared" si="14"/>
        <v/>
      </c>
      <c r="AB20" s="251" t="str">
        <f t="shared" si="14"/>
        <v/>
      </c>
      <c r="AC20" s="251" t="str">
        <f t="shared" si="14"/>
        <v/>
      </c>
      <c r="AD20" s="251" t="str">
        <f t="shared" si="14"/>
        <v/>
      </c>
      <c r="AE20" s="251" t="str">
        <f t="shared" si="14"/>
        <v/>
      </c>
      <c r="AF20" s="251" t="str">
        <f t="shared" si="14"/>
        <v/>
      </c>
      <c r="AG20" s="251" t="str">
        <f t="shared" si="14"/>
        <v/>
      </c>
      <c r="AH20" s="251" t="str">
        <f t="shared" si="14"/>
        <v/>
      </c>
      <c r="AI20" s="251" t="str">
        <f t="shared" si="14"/>
        <v/>
      </c>
      <c r="AJ20" s="251" t="str">
        <f t="shared" si="14"/>
        <v/>
      </c>
      <c r="AK20" s="251" t="str">
        <f t="shared" si="15"/>
        <v/>
      </c>
      <c r="AL20" s="251" t="str">
        <f t="shared" si="15"/>
        <v/>
      </c>
      <c r="AM20" s="251" t="str">
        <f t="shared" si="15"/>
        <v/>
      </c>
      <c r="AN20" s="251" t="str">
        <f t="shared" si="15"/>
        <v/>
      </c>
      <c r="AO20" s="251" t="str">
        <f t="shared" si="15"/>
        <v/>
      </c>
      <c r="AP20" s="251" t="str">
        <f t="shared" si="15"/>
        <v/>
      </c>
      <c r="AQ20" s="251" t="str">
        <f t="shared" si="15"/>
        <v/>
      </c>
      <c r="AR20" s="251" t="str">
        <f t="shared" si="15"/>
        <v/>
      </c>
      <c r="AS20" s="251" t="str">
        <f t="shared" si="15"/>
        <v/>
      </c>
      <c r="AT20" s="251" t="str">
        <f t="shared" si="15"/>
        <v/>
      </c>
      <c r="AU20" s="251" t="str">
        <f t="shared" si="15"/>
        <v/>
      </c>
      <c r="AV20" s="251" t="str">
        <f t="shared" si="15"/>
        <v/>
      </c>
      <c r="AW20" s="251" t="str">
        <f t="shared" si="15"/>
        <v/>
      </c>
      <c r="AX20" s="251" t="str">
        <f t="shared" si="15"/>
        <v/>
      </c>
      <c r="AY20" s="251" t="str">
        <f t="shared" si="15"/>
        <v/>
      </c>
      <c r="AZ20" s="251" t="str">
        <f t="shared" si="15"/>
        <v/>
      </c>
      <c r="BA20" s="251" t="str">
        <f t="shared" si="16"/>
        <v/>
      </c>
      <c r="BB20" s="251" t="str">
        <f t="shared" si="16"/>
        <v/>
      </c>
      <c r="BC20" s="251" t="str">
        <f t="shared" si="16"/>
        <v/>
      </c>
      <c r="BD20" s="251" t="str">
        <f t="shared" si="16"/>
        <v/>
      </c>
      <c r="BE20" s="251" t="str">
        <f t="shared" si="12"/>
        <v/>
      </c>
      <c r="BF20" s="251" t="str">
        <f t="shared" si="12"/>
        <v/>
      </c>
      <c r="BG20" s="251" t="str">
        <f t="shared" si="12"/>
        <v/>
      </c>
      <c r="BH20" s="251" t="str">
        <f t="shared" si="12"/>
        <v/>
      </c>
      <c r="BI20" s="251" t="str">
        <f t="shared" si="12"/>
        <v/>
      </c>
      <c r="BJ20" s="251" t="str">
        <f t="shared" si="12"/>
        <v/>
      </c>
      <c r="BK20" s="251" t="str">
        <f t="shared" si="12"/>
        <v/>
      </c>
      <c r="BL20" s="251" t="str">
        <f t="shared" si="12"/>
        <v/>
      </c>
      <c r="BM20" s="251" t="str">
        <f t="shared" si="12"/>
        <v/>
      </c>
      <c r="BN20" s="251" t="str">
        <f t="shared" si="12"/>
        <v/>
      </c>
      <c r="BO20" s="251" t="str">
        <f t="shared" si="12"/>
        <v/>
      </c>
      <c r="BP20" s="251" t="str">
        <f t="shared" si="12"/>
        <v/>
      </c>
      <c r="BQ20" s="251" t="str">
        <f t="shared" si="12"/>
        <v/>
      </c>
      <c r="BR20" s="251" t="str">
        <f t="shared" si="12"/>
        <v/>
      </c>
      <c r="BS20" s="251" t="str">
        <f t="shared" si="12"/>
        <v/>
      </c>
      <c r="BT20" s="251" t="str">
        <f t="shared" si="12"/>
        <v/>
      </c>
      <c r="BU20" s="251" t="str">
        <f t="shared" si="17"/>
        <v/>
      </c>
      <c r="BV20" s="251" t="str">
        <f t="shared" si="17"/>
        <v/>
      </c>
      <c r="BW20" s="251" t="str">
        <f t="shared" si="17"/>
        <v/>
      </c>
      <c r="BX20" s="251" t="str">
        <f t="shared" si="17"/>
        <v/>
      </c>
      <c r="BY20" s="251" t="str">
        <f t="shared" si="17"/>
        <v/>
      </c>
      <c r="BZ20" s="251" t="str">
        <f t="shared" si="17"/>
        <v/>
      </c>
      <c r="CA20" s="251" t="str">
        <f t="shared" si="10"/>
        <v/>
      </c>
      <c r="CB20" s="251" t="str">
        <f t="shared" si="10"/>
        <v/>
      </c>
      <c r="CC20" s="251" t="str">
        <f t="shared" si="10"/>
        <v/>
      </c>
      <c r="CD20" s="251" t="str">
        <f t="shared" si="10"/>
        <v/>
      </c>
      <c r="CE20" s="251" t="str">
        <f t="shared" si="10"/>
        <v/>
      </c>
      <c r="CF20" s="251" t="str">
        <f t="shared" si="10"/>
        <v/>
      </c>
      <c r="CG20" s="251" t="str">
        <f t="shared" si="10"/>
        <v/>
      </c>
      <c r="CH20" s="251" t="str">
        <f t="shared" si="10"/>
        <v/>
      </c>
      <c r="CI20" s="251" t="str">
        <f t="shared" si="10"/>
        <v/>
      </c>
      <c r="CJ20" s="251" t="str">
        <f t="shared" si="18"/>
        <v/>
      </c>
      <c r="CK20" s="251" t="str">
        <f t="shared" si="18"/>
        <v/>
      </c>
      <c r="CL20" s="251" t="str">
        <f t="shared" si="18"/>
        <v/>
      </c>
      <c r="CM20" s="251" t="str">
        <f t="shared" si="18"/>
        <v/>
      </c>
      <c r="CN20" s="251" t="str">
        <f t="shared" si="18"/>
        <v/>
      </c>
      <c r="CO20" s="251" t="str">
        <f t="shared" si="18"/>
        <v/>
      </c>
      <c r="CP20" s="251" t="str">
        <f t="shared" si="18"/>
        <v/>
      </c>
      <c r="CQ20" s="251" t="str">
        <f t="shared" si="18"/>
        <v/>
      </c>
      <c r="CR20" s="251" t="str">
        <f t="shared" si="18"/>
        <v/>
      </c>
      <c r="CS20" s="251" t="str">
        <f t="shared" si="18"/>
        <v/>
      </c>
      <c r="CT20" s="251" t="str">
        <f t="shared" si="18"/>
        <v/>
      </c>
      <c r="CU20" s="251" t="str">
        <f t="shared" si="18"/>
        <v/>
      </c>
      <c r="CV20" s="251" t="str">
        <f t="shared" si="18"/>
        <v/>
      </c>
      <c r="CW20" s="251" t="str">
        <f t="shared" si="18"/>
        <v/>
      </c>
      <c r="CX20" s="251" t="str">
        <f t="shared" si="18"/>
        <v/>
      </c>
      <c r="CY20" s="251" t="str">
        <f t="shared" si="18"/>
        <v/>
      </c>
      <c r="CZ20" s="251" t="str">
        <f t="shared" si="18"/>
        <v/>
      </c>
      <c r="DA20" s="251" t="str">
        <f t="shared" si="18"/>
        <v/>
      </c>
      <c r="DB20" s="251" t="str">
        <f t="shared" si="18"/>
        <v/>
      </c>
      <c r="DC20" s="251" t="str">
        <f t="shared" si="18"/>
        <v/>
      </c>
      <c r="DD20" s="251" t="str">
        <f t="shared" si="18"/>
        <v/>
      </c>
      <c r="DE20" s="251" t="str">
        <f t="shared" si="18"/>
        <v/>
      </c>
      <c r="DF20" s="251" t="str">
        <f t="shared" si="18"/>
        <v/>
      </c>
      <c r="DG20" s="251" t="str">
        <f t="shared" si="18"/>
        <v/>
      </c>
      <c r="DH20" s="251" t="str">
        <f t="shared" si="18"/>
        <v/>
      </c>
      <c r="DI20" s="251" t="str">
        <f t="shared" si="18"/>
        <v/>
      </c>
      <c r="DJ20" s="251" t="str">
        <f t="shared" si="18"/>
        <v/>
      </c>
      <c r="DK20" s="251" t="str">
        <f t="shared" si="18"/>
        <v/>
      </c>
      <c r="DL20" s="251" t="str">
        <f t="shared" si="18"/>
        <v/>
      </c>
    </row>
    <row r="21" spans="2:116" ht="18.75" customHeight="1" x14ac:dyDescent="0.25">
      <c r="B21" s="251">
        <v>20</v>
      </c>
      <c r="C21" s="252">
        <f>Data!D22</f>
        <v>0</v>
      </c>
      <c r="D21" s="251" t="str">
        <f t="shared" si="3"/>
        <v>0</v>
      </c>
      <c r="E21" s="251" t="str">
        <f t="shared" si="4"/>
        <v/>
      </c>
      <c r="F21" s="251" t="str">
        <f t="shared" si="4"/>
        <v/>
      </c>
      <c r="G21" s="251" t="str">
        <f t="shared" si="4"/>
        <v/>
      </c>
      <c r="H21" s="251" t="str">
        <f t="shared" si="4"/>
        <v/>
      </c>
      <c r="I21" s="251" t="str">
        <f t="shared" si="4"/>
        <v/>
      </c>
      <c r="J21" s="251" t="str">
        <f t="shared" si="4"/>
        <v/>
      </c>
      <c r="K21" s="251" t="str">
        <f t="shared" si="4"/>
        <v/>
      </c>
      <c r="L21" s="251" t="str">
        <f t="shared" si="4"/>
        <v/>
      </c>
      <c r="M21" s="251" t="str">
        <f t="shared" si="4"/>
        <v/>
      </c>
      <c r="N21" s="251" t="str">
        <f t="shared" si="4"/>
        <v/>
      </c>
      <c r="O21" s="251" t="str">
        <f t="shared" si="4"/>
        <v/>
      </c>
      <c r="P21" s="251" t="str">
        <f t="shared" si="4"/>
        <v/>
      </c>
      <c r="Q21" s="251" t="str">
        <f>MID($C21,Q$1,1)</f>
        <v/>
      </c>
      <c r="R21" s="251" t="str">
        <f>MID($C21,R$1,1)</f>
        <v/>
      </c>
      <c r="S21" s="251" t="str">
        <f>MID($C21,S$1,1)</f>
        <v/>
      </c>
      <c r="T21" s="251" t="str">
        <f>MID($C21,T$1,1)</f>
        <v/>
      </c>
      <c r="U21" s="251" t="str">
        <f t="shared" si="14"/>
        <v/>
      </c>
      <c r="V21" s="251" t="str">
        <f t="shared" si="14"/>
        <v/>
      </c>
      <c r="W21" s="251" t="str">
        <f t="shared" si="14"/>
        <v/>
      </c>
      <c r="X21" s="251" t="str">
        <f t="shared" si="14"/>
        <v/>
      </c>
      <c r="Y21" s="251" t="str">
        <f t="shared" si="14"/>
        <v/>
      </c>
      <c r="Z21" s="251" t="str">
        <f t="shared" si="14"/>
        <v/>
      </c>
      <c r="AA21" s="251" t="str">
        <f t="shared" si="14"/>
        <v/>
      </c>
      <c r="AB21" s="251" t="str">
        <f t="shared" si="14"/>
        <v/>
      </c>
      <c r="AC21" s="251" t="str">
        <f t="shared" si="14"/>
        <v/>
      </c>
      <c r="AD21" s="251" t="str">
        <f t="shared" si="14"/>
        <v/>
      </c>
      <c r="AE21" s="251" t="str">
        <f t="shared" si="14"/>
        <v/>
      </c>
      <c r="AF21" s="251" t="str">
        <f t="shared" si="14"/>
        <v/>
      </c>
      <c r="AG21" s="251" t="str">
        <f t="shared" si="14"/>
        <v/>
      </c>
      <c r="AH21" s="251" t="str">
        <f t="shared" si="14"/>
        <v/>
      </c>
      <c r="AI21" s="251" t="str">
        <f t="shared" si="14"/>
        <v/>
      </c>
      <c r="AJ21" s="251" t="str">
        <f t="shared" si="14"/>
        <v/>
      </c>
      <c r="AK21" s="251" t="str">
        <f t="shared" si="15"/>
        <v/>
      </c>
      <c r="AL21" s="251" t="str">
        <f t="shared" si="15"/>
        <v/>
      </c>
      <c r="AM21" s="251" t="str">
        <f t="shared" si="15"/>
        <v/>
      </c>
      <c r="AN21" s="251" t="str">
        <f t="shared" si="15"/>
        <v/>
      </c>
      <c r="AO21" s="251" t="str">
        <f t="shared" si="15"/>
        <v/>
      </c>
      <c r="AP21" s="251" t="str">
        <f t="shared" si="15"/>
        <v/>
      </c>
      <c r="AQ21" s="251" t="str">
        <f t="shared" si="15"/>
        <v/>
      </c>
      <c r="AR21" s="251" t="str">
        <f t="shared" si="15"/>
        <v/>
      </c>
      <c r="AS21" s="251" t="str">
        <f t="shared" si="15"/>
        <v/>
      </c>
      <c r="AT21" s="251" t="str">
        <f t="shared" si="15"/>
        <v/>
      </c>
      <c r="AU21" s="251" t="str">
        <f t="shared" si="15"/>
        <v/>
      </c>
      <c r="AV21" s="251" t="str">
        <f t="shared" si="15"/>
        <v/>
      </c>
      <c r="AW21" s="251" t="str">
        <f t="shared" si="15"/>
        <v/>
      </c>
      <c r="AX21" s="251" t="str">
        <f t="shared" si="15"/>
        <v/>
      </c>
      <c r="AY21" s="251" t="str">
        <f t="shared" si="15"/>
        <v/>
      </c>
      <c r="AZ21" s="251" t="str">
        <f t="shared" si="15"/>
        <v/>
      </c>
      <c r="BA21" s="251" t="str">
        <f t="shared" si="16"/>
        <v/>
      </c>
      <c r="BB21" s="251" t="str">
        <f t="shared" si="16"/>
        <v/>
      </c>
      <c r="BC21" s="251" t="str">
        <f t="shared" si="16"/>
        <v/>
      </c>
      <c r="BD21" s="251" t="str">
        <f t="shared" si="16"/>
        <v/>
      </c>
      <c r="BE21" s="251" t="str">
        <f t="shared" si="12"/>
        <v/>
      </c>
      <c r="BF21" s="251" t="str">
        <f t="shared" si="12"/>
        <v/>
      </c>
      <c r="BG21" s="251" t="str">
        <f t="shared" si="12"/>
        <v/>
      </c>
      <c r="BH21" s="251" t="str">
        <f t="shared" si="12"/>
        <v/>
      </c>
      <c r="BI21" s="251" t="str">
        <f t="shared" si="12"/>
        <v/>
      </c>
      <c r="BJ21" s="251" t="str">
        <f t="shared" si="12"/>
        <v/>
      </c>
      <c r="BK21" s="251" t="str">
        <f t="shared" si="12"/>
        <v/>
      </c>
      <c r="BL21" s="251" t="str">
        <f t="shared" si="12"/>
        <v/>
      </c>
      <c r="BM21" s="251" t="str">
        <f t="shared" si="12"/>
        <v/>
      </c>
      <c r="BN21" s="251" t="str">
        <f t="shared" si="12"/>
        <v/>
      </c>
      <c r="BO21" s="251" t="str">
        <f t="shared" si="12"/>
        <v/>
      </c>
      <c r="BP21" s="251" t="str">
        <f t="shared" si="12"/>
        <v/>
      </c>
      <c r="BQ21" s="251" t="str">
        <f t="shared" si="12"/>
        <v/>
      </c>
      <c r="BR21" s="251" t="str">
        <f t="shared" si="12"/>
        <v/>
      </c>
      <c r="BS21" s="251" t="str">
        <f t="shared" si="12"/>
        <v/>
      </c>
      <c r="BT21" s="251" t="str">
        <f t="shared" si="12"/>
        <v/>
      </c>
      <c r="BU21" s="251" t="str">
        <f t="shared" si="17"/>
        <v/>
      </c>
      <c r="BV21" s="251" t="str">
        <f t="shared" si="17"/>
        <v/>
      </c>
      <c r="BW21" s="251" t="str">
        <f t="shared" si="17"/>
        <v/>
      </c>
      <c r="BX21" s="251" t="str">
        <f t="shared" si="17"/>
        <v/>
      </c>
      <c r="BY21" s="251" t="str">
        <f t="shared" si="17"/>
        <v/>
      </c>
      <c r="BZ21" s="251" t="str">
        <f t="shared" si="17"/>
        <v/>
      </c>
      <c r="CA21" s="251" t="str">
        <f t="shared" si="10"/>
        <v/>
      </c>
      <c r="CB21" s="251" t="str">
        <f t="shared" si="10"/>
        <v/>
      </c>
      <c r="CC21" s="251" t="str">
        <f t="shared" si="10"/>
        <v/>
      </c>
      <c r="CD21" s="251" t="str">
        <f t="shared" si="10"/>
        <v/>
      </c>
      <c r="CE21" s="251" t="str">
        <f t="shared" si="10"/>
        <v/>
      </c>
      <c r="CF21" s="251" t="str">
        <f t="shared" si="10"/>
        <v/>
      </c>
      <c r="CG21" s="251" t="str">
        <f t="shared" si="10"/>
        <v/>
      </c>
      <c r="CH21" s="251" t="str">
        <f t="shared" si="10"/>
        <v/>
      </c>
      <c r="CI21" s="251" t="str">
        <f t="shared" si="10"/>
        <v/>
      </c>
      <c r="CJ21" s="251" t="str">
        <f t="shared" si="18"/>
        <v/>
      </c>
      <c r="CK21" s="251" t="str">
        <f t="shared" si="18"/>
        <v/>
      </c>
      <c r="CL21" s="251" t="str">
        <f t="shared" si="18"/>
        <v/>
      </c>
      <c r="CM21" s="251" t="str">
        <f t="shared" si="18"/>
        <v/>
      </c>
      <c r="CN21" s="251" t="str">
        <f t="shared" si="18"/>
        <v/>
      </c>
      <c r="CO21" s="251" t="str">
        <f t="shared" si="18"/>
        <v/>
      </c>
      <c r="CP21" s="251" t="str">
        <f t="shared" si="18"/>
        <v/>
      </c>
      <c r="CQ21" s="251" t="str">
        <f t="shared" si="18"/>
        <v/>
      </c>
      <c r="CR21" s="251" t="str">
        <f t="shared" si="18"/>
        <v/>
      </c>
      <c r="CS21" s="251" t="str">
        <f t="shared" si="18"/>
        <v/>
      </c>
      <c r="CT21" s="251" t="str">
        <f t="shared" si="18"/>
        <v/>
      </c>
      <c r="CU21" s="251" t="str">
        <f t="shared" si="18"/>
        <v/>
      </c>
      <c r="CV21" s="251" t="str">
        <f t="shared" si="18"/>
        <v/>
      </c>
      <c r="CW21" s="251" t="str">
        <f t="shared" si="18"/>
        <v/>
      </c>
      <c r="CX21" s="251" t="str">
        <f t="shared" si="18"/>
        <v/>
      </c>
      <c r="CY21" s="251" t="str">
        <f t="shared" si="18"/>
        <v/>
      </c>
      <c r="CZ21" s="251" t="str">
        <f t="shared" si="18"/>
        <v/>
      </c>
      <c r="DA21" s="251" t="str">
        <f t="shared" si="18"/>
        <v/>
      </c>
      <c r="DB21" s="251" t="str">
        <f t="shared" si="18"/>
        <v/>
      </c>
      <c r="DC21" s="251" t="str">
        <f t="shared" si="18"/>
        <v/>
      </c>
      <c r="DD21" s="251" t="str">
        <f t="shared" si="18"/>
        <v/>
      </c>
      <c r="DE21" s="251" t="str">
        <f t="shared" si="18"/>
        <v/>
      </c>
      <c r="DF21" s="251" t="str">
        <f t="shared" si="18"/>
        <v/>
      </c>
      <c r="DG21" s="251" t="str">
        <f t="shared" si="18"/>
        <v/>
      </c>
      <c r="DH21" s="251" t="str">
        <f t="shared" si="18"/>
        <v/>
      </c>
      <c r="DI21" s="251" t="str">
        <f t="shared" si="18"/>
        <v/>
      </c>
      <c r="DJ21" s="251" t="str">
        <f t="shared" si="18"/>
        <v/>
      </c>
      <c r="DK21" s="251" t="str">
        <f t="shared" si="18"/>
        <v/>
      </c>
      <c r="DL21" s="251" t="str">
        <f t="shared" si="18"/>
        <v/>
      </c>
    </row>
    <row r="22" spans="2:116" ht="18.75" customHeight="1" x14ac:dyDescent="0.25">
      <c r="B22" s="251">
        <v>21</v>
      </c>
      <c r="C22" s="252">
        <f>Data!D23</f>
        <v>0</v>
      </c>
      <c r="D22" s="251" t="str">
        <f t="shared" si="3"/>
        <v>0</v>
      </c>
      <c r="E22" s="251" t="str">
        <f t="shared" ref="E22:T37" si="19">MID($C22,E$1,1)</f>
        <v/>
      </c>
      <c r="F22" s="251" t="str">
        <f t="shared" si="19"/>
        <v/>
      </c>
      <c r="G22" s="251" t="str">
        <f t="shared" si="19"/>
        <v/>
      </c>
      <c r="H22" s="251" t="str">
        <f t="shared" si="19"/>
        <v/>
      </c>
      <c r="I22" s="251" t="str">
        <f t="shared" si="19"/>
        <v/>
      </c>
      <c r="J22" s="251" t="str">
        <f t="shared" si="19"/>
        <v/>
      </c>
      <c r="K22" s="251" t="str">
        <f t="shared" si="19"/>
        <v/>
      </c>
      <c r="L22" s="251" t="str">
        <f t="shared" si="19"/>
        <v/>
      </c>
      <c r="M22" s="251" t="str">
        <f t="shared" si="19"/>
        <v/>
      </c>
      <c r="N22" s="251" t="str">
        <f t="shared" si="19"/>
        <v/>
      </c>
      <c r="O22" s="251" t="str">
        <f t="shared" si="19"/>
        <v/>
      </c>
      <c r="P22" s="251" t="str">
        <f t="shared" si="19"/>
        <v/>
      </c>
      <c r="Q22" s="251" t="str">
        <f t="shared" si="19"/>
        <v/>
      </c>
      <c r="R22" s="251" t="str">
        <f t="shared" si="19"/>
        <v/>
      </c>
      <c r="S22" s="251" t="str">
        <f t="shared" si="19"/>
        <v/>
      </c>
      <c r="T22" s="251" t="str">
        <f t="shared" si="19"/>
        <v/>
      </c>
      <c r="U22" s="251" t="str">
        <f t="shared" si="14"/>
        <v/>
      </c>
      <c r="V22" s="251" t="str">
        <f t="shared" si="14"/>
        <v/>
      </c>
      <c r="W22" s="251" t="str">
        <f t="shared" si="14"/>
        <v/>
      </c>
      <c r="X22" s="251" t="str">
        <f t="shared" si="14"/>
        <v/>
      </c>
      <c r="Y22" s="251" t="str">
        <f t="shared" si="14"/>
        <v/>
      </c>
      <c r="Z22" s="251" t="str">
        <f t="shared" si="14"/>
        <v/>
      </c>
      <c r="AA22" s="251" t="str">
        <f t="shared" si="14"/>
        <v/>
      </c>
      <c r="AB22" s="251" t="str">
        <f t="shared" si="14"/>
        <v/>
      </c>
      <c r="AC22" s="251" t="str">
        <f t="shared" si="14"/>
        <v/>
      </c>
      <c r="AD22" s="251" t="str">
        <f t="shared" si="14"/>
        <v/>
      </c>
      <c r="AE22" s="251" t="str">
        <f t="shared" si="14"/>
        <v/>
      </c>
      <c r="AF22" s="251" t="str">
        <f t="shared" si="14"/>
        <v/>
      </c>
      <c r="AG22" s="251" t="str">
        <f t="shared" si="14"/>
        <v/>
      </c>
      <c r="AH22" s="251" t="str">
        <f t="shared" si="14"/>
        <v/>
      </c>
      <c r="AI22" s="251" t="str">
        <f t="shared" si="14"/>
        <v/>
      </c>
      <c r="AJ22" s="251" t="str">
        <f t="shared" si="14"/>
        <v/>
      </c>
      <c r="AK22" s="251" t="str">
        <f t="shared" si="15"/>
        <v/>
      </c>
      <c r="AL22" s="251" t="str">
        <f t="shared" si="15"/>
        <v/>
      </c>
      <c r="AM22" s="251" t="str">
        <f t="shared" si="15"/>
        <v/>
      </c>
      <c r="AN22" s="251" t="str">
        <f t="shared" si="15"/>
        <v/>
      </c>
      <c r="AO22" s="251" t="str">
        <f t="shared" si="15"/>
        <v/>
      </c>
      <c r="AP22" s="251" t="str">
        <f t="shared" si="15"/>
        <v/>
      </c>
      <c r="AQ22" s="251" t="str">
        <f t="shared" si="15"/>
        <v/>
      </c>
      <c r="AR22" s="251" t="str">
        <f t="shared" si="15"/>
        <v/>
      </c>
      <c r="AS22" s="251" t="str">
        <f t="shared" si="15"/>
        <v/>
      </c>
      <c r="AT22" s="251" t="str">
        <f t="shared" si="15"/>
        <v/>
      </c>
      <c r="AU22" s="251" t="str">
        <f t="shared" si="15"/>
        <v/>
      </c>
      <c r="AV22" s="251" t="str">
        <f t="shared" si="15"/>
        <v/>
      </c>
      <c r="AW22" s="251" t="str">
        <f t="shared" si="15"/>
        <v/>
      </c>
      <c r="AX22" s="251" t="str">
        <f t="shared" si="15"/>
        <v/>
      </c>
      <c r="AY22" s="251" t="str">
        <f t="shared" si="15"/>
        <v/>
      </c>
      <c r="AZ22" s="251" t="str">
        <f t="shared" si="15"/>
        <v/>
      </c>
      <c r="BA22" s="251" t="str">
        <f t="shared" si="16"/>
        <v/>
      </c>
      <c r="BB22" s="251" t="str">
        <f t="shared" si="16"/>
        <v/>
      </c>
      <c r="BC22" s="251" t="str">
        <f t="shared" si="16"/>
        <v/>
      </c>
      <c r="BD22" s="251" t="str">
        <f t="shared" si="16"/>
        <v/>
      </c>
      <c r="BE22" s="251" t="str">
        <f t="shared" si="12"/>
        <v/>
      </c>
      <c r="BF22" s="251" t="str">
        <f t="shared" si="12"/>
        <v/>
      </c>
      <c r="BG22" s="251" t="str">
        <f t="shared" si="12"/>
        <v/>
      </c>
      <c r="BH22" s="251" t="str">
        <f t="shared" si="12"/>
        <v/>
      </c>
      <c r="BI22" s="251" t="str">
        <f t="shared" si="12"/>
        <v/>
      </c>
      <c r="BJ22" s="251" t="str">
        <f t="shared" si="12"/>
        <v/>
      </c>
      <c r="BK22" s="251" t="str">
        <f t="shared" si="12"/>
        <v/>
      </c>
      <c r="BL22" s="251" t="str">
        <f t="shared" si="12"/>
        <v/>
      </c>
      <c r="BM22" s="251" t="str">
        <f t="shared" si="12"/>
        <v/>
      </c>
      <c r="BN22" s="251" t="str">
        <f t="shared" si="12"/>
        <v/>
      </c>
      <c r="BO22" s="251" t="str">
        <f t="shared" si="12"/>
        <v/>
      </c>
      <c r="BP22" s="251" t="str">
        <f t="shared" si="12"/>
        <v/>
      </c>
      <c r="BQ22" s="251" t="str">
        <f t="shared" si="12"/>
        <v/>
      </c>
      <c r="BR22" s="251" t="str">
        <f t="shared" si="12"/>
        <v/>
      </c>
      <c r="BS22" s="251" t="str">
        <f t="shared" si="12"/>
        <v/>
      </c>
      <c r="BT22" s="251" t="str">
        <f t="shared" si="12"/>
        <v/>
      </c>
      <c r="BU22" s="251" t="str">
        <f t="shared" si="17"/>
        <v/>
      </c>
      <c r="BV22" s="251" t="str">
        <f t="shared" si="17"/>
        <v/>
      </c>
      <c r="BW22" s="251" t="str">
        <f t="shared" si="17"/>
        <v/>
      </c>
      <c r="BX22" s="251" t="str">
        <f t="shared" si="17"/>
        <v/>
      </c>
      <c r="BY22" s="251" t="str">
        <f t="shared" si="17"/>
        <v/>
      </c>
      <c r="BZ22" s="251" t="str">
        <f t="shared" si="17"/>
        <v/>
      </c>
      <c r="CA22" s="251" t="str">
        <f t="shared" si="10"/>
        <v/>
      </c>
      <c r="CB22" s="251" t="str">
        <f t="shared" si="10"/>
        <v/>
      </c>
      <c r="CC22" s="251" t="str">
        <f t="shared" si="10"/>
        <v/>
      </c>
      <c r="CD22" s="251" t="str">
        <f t="shared" si="10"/>
        <v/>
      </c>
      <c r="CE22" s="251" t="str">
        <f t="shared" si="10"/>
        <v/>
      </c>
      <c r="CF22" s="251" t="str">
        <f t="shared" si="10"/>
        <v/>
      </c>
      <c r="CG22" s="251" t="str">
        <f t="shared" si="10"/>
        <v/>
      </c>
      <c r="CH22" s="251" t="str">
        <f t="shared" si="10"/>
        <v/>
      </c>
      <c r="CI22" s="251" t="str">
        <f t="shared" si="10"/>
        <v/>
      </c>
      <c r="CJ22" s="251" t="str">
        <f t="shared" si="18"/>
        <v/>
      </c>
      <c r="CK22" s="251" t="str">
        <f t="shared" si="18"/>
        <v/>
      </c>
      <c r="CL22" s="251" t="str">
        <f t="shared" si="18"/>
        <v/>
      </c>
      <c r="CM22" s="251" t="str">
        <f t="shared" si="18"/>
        <v/>
      </c>
      <c r="CN22" s="251" t="str">
        <f t="shared" si="18"/>
        <v/>
      </c>
      <c r="CO22" s="251" t="str">
        <f t="shared" si="18"/>
        <v/>
      </c>
      <c r="CP22" s="251" t="str">
        <f t="shared" si="18"/>
        <v/>
      </c>
      <c r="CQ22" s="251" t="str">
        <f t="shared" si="18"/>
        <v/>
      </c>
      <c r="CR22" s="251" t="str">
        <f t="shared" si="18"/>
        <v/>
      </c>
      <c r="CS22" s="251" t="str">
        <f t="shared" si="18"/>
        <v/>
      </c>
      <c r="CT22" s="251" t="str">
        <f t="shared" si="18"/>
        <v/>
      </c>
      <c r="CU22" s="251" t="str">
        <f t="shared" si="18"/>
        <v/>
      </c>
      <c r="CV22" s="251" t="str">
        <f t="shared" si="18"/>
        <v/>
      </c>
      <c r="CW22" s="251" t="str">
        <f t="shared" si="18"/>
        <v/>
      </c>
      <c r="CX22" s="251" t="str">
        <f t="shared" si="18"/>
        <v/>
      </c>
      <c r="CY22" s="251" t="str">
        <f t="shared" si="18"/>
        <v/>
      </c>
      <c r="CZ22" s="251" t="str">
        <f t="shared" si="18"/>
        <v/>
      </c>
      <c r="DA22" s="251" t="str">
        <f t="shared" si="18"/>
        <v/>
      </c>
      <c r="DB22" s="251" t="str">
        <f t="shared" si="18"/>
        <v/>
      </c>
      <c r="DC22" s="251" t="str">
        <f t="shared" si="18"/>
        <v/>
      </c>
      <c r="DD22" s="251" t="str">
        <f t="shared" si="18"/>
        <v/>
      </c>
      <c r="DE22" s="251" t="str">
        <f t="shared" si="18"/>
        <v/>
      </c>
      <c r="DF22" s="251" t="str">
        <f t="shared" si="18"/>
        <v/>
      </c>
      <c r="DG22" s="251" t="str">
        <f t="shared" si="18"/>
        <v/>
      </c>
      <c r="DH22" s="251" t="str">
        <f t="shared" si="18"/>
        <v/>
      </c>
      <c r="DI22" s="251" t="str">
        <f t="shared" si="18"/>
        <v/>
      </c>
      <c r="DJ22" s="251" t="str">
        <f t="shared" si="18"/>
        <v/>
      </c>
      <c r="DK22" s="251" t="str">
        <f t="shared" si="18"/>
        <v/>
      </c>
      <c r="DL22" s="251" t="str">
        <f t="shared" si="18"/>
        <v/>
      </c>
    </row>
    <row r="23" spans="2:116" ht="18.75" customHeight="1" x14ac:dyDescent="0.25">
      <c r="B23" s="251">
        <v>22</v>
      </c>
      <c r="C23" s="252">
        <f>Data!D24</f>
        <v>0</v>
      </c>
      <c r="D23" s="251" t="str">
        <f t="shared" si="3"/>
        <v>0</v>
      </c>
      <c r="E23" s="251" t="str">
        <f t="shared" si="19"/>
        <v/>
      </c>
      <c r="F23" s="251" t="str">
        <f t="shared" si="19"/>
        <v/>
      </c>
      <c r="G23" s="251" t="str">
        <f t="shared" si="19"/>
        <v/>
      </c>
      <c r="H23" s="251" t="str">
        <f t="shared" si="19"/>
        <v/>
      </c>
      <c r="I23" s="251" t="str">
        <f t="shared" si="19"/>
        <v/>
      </c>
      <c r="J23" s="251" t="str">
        <f t="shared" si="19"/>
        <v/>
      </c>
      <c r="K23" s="251" t="str">
        <f t="shared" si="19"/>
        <v/>
      </c>
      <c r="L23" s="251" t="str">
        <f t="shared" si="19"/>
        <v/>
      </c>
      <c r="M23" s="251" t="str">
        <f t="shared" si="19"/>
        <v/>
      </c>
      <c r="N23" s="251" t="str">
        <f t="shared" si="19"/>
        <v/>
      </c>
      <c r="O23" s="251" t="str">
        <f t="shared" si="19"/>
        <v/>
      </c>
      <c r="P23" s="251" t="str">
        <f t="shared" si="19"/>
        <v/>
      </c>
      <c r="Q23" s="251" t="str">
        <f t="shared" si="19"/>
        <v/>
      </c>
      <c r="R23" s="251" t="str">
        <f t="shared" si="19"/>
        <v/>
      </c>
      <c r="S23" s="251" t="str">
        <f t="shared" si="19"/>
        <v/>
      </c>
      <c r="T23" s="251" t="str">
        <f t="shared" si="19"/>
        <v/>
      </c>
      <c r="U23" s="251" t="str">
        <f t="shared" si="14"/>
        <v/>
      </c>
      <c r="V23" s="251" t="str">
        <f t="shared" si="14"/>
        <v/>
      </c>
      <c r="W23" s="251" t="str">
        <f t="shared" si="14"/>
        <v/>
      </c>
      <c r="X23" s="251" t="str">
        <f t="shared" si="14"/>
        <v/>
      </c>
      <c r="Y23" s="251" t="str">
        <f t="shared" si="14"/>
        <v/>
      </c>
      <c r="Z23" s="251" t="str">
        <f t="shared" si="14"/>
        <v/>
      </c>
      <c r="AA23" s="251" t="str">
        <f t="shared" si="14"/>
        <v/>
      </c>
      <c r="AB23" s="251" t="str">
        <f t="shared" si="14"/>
        <v/>
      </c>
      <c r="AC23" s="251" t="str">
        <f t="shared" si="14"/>
        <v/>
      </c>
      <c r="AD23" s="251" t="str">
        <f t="shared" si="14"/>
        <v/>
      </c>
      <c r="AE23" s="251" t="str">
        <f t="shared" si="14"/>
        <v/>
      </c>
      <c r="AF23" s="251" t="str">
        <f t="shared" si="14"/>
        <v/>
      </c>
      <c r="AG23" s="251" t="str">
        <f t="shared" si="14"/>
        <v/>
      </c>
      <c r="AH23" s="251" t="str">
        <f t="shared" si="14"/>
        <v/>
      </c>
      <c r="AI23" s="251" t="str">
        <f t="shared" si="14"/>
        <v/>
      </c>
      <c r="AJ23" s="251" t="str">
        <f t="shared" si="14"/>
        <v/>
      </c>
      <c r="AK23" s="251" t="str">
        <f t="shared" si="15"/>
        <v/>
      </c>
      <c r="AL23" s="251" t="str">
        <f t="shared" si="15"/>
        <v/>
      </c>
      <c r="AM23" s="251" t="str">
        <f t="shared" si="15"/>
        <v/>
      </c>
      <c r="AN23" s="251" t="str">
        <f t="shared" si="15"/>
        <v/>
      </c>
      <c r="AO23" s="251" t="str">
        <f t="shared" si="15"/>
        <v/>
      </c>
      <c r="AP23" s="251" t="str">
        <f t="shared" si="15"/>
        <v/>
      </c>
      <c r="AQ23" s="251" t="str">
        <f t="shared" si="15"/>
        <v/>
      </c>
      <c r="AR23" s="251" t="str">
        <f t="shared" si="15"/>
        <v/>
      </c>
      <c r="AS23" s="251" t="str">
        <f t="shared" si="15"/>
        <v/>
      </c>
      <c r="AT23" s="251" t="str">
        <f t="shared" si="15"/>
        <v/>
      </c>
      <c r="AU23" s="251" t="str">
        <f t="shared" si="15"/>
        <v/>
      </c>
      <c r="AV23" s="251" t="str">
        <f t="shared" si="15"/>
        <v/>
      </c>
      <c r="AW23" s="251" t="str">
        <f t="shared" si="15"/>
        <v/>
      </c>
      <c r="AX23" s="251" t="str">
        <f t="shared" si="15"/>
        <v/>
      </c>
      <c r="AY23" s="251" t="str">
        <f t="shared" si="15"/>
        <v/>
      </c>
      <c r="AZ23" s="251" t="str">
        <f t="shared" si="15"/>
        <v/>
      </c>
      <c r="BA23" s="251" t="str">
        <f t="shared" si="16"/>
        <v/>
      </c>
      <c r="BB23" s="251" t="str">
        <f t="shared" si="16"/>
        <v/>
      </c>
      <c r="BC23" s="251" t="str">
        <f t="shared" si="16"/>
        <v/>
      </c>
      <c r="BD23" s="251" t="str">
        <f t="shared" si="16"/>
        <v/>
      </c>
      <c r="BE23" s="251" t="str">
        <f t="shared" si="12"/>
        <v/>
      </c>
      <c r="BF23" s="251" t="str">
        <f t="shared" si="12"/>
        <v/>
      </c>
      <c r="BG23" s="251" t="str">
        <f t="shared" si="12"/>
        <v/>
      </c>
      <c r="BH23" s="251" t="str">
        <f t="shared" si="12"/>
        <v/>
      </c>
      <c r="BI23" s="251" t="str">
        <f t="shared" si="12"/>
        <v/>
      </c>
      <c r="BJ23" s="251" t="str">
        <f t="shared" si="12"/>
        <v/>
      </c>
      <c r="BK23" s="251" t="str">
        <f t="shared" si="12"/>
        <v/>
      </c>
      <c r="BL23" s="251" t="str">
        <f t="shared" si="12"/>
        <v/>
      </c>
      <c r="BM23" s="251" t="str">
        <f t="shared" si="12"/>
        <v/>
      </c>
      <c r="BN23" s="251" t="str">
        <f t="shared" si="12"/>
        <v/>
      </c>
      <c r="BO23" s="251" t="str">
        <f t="shared" si="12"/>
        <v/>
      </c>
      <c r="BP23" s="251" t="str">
        <f t="shared" si="12"/>
        <v/>
      </c>
      <c r="BQ23" s="251" t="str">
        <f t="shared" si="12"/>
        <v/>
      </c>
      <c r="BR23" s="251" t="str">
        <f t="shared" si="12"/>
        <v/>
      </c>
      <c r="BS23" s="251" t="str">
        <f t="shared" si="12"/>
        <v/>
      </c>
      <c r="BT23" s="251" t="str">
        <f t="shared" si="12"/>
        <v/>
      </c>
      <c r="BU23" s="251" t="str">
        <f t="shared" si="17"/>
        <v/>
      </c>
      <c r="BV23" s="251" t="str">
        <f t="shared" si="17"/>
        <v/>
      </c>
      <c r="BW23" s="251" t="str">
        <f t="shared" si="17"/>
        <v/>
      </c>
      <c r="BX23" s="251" t="str">
        <f t="shared" si="17"/>
        <v/>
      </c>
      <c r="BY23" s="251" t="str">
        <f t="shared" si="17"/>
        <v/>
      </c>
      <c r="BZ23" s="251" t="str">
        <f t="shared" si="17"/>
        <v/>
      </c>
      <c r="CA23" s="251" t="str">
        <f t="shared" si="10"/>
        <v/>
      </c>
      <c r="CB23" s="251" t="str">
        <f t="shared" si="10"/>
        <v/>
      </c>
      <c r="CC23" s="251" t="str">
        <f t="shared" si="10"/>
        <v/>
      </c>
      <c r="CD23" s="251" t="str">
        <f t="shared" si="10"/>
        <v/>
      </c>
      <c r="CE23" s="251" t="str">
        <f t="shared" si="10"/>
        <v/>
      </c>
      <c r="CF23" s="251" t="str">
        <f t="shared" si="10"/>
        <v/>
      </c>
      <c r="CG23" s="251" t="str">
        <f t="shared" si="10"/>
        <v/>
      </c>
      <c r="CH23" s="251" t="str">
        <f t="shared" si="10"/>
        <v/>
      </c>
      <c r="CI23" s="251" t="str">
        <f t="shared" si="10"/>
        <v/>
      </c>
      <c r="CJ23" s="251" t="str">
        <f t="shared" si="18"/>
        <v/>
      </c>
      <c r="CK23" s="251" t="str">
        <f t="shared" si="18"/>
        <v/>
      </c>
      <c r="CL23" s="251" t="str">
        <f t="shared" si="18"/>
        <v/>
      </c>
      <c r="CM23" s="251" t="str">
        <f t="shared" si="18"/>
        <v/>
      </c>
      <c r="CN23" s="251" t="str">
        <f t="shared" si="18"/>
        <v/>
      </c>
      <c r="CO23" s="251" t="str">
        <f t="shared" si="18"/>
        <v/>
      </c>
      <c r="CP23" s="251" t="str">
        <f t="shared" si="18"/>
        <v/>
      </c>
      <c r="CQ23" s="251" t="str">
        <f t="shared" si="18"/>
        <v/>
      </c>
      <c r="CR23" s="251" t="str">
        <f t="shared" si="18"/>
        <v/>
      </c>
      <c r="CS23" s="251" t="str">
        <f t="shared" si="18"/>
        <v/>
      </c>
      <c r="CT23" s="251" t="str">
        <f t="shared" si="18"/>
        <v/>
      </c>
      <c r="CU23" s="251" t="str">
        <f t="shared" si="18"/>
        <v/>
      </c>
      <c r="CV23" s="251" t="str">
        <f t="shared" si="18"/>
        <v/>
      </c>
      <c r="CW23" s="251" t="str">
        <f t="shared" si="18"/>
        <v/>
      </c>
      <c r="CX23" s="251" t="str">
        <f t="shared" si="18"/>
        <v/>
      </c>
      <c r="CY23" s="251" t="str">
        <f t="shared" si="18"/>
        <v/>
      </c>
      <c r="CZ23" s="251" t="str">
        <f t="shared" si="18"/>
        <v/>
      </c>
      <c r="DA23" s="251" t="str">
        <f t="shared" si="18"/>
        <v/>
      </c>
      <c r="DB23" s="251" t="str">
        <f t="shared" si="18"/>
        <v/>
      </c>
      <c r="DC23" s="251" t="str">
        <f t="shared" si="18"/>
        <v/>
      </c>
      <c r="DD23" s="251" t="str">
        <f t="shared" si="18"/>
        <v/>
      </c>
      <c r="DE23" s="251" t="str">
        <f t="shared" si="18"/>
        <v/>
      </c>
      <c r="DF23" s="251" t="str">
        <f t="shared" si="18"/>
        <v/>
      </c>
      <c r="DG23" s="251" t="str">
        <f t="shared" si="18"/>
        <v/>
      </c>
      <c r="DH23" s="251" t="str">
        <f t="shared" si="18"/>
        <v/>
      </c>
      <c r="DI23" s="251" t="str">
        <f t="shared" si="18"/>
        <v/>
      </c>
      <c r="DJ23" s="251" t="str">
        <f t="shared" si="18"/>
        <v/>
      </c>
      <c r="DK23" s="251" t="str">
        <f t="shared" si="18"/>
        <v/>
      </c>
      <c r="DL23" s="251" t="str">
        <f t="shared" si="18"/>
        <v/>
      </c>
    </row>
    <row r="24" spans="2:116" ht="18.75" customHeight="1" x14ac:dyDescent="0.25">
      <c r="B24" s="251">
        <v>23</v>
      </c>
      <c r="C24" s="252">
        <f>Data!D25</f>
        <v>0</v>
      </c>
      <c r="D24" s="251" t="str">
        <f t="shared" si="3"/>
        <v>0</v>
      </c>
      <c r="E24" s="251" t="str">
        <f t="shared" si="19"/>
        <v/>
      </c>
      <c r="F24" s="251" t="str">
        <f t="shared" si="19"/>
        <v/>
      </c>
      <c r="G24" s="251" t="str">
        <f t="shared" si="19"/>
        <v/>
      </c>
      <c r="H24" s="251" t="str">
        <f t="shared" si="19"/>
        <v/>
      </c>
      <c r="I24" s="251" t="str">
        <f t="shared" si="19"/>
        <v/>
      </c>
      <c r="J24" s="251" t="str">
        <f t="shared" si="19"/>
        <v/>
      </c>
      <c r="K24" s="251" t="str">
        <f t="shared" si="19"/>
        <v/>
      </c>
      <c r="L24" s="251" t="str">
        <f t="shared" si="19"/>
        <v/>
      </c>
      <c r="M24" s="251" t="str">
        <f t="shared" si="19"/>
        <v/>
      </c>
      <c r="N24" s="251" t="str">
        <f t="shared" si="19"/>
        <v/>
      </c>
      <c r="O24" s="251" t="str">
        <f t="shared" si="19"/>
        <v/>
      </c>
      <c r="P24" s="251" t="str">
        <f t="shared" si="19"/>
        <v/>
      </c>
      <c r="Q24" s="251" t="str">
        <f t="shared" si="19"/>
        <v/>
      </c>
      <c r="R24" s="251" t="str">
        <f t="shared" si="19"/>
        <v/>
      </c>
      <c r="S24" s="251" t="str">
        <f t="shared" si="19"/>
        <v/>
      </c>
      <c r="T24" s="251" t="str">
        <f t="shared" si="19"/>
        <v/>
      </c>
      <c r="U24" s="251" t="str">
        <f t="shared" si="14"/>
        <v/>
      </c>
      <c r="V24" s="251" t="str">
        <f t="shared" si="14"/>
        <v/>
      </c>
      <c r="W24" s="251" t="str">
        <f t="shared" si="14"/>
        <v/>
      </c>
      <c r="X24" s="251" t="str">
        <f t="shared" si="14"/>
        <v/>
      </c>
      <c r="Y24" s="251" t="str">
        <f t="shared" si="14"/>
        <v/>
      </c>
      <c r="Z24" s="251" t="str">
        <f t="shared" si="14"/>
        <v/>
      </c>
      <c r="AA24" s="251" t="str">
        <f t="shared" si="14"/>
        <v/>
      </c>
      <c r="AB24" s="251" t="str">
        <f t="shared" si="14"/>
        <v/>
      </c>
      <c r="AC24" s="251" t="str">
        <f t="shared" si="14"/>
        <v/>
      </c>
      <c r="AD24" s="251" t="str">
        <f t="shared" si="14"/>
        <v/>
      </c>
      <c r="AE24" s="251" t="str">
        <f t="shared" si="14"/>
        <v/>
      </c>
      <c r="AF24" s="251" t="str">
        <f t="shared" si="14"/>
        <v/>
      </c>
      <c r="AG24" s="251" t="str">
        <f t="shared" si="14"/>
        <v/>
      </c>
      <c r="AH24" s="251" t="str">
        <f t="shared" si="14"/>
        <v/>
      </c>
      <c r="AI24" s="251" t="str">
        <f t="shared" si="14"/>
        <v/>
      </c>
      <c r="AJ24" s="251" t="str">
        <f t="shared" si="14"/>
        <v/>
      </c>
      <c r="AK24" s="251" t="str">
        <f t="shared" si="15"/>
        <v/>
      </c>
      <c r="AL24" s="251" t="str">
        <f t="shared" si="15"/>
        <v/>
      </c>
      <c r="AM24" s="251" t="str">
        <f t="shared" si="15"/>
        <v/>
      </c>
      <c r="AN24" s="251" t="str">
        <f t="shared" si="15"/>
        <v/>
      </c>
      <c r="AO24" s="251" t="str">
        <f t="shared" si="15"/>
        <v/>
      </c>
      <c r="AP24" s="251" t="str">
        <f t="shared" si="15"/>
        <v/>
      </c>
      <c r="AQ24" s="251" t="str">
        <f t="shared" si="15"/>
        <v/>
      </c>
      <c r="AR24" s="251" t="str">
        <f t="shared" si="15"/>
        <v/>
      </c>
      <c r="AS24" s="251" t="str">
        <f t="shared" si="15"/>
        <v/>
      </c>
      <c r="AT24" s="251" t="str">
        <f t="shared" si="15"/>
        <v/>
      </c>
      <c r="AU24" s="251" t="str">
        <f t="shared" si="15"/>
        <v/>
      </c>
      <c r="AV24" s="251" t="str">
        <f t="shared" si="15"/>
        <v/>
      </c>
      <c r="AW24" s="251" t="str">
        <f t="shared" si="15"/>
        <v/>
      </c>
      <c r="AX24" s="251" t="str">
        <f t="shared" si="15"/>
        <v/>
      </c>
      <c r="AY24" s="251" t="str">
        <f t="shared" si="15"/>
        <v/>
      </c>
      <c r="AZ24" s="251" t="str">
        <f t="shared" si="15"/>
        <v/>
      </c>
      <c r="BA24" s="251" t="str">
        <f t="shared" si="16"/>
        <v/>
      </c>
      <c r="BB24" s="251" t="str">
        <f t="shared" si="16"/>
        <v/>
      </c>
      <c r="BC24" s="251" t="str">
        <f t="shared" si="16"/>
        <v/>
      </c>
      <c r="BD24" s="251" t="str">
        <f t="shared" si="16"/>
        <v/>
      </c>
      <c r="BE24" s="251" t="str">
        <f t="shared" si="12"/>
        <v/>
      </c>
      <c r="BF24" s="251" t="str">
        <f t="shared" si="12"/>
        <v/>
      </c>
      <c r="BG24" s="251" t="str">
        <f t="shared" si="12"/>
        <v/>
      </c>
      <c r="BH24" s="251" t="str">
        <f t="shared" si="12"/>
        <v/>
      </c>
      <c r="BI24" s="251" t="str">
        <f t="shared" si="12"/>
        <v/>
      </c>
      <c r="BJ24" s="251" t="str">
        <f t="shared" si="12"/>
        <v/>
      </c>
      <c r="BK24" s="251" t="str">
        <f t="shared" si="12"/>
        <v/>
      </c>
      <c r="BL24" s="251" t="str">
        <f t="shared" si="12"/>
        <v/>
      </c>
      <c r="BM24" s="251" t="str">
        <f t="shared" si="12"/>
        <v/>
      </c>
      <c r="BN24" s="251" t="str">
        <f t="shared" si="12"/>
        <v/>
      </c>
      <c r="BO24" s="251" t="str">
        <f t="shared" si="12"/>
        <v/>
      </c>
      <c r="BP24" s="251" t="str">
        <f t="shared" si="12"/>
        <v/>
      </c>
      <c r="BQ24" s="251" t="str">
        <f t="shared" si="12"/>
        <v/>
      </c>
      <c r="BR24" s="251" t="str">
        <f t="shared" si="12"/>
        <v/>
      </c>
      <c r="BS24" s="251" t="str">
        <f t="shared" si="12"/>
        <v/>
      </c>
      <c r="BT24" s="251" t="str">
        <f t="shared" si="12"/>
        <v/>
      </c>
      <c r="BU24" s="251" t="str">
        <f t="shared" si="17"/>
        <v/>
      </c>
      <c r="BV24" s="251" t="str">
        <f t="shared" si="17"/>
        <v/>
      </c>
      <c r="BW24" s="251" t="str">
        <f t="shared" si="17"/>
        <v/>
      </c>
      <c r="BX24" s="251" t="str">
        <f t="shared" si="17"/>
        <v/>
      </c>
      <c r="BY24" s="251" t="str">
        <f t="shared" si="17"/>
        <v/>
      </c>
      <c r="BZ24" s="251" t="str">
        <f t="shared" si="17"/>
        <v/>
      </c>
      <c r="CA24" s="251" t="str">
        <f t="shared" si="10"/>
        <v/>
      </c>
      <c r="CB24" s="251" t="str">
        <f t="shared" si="10"/>
        <v/>
      </c>
      <c r="CC24" s="251" t="str">
        <f t="shared" si="10"/>
        <v/>
      </c>
      <c r="CD24" s="251" t="str">
        <f t="shared" si="10"/>
        <v/>
      </c>
      <c r="CE24" s="251" t="str">
        <f t="shared" si="10"/>
        <v/>
      </c>
      <c r="CF24" s="251" t="str">
        <f t="shared" si="10"/>
        <v/>
      </c>
      <c r="CG24" s="251" t="str">
        <f t="shared" si="10"/>
        <v/>
      </c>
      <c r="CH24" s="251" t="str">
        <f t="shared" si="10"/>
        <v/>
      </c>
      <c r="CI24" s="251" t="str">
        <f t="shared" si="10"/>
        <v/>
      </c>
      <c r="CJ24" s="251" t="str">
        <f t="shared" si="18"/>
        <v/>
      </c>
      <c r="CK24" s="251" t="str">
        <f t="shared" si="18"/>
        <v/>
      </c>
      <c r="CL24" s="251" t="str">
        <f t="shared" si="18"/>
        <v/>
      </c>
      <c r="CM24" s="251" t="str">
        <f t="shared" si="18"/>
        <v/>
      </c>
      <c r="CN24" s="251" t="str">
        <f t="shared" si="18"/>
        <v/>
      </c>
      <c r="CO24" s="251" t="str">
        <f t="shared" si="18"/>
        <v/>
      </c>
      <c r="CP24" s="251" t="str">
        <f t="shared" si="18"/>
        <v/>
      </c>
      <c r="CQ24" s="251" t="str">
        <f t="shared" si="18"/>
        <v/>
      </c>
      <c r="CR24" s="251" t="str">
        <f t="shared" si="18"/>
        <v/>
      </c>
      <c r="CS24" s="251" t="str">
        <f t="shared" si="18"/>
        <v/>
      </c>
      <c r="CT24" s="251" t="str">
        <f t="shared" si="18"/>
        <v/>
      </c>
      <c r="CU24" s="251" t="str">
        <f t="shared" si="18"/>
        <v/>
      </c>
      <c r="CV24" s="251" t="str">
        <f t="shared" si="18"/>
        <v/>
      </c>
      <c r="CW24" s="251" t="str">
        <f t="shared" si="18"/>
        <v/>
      </c>
      <c r="CX24" s="251" t="str">
        <f t="shared" si="18"/>
        <v/>
      </c>
      <c r="CY24" s="251" t="str">
        <f t="shared" si="18"/>
        <v/>
      </c>
      <c r="CZ24" s="251" t="str">
        <f t="shared" si="18"/>
        <v/>
      </c>
      <c r="DA24" s="251" t="str">
        <f t="shared" si="18"/>
        <v/>
      </c>
      <c r="DB24" s="251" t="str">
        <f t="shared" si="18"/>
        <v/>
      </c>
      <c r="DC24" s="251" t="str">
        <f t="shared" si="18"/>
        <v/>
      </c>
      <c r="DD24" s="251" t="str">
        <f t="shared" si="18"/>
        <v/>
      </c>
      <c r="DE24" s="251" t="str">
        <f t="shared" si="18"/>
        <v/>
      </c>
      <c r="DF24" s="251" t="str">
        <f t="shared" si="18"/>
        <v/>
      </c>
      <c r="DG24" s="251" t="str">
        <f t="shared" si="18"/>
        <v/>
      </c>
      <c r="DH24" s="251" t="str">
        <f t="shared" si="18"/>
        <v/>
      </c>
      <c r="DI24" s="251" t="str">
        <f t="shared" si="18"/>
        <v/>
      </c>
      <c r="DJ24" s="251" t="str">
        <f t="shared" si="18"/>
        <v/>
      </c>
      <c r="DK24" s="251" t="str">
        <f t="shared" si="18"/>
        <v/>
      </c>
      <c r="DL24" s="251" t="str">
        <f t="shared" si="18"/>
        <v/>
      </c>
    </row>
    <row r="25" spans="2:116" ht="18.75" customHeight="1" x14ac:dyDescent="0.25">
      <c r="B25" s="251">
        <v>24</v>
      </c>
      <c r="C25" s="252">
        <f>Data!D26</f>
        <v>0</v>
      </c>
      <c r="D25" s="251" t="str">
        <f t="shared" si="3"/>
        <v>0</v>
      </c>
      <c r="E25" s="251" t="str">
        <f t="shared" si="19"/>
        <v/>
      </c>
      <c r="F25" s="251" t="str">
        <f t="shared" si="19"/>
        <v/>
      </c>
      <c r="G25" s="251" t="str">
        <f t="shared" si="19"/>
        <v/>
      </c>
      <c r="H25" s="251" t="str">
        <f t="shared" si="19"/>
        <v/>
      </c>
      <c r="I25" s="251" t="str">
        <f t="shared" si="19"/>
        <v/>
      </c>
      <c r="J25" s="251" t="str">
        <f t="shared" si="19"/>
        <v/>
      </c>
      <c r="K25" s="251" t="str">
        <f t="shared" si="19"/>
        <v/>
      </c>
      <c r="L25" s="251" t="str">
        <f t="shared" si="19"/>
        <v/>
      </c>
      <c r="M25" s="251" t="str">
        <f t="shared" si="19"/>
        <v/>
      </c>
      <c r="N25" s="251" t="str">
        <f t="shared" si="19"/>
        <v/>
      </c>
      <c r="O25" s="251" t="str">
        <f t="shared" si="19"/>
        <v/>
      </c>
      <c r="P25" s="251" t="str">
        <f t="shared" si="19"/>
        <v/>
      </c>
      <c r="Q25" s="251" t="str">
        <f t="shared" si="19"/>
        <v/>
      </c>
      <c r="R25" s="251" t="str">
        <f t="shared" si="19"/>
        <v/>
      </c>
      <c r="S25" s="251" t="str">
        <f t="shared" si="19"/>
        <v/>
      </c>
      <c r="T25" s="251" t="str">
        <f t="shared" si="19"/>
        <v/>
      </c>
      <c r="U25" s="251" t="str">
        <f t="shared" si="14"/>
        <v/>
      </c>
      <c r="V25" s="251" t="str">
        <f t="shared" si="14"/>
        <v/>
      </c>
      <c r="W25" s="251" t="str">
        <f t="shared" si="14"/>
        <v/>
      </c>
      <c r="X25" s="251" t="str">
        <f t="shared" si="14"/>
        <v/>
      </c>
      <c r="Y25" s="251" t="str">
        <f t="shared" si="14"/>
        <v/>
      </c>
      <c r="Z25" s="251" t="str">
        <f t="shared" si="14"/>
        <v/>
      </c>
      <c r="AA25" s="251" t="str">
        <f t="shared" si="14"/>
        <v/>
      </c>
      <c r="AB25" s="251" t="str">
        <f t="shared" si="14"/>
        <v/>
      </c>
      <c r="AC25" s="251" t="str">
        <f t="shared" si="14"/>
        <v/>
      </c>
      <c r="AD25" s="251" t="str">
        <f t="shared" si="14"/>
        <v/>
      </c>
      <c r="AE25" s="251" t="str">
        <f t="shared" si="14"/>
        <v/>
      </c>
      <c r="AF25" s="251" t="str">
        <f t="shared" si="14"/>
        <v/>
      </c>
      <c r="AG25" s="251" t="str">
        <f t="shared" si="14"/>
        <v/>
      </c>
      <c r="AH25" s="251" t="str">
        <f t="shared" si="14"/>
        <v/>
      </c>
      <c r="AI25" s="251" t="str">
        <f t="shared" si="14"/>
        <v/>
      </c>
      <c r="AJ25" s="251" t="str">
        <f t="shared" si="14"/>
        <v/>
      </c>
      <c r="AK25" s="251" t="str">
        <f t="shared" si="15"/>
        <v/>
      </c>
      <c r="AL25" s="251" t="str">
        <f t="shared" si="15"/>
        <v/>
      </c>
      <c r="AM25" s="251" t="str">
        <f t="shared" si="15"/>
        <v/>
      </c>
      <c r="AN25" s="251" t="str">
        <f t="shared" si="15"/>
        <v/>
      </c>
      <c r="AO25" s="251" t="str">
        <f t="shared" si="15"/>
        <v/>
      </c>
      <c r="AP25" s="251" t="str">
        <f t="shared" si="15"/>
        <v/>
      </c>
      <c r="AQ25" s="251" t="str">
        <f t="shared" si="15"/>
        <v/>
      </c>
      <c r="AR25" s="251" t="str">
        <f t="shared" si="15"/>
        <v/>
      </c>
      <c r="AS25" s="251" t="str">
        <f t="shared" si="15"/>
        <v/>
      </c>
      <c r="AT25" s="251" t="str">
        <f t="shared" si="15"/>
        <v/>
      </c>
      <c r="AU25" s="251" t="str">
        <f t="shared" si="15"/>
        <v/>
      </c>
      <c r="AV25" s="251" t="str">
        <f t="shared" si="15"/>
        <v/>
      </c>
      <c r="AW25" s="251" t="str">
        <f t="shared" si="15"/>
        <v/>
      </c>
      <c r="AX25" s="251" t="str">
        <f t="shared" si="15"/>
        <v/>
      </c>
      <c r="AY25" s="251" t="str">
        <f t="shared" si="15"/>
        <v/>
      </c>
      <c r="AZ25" s="251" t="str">
        <f t="shared" si="15"/>
        <v/>
      </c>
      <c r="BA25" s="251" t="str">
        <f t="shared" si="16"/>
        <v/>
      </c>
      <c r="BB25" s="251" t="str">
        <f t="shared" si="16"/>
        <v/>
      </c>
      <c r="BC25" s="251" t="str">
        <f t="shared" si="16"/>
        <v/>
      </c>
      <c r="BD25" s="251" t="str">
        <f t="shared" si="16"/>
        <v/>
      </c>
      <c r="BE25" s="251" t="str">
        <f t="shared" si="12"/>
        <v/>
      </c>
      <c r="BF25" s="251" t="str">
        <f t="shared" si="12"/>
        <v/>
      </c>
      <c r="BG25" s="251" t="str">
        <f t="shared" si="12"/>
        <v/>
      </c>
      <c r="BH25" s="251" t="str">
        <f t="shared" si="12"/>
        <v/>
      </c>
      <c r="BI25" s="251" t="str">
        <f t="shared" si="12"/>
        <v/>
      </c>
      <c r="BJ25" s="251" t="str">
        <f t="shared" si="12"/>
        <v/>
      </c>
      <c r="BK25" s="251" t="str">
        <f t="shared" si="12"/>
        <v/>
      </c>
      <c r="BL25" s="251" t="str">
        <f t="shared" si="12"/>
        <v/>
      </c>
      <c r="BM25" s="251" t="str">
        <f t="shared" si="12"/>
        <v/>
      </c>
      <c r="BN25" s="251" t="str">
        <f t="shared" si="12"/>
        <v/>
      </c>
      <c r="BO25" s="251" t="str">
        <f t="shared" si="12"/>
        <v/>
      </c>
      <c r="BP25" s="251" t="str">
        <f t="shared" si="12"/>
        <v/>
      </c>
      <c r="BQ25" s="251" t="str">
        <f t="shared" si="12"/>
        <v/>
      </c>
      <c r="BR25" s="251" t="str">
        <f t="shared" si="12"/>
        <v/>
      </c>
      <c r="BS25" s="251" t="str">
        <f t="shared" si="12"/>
        <v/>
      </c>
      <c r="BT25" s="251" t="str">
        <f t="shared" si="12"/>
        <v/>
      </c>
      <c r="BU25" s="251" t="str">
        <f t="shared" si="17"/>
        <v/>
      </c>
      <c r="BV25" s="251" t="str">
        <f t="shared" si="17"/>
        <v/>
      </c>
      <c r="BW25" s="251" t="str">
        <f t="shared" si="17"/>
        <v/>
      </c>
      <c r="BX25" s="251" t="str">
        <f t="shared" si="17"/>
        <v/>
      </c>
      <c r="BY25" s="251" t="str">
        <f t="shared" si="17"/>
        <v/>
      </c>
      <c r="BZ25" s="251" t="str">
        <f t="shared" si="17"/>
        <v/>
      </c>
      <c r="CA25" s="251" t="str">
        <f t="shared" si="10"/>
        <v/>
      </c>
      <c r="CB25" s="251" t="str">
        <f t="shared" si="10"/>
        <v/>
      </c>
      <c r="CC25" s="251" t="str">
        <f t="shared" si="10"/>
        <v/>
      </c>
      <c r="CD25" s="251" t="str">
        <f t="shared" si="10"/>
        <v/>
      </c>
      <c r="CE25" s="251" t="str">
        <f t="shared" si="10"/>
        <v/>
      </c>
      <c r="CF25" s="251" t="str">
        <f t="shared" si="10"/>
        <v/>
      </c>
      <c r="CG25" s="251" t="str">
        <f t="shared" si="10"/>
        <v/>
      </c>
      <c r="CH25" s="251" t="str">
        <f t="shared" si="10"/>
        <v/>
      </c>
      <c r="CI25" s="251" t="str">
        <f t="shared" si="10"/>
        <v/>
      </c>
      <c r="CJ25" s="251" t="str">
        <f t="shared" si="18"/>
        <v/>
      </c>
      <c r="CK25" s="251" t="str">
        <f t="shared" si="18"/>
        <v/>
      </c>
      <c r="CL25" s="251" t="str">
        <f t="shared" si="18"/>
        <v/>
      </c>
      <c r="CM25" s="251" t="str">
        <f t="shared" si="18"/>
        <v/>
      </c>
      <c r="CN25" s="251" t="str">
        <f t="shared" si="18"/>
        <v/>
      </c>
      <c r="CO25" s="251" t="str">
        <f t="shared" si="18"/>
        <v/>
      </c>
      <c r="CP25" s="251" t="str">
        <f t="shared" si="18"/>
        <v/>
      </c>
      <c r="CQ25" s="251" t="str">
        <f t="shared" si="18"/>
        <v/>
      </c>
      <c r="CR25" s="251" t="str">
        <f t="shared" si="18"/>
        <v/>
      </c>
      <c r="CS25" s="251" t="str">
        <f t="shared" si="18"/>
        <v/>
      </c>
      <c r="CT25" s="251" t="str">
        <f t="shared" si="18"/>
        <v/>
      </c>
      <c r="CU25" s="251" t="str">
        <f t="shared" si="18"/>
        <v/>
      </c>
      <c r="CV25" s="251" t="str">
        <f t="shared" si="18"/>
        <v/>
      </c>
      <c r="CW25" s="251" t="str">
        <f t="shared" si="18"/>
        <v/>
      </c>
      <c r="CX25" s="251" t="str">
        <f t="shared" si="18"/>
        <v/>
      </c>
      <c r="CY25" s="251" t="str">
        <f t="shared" si="18"/>
        <v/>
      </c>
      <c r="CZ25" s="251" t="str">
        <f t="shared" si="18"/>
        <v/>
      </c>
      <c r="DA25" s="251" t="str">
        <f t="shared" si="18"/>
        <v/>
      </c>
      <c r="DB25" s="251" t="str">
        <f t="shared" si="18"/>
        <v/>
      </c>
      <c r="DC25" s="251" t="str">
        <f t="shared" si="18"/>
        <v/>
      </c>
      <c r="DD25" s="251" t="str">
        <f t="shared" si="18"/>
        <v/>
      </c>
      <c r="DE25" s="251" t="str">
        <f t="shared" si="18"/>
        <v/>
      </c>
      <c r="DF25" s="251" t="str">
        <f t="shared" si="18"/>
        <v/>
      </c>
      <c r="DG25" s="251" t="str">
        <f t="shared" si="18"/>
        <v/>
      </c>
      <c r="DH25" s="251" t="str">
        <f t="shared" si="18"/>
        <v/>
      </c>
      <c r="DI25" s="251" t="str">
        <f t="shared" si="18"/>
        <v/>
      </c>
      <c r="DJ25" s="251" t="str">
        <f t="shared" si="18"/>
        <v/>
      </c>
      <c r="DK25" s="251" t="str">
        <f t="shared" si="18"/>
        <v/>
      </c>
      <c r="DL25" s="251" t="str">
        <f t="shared" si="18"/>
        <v/>
      </c>
    </row>
    <row r="26" spans="2:116" ht="18.75" customHeight="1" x14ac:dyDescent="0.25">
      <c r="B26" s="251">
        <v>25</v>
      </c>
      <c r="C26" s="252">
        <f>Data!D27</f>
        <v>0</v>
      </c>
      <c r="D26" s="251" t="str">
        <f t="shared" si="3"/>
        <v>0</v>
      </c>
      <c r="E26" s="251" t="str">
        <f t="shared" si="19"/>
        <v/>
      </c>
      <c r="F26" s="251" t="str">
        <f t="shared" si="19"/>
        <v/>
      </c>
      <c r="G26" s="251" t="str">
        <f t="shared" si="19"/>
        <v/>
      </c>
      <c r="H26" s="251" t="str">
        <f t="shared" si="19"/>
        <v/>
      </c>
      <c r="I26" s="251" t="str">
        <f t="shared" si="19"/>
        <v/>
      </c>
      <c r="J26" s="251" t="str">
        <f t="shared" si="19"/>
        <v/>
      </c>
      <c r="K26" s="251" t="str">
        <f t="shared" si="19"/>
        <v/>
      </c>
      <c r="L26" s="251" t="str">
        <f t="shared" si="19"/>
        <v/>
      </c>
      <c r="M26" s="251" t="str">
        <f t="shared" si="19"/>
        <v/>
      </c>
      <c r="N26" s="251" t="str">
        <f t="shared" si="19"/>
        <v/>
      </c>
      <c r="O26" s="251" t="str">
        <f t="shared" si="19"/>
        <v/>
      </c>
      <c r="P26" s="251" t="str">
        <f t="shared" si="19"/>
        <v/>
      </c>
      <c r="Q26" s="251" t="str">
        <f t="shared" si="19"/>
        <v/>
      </c>
      <c r="R26" s="251" t="str">
        <f t="shared" si="19"/>
        <v/>
      </c>
      <c r="S26" s="251" t="str">
        <f t="shared" si="19"/>
        <v/>
      </c>
      <c r="T26" s="251" t="str">
        <f t="shared" si="19"/>
        <v/>
      </c>
      <c r="U26" s="251" t="str">
        <f t="shared" si="14"/>
        <v/>
      </c>
      <c r="V26" s="251" t="str">
        <f t="shared" si="14"/>
        <v/>
      </c>
      <c r="W26" s="251" t="str">
        <f t="shared" si="14"/>
        <v/>
      </c>
      <c r="X26" s="251" t="str">
        <f t="shared" si="14"/>
        <v/>
      </c>
      <c r="Y26" s="251" t="str">
        <f t="shared" si="14"/>
        <v/>
      </c>
      <c r="Z26" s="251" t="str">
        <f t="shared" si="14"/>
        <v/>
      </c>
      <c r="AA26" s="251" t="str">
        <f t="shared" si="14"/>
        <v/>
      </c>
      <c r="AB26" s="251" t="str">
        <f t="shared" si="14"/>
        <v/>
      </c>
      <c r="AC26" s="251" t="str">
        <f t="shared" si="14"/>
        <v/>
      </c>
      <c r="AD26" s="251" t="str">
        <f t="shared" si="14"/>
        <v/>
      </c>
      <c r="AE26" s="251" t="str">
        <f t="shared" si="14"/>
        <v/>
      </c>
      <c r="AF26" s="251" t="str">
        <f t="shared" si="14"/>
        <v/>
      </c>
      <c r="AG26" s="251" t="str">
        <f t="shared" si="14"/>
        <v/>
      </c>
      <c r="AH26" s="251" t="str">
        <f t="shared" si="14"/>
        <v/>
      </c>
      <c r="AI26" s="251" t="str">
        <f t="shared" si="14"/>
        <v/>
      </c>
      <c r="AJ26" s="251" t="str">
        <f t="shared" si="14"/>
        <v/>
      </c>
      <c r="AK26" s="251" t="str">
        <f t="shared" si="15"/>
        <v/>
      </c>
      <c r="AL26" s="251" t="str">
        <f t="shared" si="15"/>
        <v/>
      </c>
      <c r="AM26" s="251" t="str">
        <f t="shared" si="15"/>
        <v/>
      </c>
      <c r="AN26" s="251" t="str">
        <f t="shared" si="15"/>
        <v/>
      </c>
      <c r="AO26" s="251" t="str">
        <f t="shared" si="15"/>
        <v/>
      </c>
      <c r="AP26" s="251" t="str">
        <f t="shared" si="15"/>
        <v/>
      </c>
      <c r="AQ26" s="251" t="str">
        <f t="shared" si="15"/>
        <v/>
      </c>
      <c r="AR26" s="251" t="str">
        <f t="shared" si="15"/>
        <v/>
      </c>
      <c r="AS26" s="251" t="str">
        <f t="shared" si="15"/>
        <v/>
      </c>
      <c r="AT26" s="251" t="str">
        <f t="shared" si="15"/>
        <v/>
      </c>
      <c r="AU26" s="251" t="str">
        <f t="shared" si="15"/>
        <v/>
      </c>
      <c r="AV26" s="251" t="str">
        <f t="shared" si="15"/>
        <v/>
      </c>
      <c r="AW26" s="251" t="str">
        <f t="shared" si="15"/>
        <v/>
      </c>
      <c r="AX26" s="251" t="str">
        <f t="shared" si="15"/>
        <v/>
      </c>
      <c r="AY26" s="251" t="str">
        <f t="shared" si="15"/>
        <v/>
      </c>
      <c r="AZ26" s="251" t="str">
        <f t="shared" si="15"/>
        <v/>
      </c>
      <c r="BA26" s="251" t="str">
        <f t="shared" si="16"/>
        <v/>
      </c>
      <c r="BB26" s="251" t="str">
        <f t="shared" si="16"/>
        <v/>
      </c>
      <c r="BC26" s="251" t="str">
        <f t="shared" si="16"/>
        <v/>
      </c>
      <c r="BD26" s="251" t="str">
        <f t="shared" si="16"/>
        <v/>
      </c>
      <c r="BE26" s="251" t="str">
        <f t="shared" si="12"/>
        <v/>
      </c>
      <c r="BF26" s="251" t="str">
        <f t="shared" si="12"/>
        <v/>
      </c>
      <c r="BG26" s="251" t="str">
        <f t="shared" si="12"/>
        <v/>
      </c>
      <c r="BH26" s="251" t="str">
        <f t="shared" si="12"/>
        <v/>
      </c>
      <c r="BI26" s="251" t="str">
        <f t="shared" si="12"/>
        <v/>
      </c>
      <c r="BJ26" s="251" t="str">
        <f t="shared" si="12"/>
        <v/>
      </c>
      <c r="BK26" s="251" t="str">
        <f t="shared" si="12"/>
        <v/>
      </c>
      <c r="BL26" s="251" t="str">
        <f t="shared" si="12"/>
        <v/>
      </c>
      <c r="BM26" s="251" t="str">
        <f t="shared" si="12"/>
        <v/>
      </c>
      <c r="BN26" s="251" t="str">
        <f t="shared" si="12"/>
        <v/>
      </c>
      <c r="BO26" s="251" t="str">
        <f t="shared" si="12"/>
        <v/>
      </c>
      <c r="BP26" s="251" t="str">
        <f t="shared" si="12"/>
        <v/>
      </c>
      <c r="BQ26" s="251" t="str">
        <f t="shared" si="12"/>
        <v/>
      </c>
      <c r="BR26" s="251" t="str">
        <f t="shared" si="12"/>
        <v/>
      </c>
      <c r="BS26" s="251" t="str">
        <f t="shared" si="12"/>
        <v/>
      </c>
      <c r="BT26" s="251" t="str">
        <f t="shared" si="12"/>
        <v/>
      </c>
      <c r="BU26" s="251" t="str">
        <f t="shared" si="17"/>
        <v/>
      </c>
      <c r="BV26" s="251" t="str">
        <f t="shared" si="17"/>
        <v/>
      </c>
      <c r="BW26" s="251" t="str">
        <f t="shared" si="17"/>
        <v/>
      </c>
      <c r="BX26" s="251" t="str">
        <f t="shared" si="17"/>
        <v/>
      </c>
      <c r="BY26" s="251" t="str">
        <f t="shared" si="17"/>
        <v/>
      </c>
      <c r="BZ26" s="251" t="str">
        <f t="shared" si="17"/>
        <v/>
      </c>
      <c r="CA26" s="251" t="str">
        <f t="shared" si="10"/>
        <v/>
      </c>
      <c r="CB26" s="251" t="str">
        <f t="shared" si="10"/>
        <v/>
      </c>
      <c r="CC26" s="251" t="str">
        <f t="shared" si="10"/>
        <v/>
      </c>
      <c r="CD26" s="251" t="str">
        <f t="shared" si="10"/>
        <v/>
      </c>
      <c r="CE26" s="251" t="str">
        <f t="shared" si="10"/>
        <v/>
      </c>
      <c r="CF26" s="251" t="str">
        <f t="shared" si="10"/>
        <v/>
      </c>
      <c r="CG26" s="251" t="str">
        <f t="shared" si="10"/>
        <v/>
      </c>
      <c r="CH26" s="251" t="str">
        <f t="shared" si="10"/>
        <v/>
      </c>
      <c r="CI26" s="251" t="str">
        <f t="shared" si="10"/>
        <v/>
      </c>
      <c r="CJ26" s="251" t="str">
        <f t="shared" si="18"/>
        <v/>
      </c>
      <c r="CK26" s="251" t="str">
        <f t="shared" si="18"/>
        <v/>
      </c>
      <c r="CL26" s="251" t="str">
        <f t="shared" si="18"/>
        <v/>
      </c>
      <c r="CM26" s="251" t="str">
        <f t="shared" si="18"/>
        <v/>
      </c>
      <c r="CN26" s="251" t="str">
        <f t="shared" si="18"/>
        <v/>
      </c>
      <c r="CO26" s="251" t="str">
        <f t="shared" si="18"/>
        <v/>
      </c>
      <c r="CP26" s="251" t="str">
        <f t="shared" si="18"/>
        <v/>
      </c>
      <c r="CQ26" s="251" t="str">
        <f t="shared" si="18"/>
        <v/>
      </c>
      <c r="CR26" s="251" t="str">
        <f t="shared" si="18"/>
        <v/>
      </c>
      <c r="CS26" s="251" t="str">
        <f t="shared" si="18"/>
        <v/>
      </c>
      <c r="CT26" s="251" t="str">
        <f t="shared" si="18"/>
        <v/>
      </c>
      <c r="CU26" s="251" t="str">
        <f t="shared" si="18"/>
        <v/>
      </c>
      <c r="CV26" s="251" t="str">
        <f t="shared" si="18"/>
        <v/>
      </c>
      <c r="CW26" s="251" t="str">
        <f t="shared" si="18"/>
        <v/>
      </c>
      <c r="CX26" s="251" t="str">
        <f t="shared" si="18"/>
        <v/>
      </c>
      <c r="CY26" s="251" t="str">
        <f t="shared" si="18"/>
        <v/>
      </c>
      <c r="CZ26" s="251" t="str">
        <f t="shared" si="18"/>
        <v/>
      </c>
      <c r="DA26" s="251" t="str">
        <f t="shared" si="18"/>
        <v/>
      </c>
      <c r="DB26" s="251" t="str">
        <f t="shared" si="18"/>
        <v/>
      </c>
      <c r="DC26" s="251" t="str">
        <f t="shared" si="18"/>
        <v/>
      </c>
      <c r="DD26" s="251" t="str">
        <f t="shared" si="18"/>
        <v/>
      </c>
      <c r="DE26" s="251" t="str">
        <f t="shared" si="18"/>
        <v/>
      </c>
      <c r="DF26" s="251" t="str">
        <f t="shared" si="18"/>
        <v/>
      </c>
      <c r="DG26" s="251" t="str">
        <f t="shared" si="18"/>
        <v/>
      </c>
      <c r="DH26" s="251" t="str">
        <f t="shared" si="18"/>
        <v/>
      </c>
      <c r="DI26" s="251" t="str">
        <f t="shared" si="18"/>
        <v/>
      </c>
      <c r="DJ26" s="251" t="str">
        <f t="shared" si="18"/>
        <v/>
      </c>
      <c r="DK26" s="251" t="str">
        <f t="shared" si="18"/>
        <v/>
      </c>
      <c r="DL26" s="251" t="str">
        <f t="shared" si="18"/>
        <v/>
      </c>
    </row>
    <row r="27" spans="2:116" ht="18.75" customHeight="1" x14ac:dyDescent="0.25">
      <c r="B27" s="251">
        <v>26</v>
      </c>
      <c r="C27" s="252">
        <f>Data!D28</f>
        <v>0</v>
      </c>
      <c r="D27" s="251" t="str">
        <f t="shared" si="3"/>
        <v>0</v>
      </c>
      <c r="E27" s="251" t="str">
        <f t="shared" si="19"/>
        <v/>
      </c>
      <c r="F27" s="251" t="str">
        <f t="shared" si="19"/>
        <v/>
      </c>
      <c r="G27" s="251" t="str">
        <f t="shared" si="19"/>
        <v/>
      </c>
      <c r="H27" s="251" t="str">
        <f t="shared" si="19"/>
        <v/>
      </c>
      <c r="I27" s="251" t="str">
        <f t="shared" si="19"/>
        <v/>
      </c>
      <c r="J27" s="251" t="str">
        <f t="shared" si="19"/>
        <v/>
      </c>
      <c r="K27" s="251" t="str">
        <f t="shared" si="19"/>
        <v/>
      </c>
      <c r="L27" s="251" t="str">
        <f t="shared" si="19"/>
        <v/>
      </c>
      <c r="M27" s="251" t="str">
        <f t="shared" si="19"/>
        <v/>
      </c>
      <c r="N27" s="251" t="str">
        <f t="shared" si="19"/>
        <v/>
      </c>
      <c r="O27" s="251" t="str">
        <f t="shared" si="19"/>
        <v/>
      </c>
      <c r="P27" s="251" t="str">
        <f t="shared" si="19"/>
        <v/>
      </c>
      <c r="Q27" s="251" t="str">
        <f t="shared" si="19"/>
        <v/>
      </c>
      <c r="R27" s="251" t="str">
        <f t="shared" si="19"/>
        <v/>
      </c>
      <c r="S27" s="251" t="str">
        <f t="shared" si="19"/>
        <v/>
      </c>
      <c r="T27" s="251" t="str">
        <f t="shared" si="19"/>
        <v/>
      </c>
      <c r="U27" s="251" t="str">
        <f t="shared" si="14"/>
        <v/>
      </c>
      <c r="V27" s="251" t="str">
        <f t="shared" si="14"/>
        <v/>
      </c>
      <c r="W27" s="251" t="str">
        <f t="shared" si="14"/>
        <v/>
      </c>
      <c r="X27" s="251" t="str">
        <f t="shared" si="14"/>
        <v/>
      </c>
      <c r="Y27" s="251" t="str">
        <f t="shared" si="14"/>
        <v/>
      </c>
      <c r="Z27" s="251" t="str">
        <f t="shared" si="14"/>
        <v/>
      </c>
      <c r="AA27" s="251" t="str">
        <f t="shared" si="14"/>
        <v/>
      </c>
      <c r="AB27" s="251" t="str">
        <f t="shared" si="14"/>
        <v/>
      </c>
      <c r="AC27" s="251" t="str">
        <f t="shared" si="14"/>
        <v/>
      </c>
      <c r="AD27" s="251" t="str">
        <f t="shared" si="14"/>
        <v/>
      </c>
      <c r="AE27" s="251" t="str">
        <f t="shared" si="14"/>
        <v/>
      </c>
      <c r="AF27" s="251" t="str">
        <f t="shared" si="14"/>
        <v/>
      </c>
      <c r="AG27" s="251" t="str">
        <f t="shared" si="14"/>
        <v/>
      </c>
      <c r="AH27" s="251" t="str">
        <f t="shared" si="14"/>
        <v/>
      </c>
      <c r="AI27" s="251" t="str">
        <f t="shared" si="14"/>
        <v/>
      </c>
      <c r="AJ27" s="251" t="str">
        <f t="shared" si="14"/>
        <v/>
      </c>
      <c r="AK27" s="251" t="str">
        <f t="shared" si="15"/>
        <v/>
      </c>
      <c r="AL27" s="251" t="str">
        <f t="shared" si="15"/>
        <v/>
      </c>
      <c r="AM27" s="251" t="str">
        <f t="shared" si="15"/>
        <v/>
      </c>
      <c r="AN27" s="251" t="str">
        <f t="shared" si="15"/>
        <v/>
      </c>
      <c r="AO27" s="251" t="str">
        <f t="shared" si="15"/>
        <v/>
      </c>
      <c r="AP27" s="251" t="str">
        <f t="shared" si="15"/>
        <v/>
      </c>
      <c r="AQ27" s="251" t="str">
        <f t="shared" si="15"/>
        <v/>
      </c>
      <c r="AR27" s="251" t="str">
        <f t="shared" si="15"/>
        <v/>
      </c>
      <c r="AS27" s="251" t="str">
        <f t="shared" si="15"/>
        <v/>
      </c>
      <c r="AT27" s="251" t="str">
        <f t="shared" si="15"/>
        <v/>
      </c>
      <c r="AU27" s="251" t="str">
        <f t="shared" si="15"/>
        <v/>
      </c>
      <c r="AV27" s="251" t="str">
        <f t="shared" si="15"/>
        <v/>
      </c>
      <c r="AW27" s="251" t="str">
        <f t="shared" si="15"/>
        <v/>
      </c>
      <c r="AX27" s="251" t="str">
        <f t="shared" si="15"/>
        <v/>
      </c>
      <c r="AY27" s="251" t="str">
        <f t="shared" si="15"/>
        <v/>
      </c>
      <c r="AZ27" s="251" t="str">
        <f t="shared" si="15"/>
        <v/>
      </c>
      <c r="BA27" s="251" t="str">
        <f t="shared" si="16"/>
        <v/>
      </c>
      <c r="BB27" s="251" t="str">
        <f t="shared" si="16"/>
        <v/>
      </c>
      <c r="BC27" s="251" t="str">
        <f t="shared" si="16"/>
        <v/>
      </c>
      <c r="BD27" s="251" t="str">
        <f t="shared" si="16"/>
        <v/>
      </c>
      <c r="BE27" s="251" t="str">
        <f t="shared" si="12"/>
        <v/>
      </c>
      <c r="BF27" s="251" t="str">
        <f t="shared" si="12"/>
        <v/>
      </c>
      <c r="BG27" s="251" t="str">
        <f t="shared" si="12"/>
        <v/>
      </c>
      <c r="BH27" s="251" t="str">
        <f t="shared" si="12"/>
        <v/>
      </c>
      <c r="BI27" s="251" t="str">
        <f t="shared" si="12"/>
        <v/>
      </c>
      <c r="BJ27" s="251" t="str">
        <f t="shared" si="12"/>
        <v/>
      </c>
      <c r="BK27" s="251" t="str">
        <f t="shared" si="12"/>
        <v/>
      </c>
      <c r="BL27" s="251" t="str">
        <f t="shared" si="12"/>
        <v/>
      </c>
      <c r="BM27" s="251" t="str">
        <f t="shared" si="12"/>
        <v/>
      </c>
      <c r="BN27" s="251" t="str">
        <f t="shared" si="12"/>
        <v/>
      </c>
      <c r="BO27" s="251" t="str">
        <f t="shared" si="12"/>
        <v/>
      </c>
      <c r="BP27" s="251" t="str">
        <f t="shared" si="12"/>
        <v/>
      </c>
      <c r="BQ27" s="251" t="str">
        <f t="shared" si="12"/>
        <v/>
      </c>
      <c r="BR27" s="251" t="str">
        <f t="shared" si="12"/>
        <v/>
      </c>
      <c r="BS27" s="251" t="str">
        <f t="shared" si="12"/>
        <v/>
      </c>
      <c r="BT27" s="251" t="str">
        <f t="shared" si="12"/>
        <v/>
      </c>
      <c r="BU27" s="251" t="str">
        <f t="shared" si="17"/>
        <v/>
      </c>
      <c r="BV27" s="251" t="str">
        <f t="shared" si="17"/>
        <v/>
      </c>
      <c r="BW27" s="251" t="str">
        <f t="shared" si="17"/>
        <v/>
      </c>
      <c r="BX27" s="251" t="str">
        <f t="shared" si="17"/>
        <v/>
      </c>
      <c r="BY27" s="251" t="str">
        <f t="shared" si="17"/>
        <v/>
      </c>
      <c r="BZ27" s="251" t="str">
        <f t="shared" si="17"/>
        <v/>
      </c>
      <c r="CA27" s="251" t="str">
        <f t="shared" si="10"/>
        <v/>
      </c>
      <c r="CB27" s="251" t="str">
        <f t="shared" si="10"/>
        <v/>
      </c>
      <c r="CC27" s="251" t="str">
        <f t="shared" si="10"/>
        <v/>
      </c>
      <c r="CD27" s="251" t="str">
        <f t="shared" si="10"/>
        <v/>
      </c>
      <c r="CE27" s="251" t="str">
        <f t="shared" si="10"/>
        <v/>
      </c>
      <c r="CF27" s="251" t="str">
        <f t="shared" si="10"/>
        <v/>
      </c>
      <c r="CG27" s="251" t="str">
        <f t="shared" si="10"/>
        <v/>
      </c>
      <c r="CH27" s="251" t="str">
        <f t="shared" si="10"/>
        <v/>
      </c>
      <c r="CI27" s="251" t="str">
        <f t="shared" si="10"/>
        <v/>
      </c>
      <c r="CJ27" s="251" t="str">
        <f t="shared" si="18"/>
        <v/>
      </c>
      <c r="CK27" s="251" t="str">
        <f t="shared" si="18"/>
        <v/>
      </c>
      <c r="CL27" s="251" t="str">
        <f t="shared" si="18"/>
        <v/>
      </c>
      <c r="CM27" s="251" t="str">
        <f t="shared" si="18"/>
        <v/>
      </c>
      <c r="CN27" s="251" t="str">
        <f t="shared" si="18"/>
        <v/>
      </c>
      <c r="CO27" s="251" t="str">
        <f t="shared" si="18"/>
        <v/>
      </c>
      <c r="CP27" s="251" t="str">
        <f t="shared" si="18"/>
        <v/>
      </c>
      <c r="CQ27" s="251" t="str">
        <f t="shared" si="18"/>
        <v/>
      </c>
      <c r="CR27" s="251" t="str">
        <f t="shared" si="18"/>
        <v/>
      </c>
      <c r="CS27" s="251" t="str">
        <f t="shared" si="18"/>
        <v/>
      </c>
      <c r="CT27" s="251" t="str">
        <f t="shared" si="18"/>
        <v/>
      </c>
      <c r="CU27" s="251" t="str">
        <f t="shared" si="18"/>
        <v/>
      </c>
      <c r="CV27" s="251" t="str">
        <f t="shared" si="18"/>
        <v/>
      </c>
      <c r="CW27" s="251" t="str">
        <f t="shared" si="18"/>
        <v/>
      </c>
      <c r="CX27" s="251" t="str">
        <f t="shared" si="18"/>
        <v/>
      </c>
      <c r="CY27" s="251" t="str">
        <f t="shared" si="18"/>
        <v/>
      </c>
      <c r="CZ27" s="251" t="str">
        <f t="shared" si="18"/>
        <v/>
      </c>
      <c r="DA27" s="251" t="str">
        <f t="shared" si="18"/>
        <v/>
      </c>
      <c r="DB27" s="251" t="str">
        <f t="shared" si="18"/>
        <v/>
      </c>
      <c r="DC27" s="251" t="str">
        <f t="shared" si="18"/>
        <v/>
      </c>
      <c r="DD27" s="251" t="str">
        <f t="shared" si="18"/>
        <v/>
      </c>
      <c r="DE27" s="251" t="str">
        <f t="shared" si="18"/>
        <v/>
      </c>
      <c r="DF27" s="251" t="str">
        <f t="shared" si="18"/>
        <v/>
      </c>
      <c r="DG27" s="251" t="str">
        <f t="shared" si="18"/>
        <v/>
      </c>
      <c r="DH27" s="251" t="str">
        <f t="shared" si="18"/>
        <v/>
      </c>
      <c r="DI27" s="251" t="str">
        <f t="shared" si="18"/>
        <v/>
      </c>
      <c r="DJ27" s="251" t="str">
        <f t="shared" si="18"/>
        <v/>
      </c>
      <c r="DK27" s="251" t="str">
        <f t="shared" si="18"/>
        <v/>
      </c>
      <c r="DL27" s="251" t="str">
        <f t="shared" si="18"/>
        <v/>
      </c>
    </row>
    <row r="28" spans="2:116" ht="18.75" customHeight="1" x14ac:dyDescent="0.25">
      <c r="B28" s="251">
        <v>27</v>
      </c>
      <c r="C28" s="252">
        <f>Data!D29</f>
        <v>0</v>
      </c>
      <c r="D28" s="251" t="str">
        <f t="shared" si="3"/>
        <v>0</v>
      </c>
      <c r="E28" s="251" t="str">
        <f t="shared" si="19"/>
        <v/>
      </c>
      <c r="F28" s="251" t="str">
        <f t="shared" si="19"/>
        <v/>
      </c>
      <c r="G28" s="251" t="str">
        <f t="shared" si="19"/>
        <v/>
      </c>
      <c r="H28" s="251" t="str">
        <f t="shared" si="19"/>
        <v/>
      </c>
      <c r="I28" s="251" t="str">
        <f t="shared" si="19"/>
        <v/>
      </c>
      <c r="J28" s="251" t="str">
        <f t="shared" si="19"/>
        <v/>
      </c>
      <c r="K28" s="251" t="str">
        <f t="shared" si="19"/>
        <v/>
      </c>
      <c r="L28" s="251" t="str">
        <f t="shared" si="19"/>
        <v/>
      </c>
      <c r="M28" s="251" t="str">
        <f t="shared" si="19"/>
        <v/>
      </c>
      <c r="N28" s="251" t="str">
        <f t="shared" si="19"/>
        <v/>
      </c>
      <c r="O28" s="251" t="str">
        <f t="shared" si="19"/>
        <v/>
      </c>
      <c r="P28" s="251" t="str">
        <f t="shared" si="19"/>
        <v/>
      </c>
      <c r="Q28" s="251" t="str">
        <f t="shared" si="19"/>
        <v/>
      </c>
      <c r="R28" s="251" t="str">
        <f t="shared" si="19"/>
        <v/>
      </c>
      <c r="S28" s="251" t="str">
        <f t="shared" si="19"/>
        <v/>
      </c>
      <c r="T28" s="251" t="str">
        <f t="shared" si="19"/>
        <v/>
      </c>
      <c r="U28" s="251" t="str">
        <f t="shared" si="14"/>
        <v/>
      </c>
      <c r="V28" s="251" t="str">
        <f t="shared" si="14"/>
        <v/>
      </c>
      <c r="W28" s="251" t="str">
        <f t="shared" si="14"/>
        <v/>
      </c>
      <c r="X28" s="251" t="str">
        <f t="shared" si="14"/>
        <v/>
      </c>
      <c r="Y28" s="251" t="str">
        <f t="shared" si="14"/>
        <v/>
      </c>
      <c r="Z28" s="251" t="str">
        <f t="shared" si="14"/>
        <v/>
      </c>
      <c r="AA28" s="251" t="str">
        <f t="shared" si="14"/>
        <v/>
      </c>
      <c r="AB28" s="251" t="str">
        <f t="shared" si="14"/>
        <v/>
      </c>
      <c r="AC28" s="251" t="str">
        <f t="shared" si="14"/>
        <v/>
      </c>
      <c r="AD28" s="251" t="str">
        <f t="shared" si="14"/>
        <v/>
      </c>
      <c r="AE28" s="251" t="str">
        <f t="shared" si="14"/>
        <v/>
      </c>
      <c r="AF28" s="251" t="str">
        <f t="shared" si="14"/>
        <v/>
      </c>
      <c r="AG28" s="251" t="str">
        <f t="shared" si="14"/>
        <v/>
      </c>
      <c r="AH28" s="251" t="str">
        <f t="shared" si="14"/>
        <v/>
      </c>
      <c r="AI28" s="251" t="str">
        <f t="shared" si="14"/>
        <v/>
      </c>
      <c r="AJ28" s="251" t="str">
        <f t="shared" si="14"/>
        <v/>
      </c>
      <c r="AK28" s="251" t="str">
        <f t="shared" si="15"/>
        <v/>
      </c>
      <c r="AL28" s="251" t="str">
        <f t="shared" si="15"/>
        <v/>
      </c>
      <c r="AM28" s="251" t="str">
        <f t="shared" si="15"/>
        <v/>
      </c>
      <c r="AN28" s="251" t="str">
        <f t="shared" si="15"/>
        <v/>
      </c>
      <c r="AO28" s="251" t="str">
        <f t="shared" si="15"/>
        <v/>
      </c>
      <c r="AP28" s="251" t="str">
        <f t="shared" si="15"/>
        <v/>
      </c>
      <c r="AQ28" s="251" t="str">
        <f t="shared" si="15"/>
        <v/>
      </c>
      <c r="AR28" s="251" t="str">
        <f t="shared" si="15"/>
        <v/>
      </c>
      <c r="AS28" s="251" t="str">
        <f t="shared" si="15"/>
        <v/>
      </c>
      <c r="AT28" s="251" t="str">
        <f t="shared" si="15"/>
        <v/>
      </c>
      <c r="AU28" s="251" t="str">
        <f t="shared" si="15"/>
        <v/>
      </c>
      <c r="AV28" s="251" t="str">
        <f t="shared" si="15"/>
        <v/>
      </c>
      <c r="AW28" s="251" t="str">
        <f t="shared" si="15"/>
        <v/>
      </c>
      <c r="AX28" s="251" t="str">
        <f t="shared" si="15"/>
        <v/>
      </c>
      <c r="AY28" s="251" t="str">
        <f t="shared" si="15"/>
        <v/>
      </c>
      <c r="AZ28" s="251" t="str">
        <f t="shared" si="15"/>
        <v/>
      </c>
      <c r="BA28" s="251" t="str">
        <f t="shared" si="16"/>
        <v/>
      </c>
      <c r="BB28" s="251" t="str">
        <f t="shared" si="16"/>
        <v/>
      </c>
      <c r="BC28" s="251" t="str">
        <f t="shared" si="16"/>
        <v/>
      </c>
      <c r="BD28" s="251" t="str">
        <f t="shared" si="16"/>
        <v/>
      </c>
      <c r="BE28" s="251" t="str">
        <f t="shared" si="12"/>
        <v/>
      </c>
      <c r="BF28" s="251" t="str">
        <f t="shared" si="12"/>
        <v/>
      </c>
      <c r="BG28" s="251" t="str">
        <f t="shared" si="12"/>
        <v/>
      </c>
      <c r="BH28" s="251" t="str">
        <f t="shared" si="12"/>
        <v/>
      </c>
      <c r="BI28" s="251" t="str">
        <f t="shared" si="12"/>
        <v/>
      </c>
      <c r="BJ28" s="251" t="str">
        <f t="shared" si="12"/>
        <v/>
      </c>
      <c r="BK28" s="251" t="str">
        <f t="shared" si="12"/>
        <v/>
      </c>
      <c r="BL28" s="251" t="str">
        <f t="shared" si="12"/>
        <v/>
      </c>
      <c r="BM28" s="251" t="str">
        <f t="shared" si="12"/>
        <v/>
      </c>
      <c r="BN28" s="251" t="str">
        <f t="shared" si="12"/>
        <v/>
      </c>
      <c r="BO28" s="251" t="str">
        <f t="shared" si="12"/>
        <v/>
      </c>
      <c r="BP28" s="251" t="str">
        <f t="shared" si="12"/>
        <v/>
      </c>
      <c r="BQ28" s="251" t="str">
        <f t="shared" si="12"/>
        <v/>
      </c>
      <c r="BR28" s="251" t="str">
        <f t="shared" si="12"/>
        <v/>
      </c>
      <c r="BS28" s="251" t="str">
        <f t="shared" si="12"/>
        <v/>
      </c>
      <c r="BT28" s="251" t="str">
        <f t="shared" si="12"/>
        <v/>
      </c>
      <c r="BU28" s="251" t="str">
        <f t="shared" ref="BU28:BZ33" si="20">MID($C28,BU$1,1)</f>
        <v/>
      </c>
      <c r="BV28" s="251" t="str">
        <f t="shared" si="20"/>
        <v/>
      </c>
      <c r="BW28" s="251" t="str">
        <f t="shared" si="20"/>
        <v/>
      </c>
      <c r="BX28" s="251" t="str">
        <f t="shared" si="20"/>
        <v/>
      </c>
      <c r="BY28" s="251" t="str">
        <f t="shared" si="20"/>
        <v/>
      </c>
      <c r="BZ28" s="251" t="str">
        <f t="shared" si="20"/>
        <v/>
      </c>
      <c r="CA28" s="251" t="str">
        <f t="shared" si="10"/>
        <v/>
      </c>
      <c r="CB28" s="251" t="str">
        <f t="shared" si="10"/>
        <v/>
      </c>
      <c r="CC28" s="251" t="str">
        <f t="shared" si="10"/>
        <v/>
      </c>
      <c r="CD28" s="251" t="str">
        <f t="shared" si="10"/>
        <v/>
      </c>
      <c r="CE28" s="251" t="str">
        <f t="shared" si="10"/>
        <v/>
      </c>
      <c r="CF28" s="251" t="str">
        <f t="shared" si="10"/>
        <v/>
      </c>
      <c r="CG28" s="251" t="str">
        <f t="shared" si="10"/>
        <v/>
      </c>
      <c r="CH28" s="251" t="str">
        <f t="shared" si="10"/>
        <v/>
      </c>
      <c r="CI28" s="251" t="str">
        <f t="shared" si="10"/>
        <v/>
      </c>
      <c r="CJ28" s="251" t="str">
        <f t="shared" si="18"/>
        <v/>
      </c>
      <c r="CK28" s="251" t="str">
        <f t="shared" si="18"/>
        <v/>
      </c>
      <c r="CL28" s="251" t="str">
        <f t="shared" si="18"/>
        <v/>
      </c>
      <c r="CM28" s="251" t="str">
        <f t="shared" si="18"/>
        <v/>
      </c>
      <c r="CN28" s="251" t="str">
        <f t="shared" si="18"/>
        <v/>
      </c>
      <c r="CO28" s="251" t="str">
        <f t="shared" si="18"/>
        <v/>
      </c>
      <c r="CP28" s="251" t="str">
        <f t="shared" si="18"/>
        <v/>
      </c>
      <c r="CQ28" s="251" t="str">
        <f t="shared" si="18"/>
        <v/>
      </c>
      <c r="CR28" s="251" t="str">
        <f t="shared" si="18"/>
        <v/>
      </c>
      <c r="CS28" s="251" t="str">
        <f t="shared" si="18"/>
        <v/>
      </c>
      <c r="CT28" s="251" t="str">
        <f t="shared" si="18"/>
        <v/>
      </c>
      <c r="CU28" s="251" t="str">
        <f t="shared" si="18"/>
        <v/>
      </c>
      <c r="CV28" s="251" t="str">
        <f t="shared" ref="CJ28:DL37" si="21">MID($C28,CV$1,1)</f>
        <v/>
      </c>
      <c r="CW28" s="251" t="str">
        <f t="shared" si="21"/>
        <v/>
      </c>
      <c r="CX28" s="251" t="str">
        <f t="shared" si="21"/>
        <v/>
      </c>
      <c r="CY28" s="251" t="str">
        <f t="shared" si="21"/>
        <v/>
      </c>
      <c r="CZ28" s="251" t="str">
        <f t="shared" si="21"/>
        <v/>
      </c>
      <c r="DA28" s="251" t="str">
        <f t="shared" si="21"/>
        <v/>
      </c>
      <c r="DB28" s="251" t="str">
        <f t="shared" si="21"/>
        <v/>
      </c>
      <c r="DC28" s="251" t="str">
        <f t="shared" si="21"/>
        <v/>
      </c>
      <c r="DD28" s="251" t="str">
        <f t="shared" si="21"/>
        <v/>
      </c>
      <c r="DE28" s="251" t="str">
        <f t="shared" si="21"/>
        <v/>
      </c>
      <c r="DF28" s="251" t="str">
        <f t="shared" si="21"/>
        <v/>
      </c>
      <c r="DG28" s="251" t="str">
        <f t="shared" si="21"/>
        <v/>
      </c>
      <c r="DH28" s="251" t="str">
        <f t="shared" si="21"/>
        <v/>
      </c>
      <c r="DI28" s="251" t="str">
        <f t="shared" si="21"/>
        <v/>
      </c>
      <c r="DJ28" s="251" t="str">
        <f t="shared" si="21"/>
        <v/>
      </c>
      <c r="DK28" s="251" t="str">
        <f t="shared" si="21"/>
        <v/>
      </c>
      <c r="DL28" s="251" t="str">
        <f t="shared" si="21"/>
        <v/>
      </c>
    </row>
    <row r="29" spans="2:116" ht="18.75" customHeight="1" x14ac:dyDescent="0.25">
      <c r="B29" s="251">
        <v>28</v>
      </c>
      <c r="C29" s="252">
        <f>Data!D30</f>
        <v>0</v>
      </c>
      <c r="D29" s="251" t="str">
        <f t="shared" si="3"/>
        <v>0</v>
      </c>
      <c r="E29" s="251" t="str">
        <f t="shared" si="19"/>
        <v/>
      </c>
      <c r="F29" s="251" t="str">
        <f t="shared" si="19"/>
        <v/>
      </c>
      <c r="G29" s="251" t="str">
        <f t="shared" si="19"/>
        <v/>
      </c>
      <c r="H29" s="251" t="str">
        <f t="shared" si="19"/>
        <v/>
      </c>
      <c r="I29" s="251" t="str">
        <f t="shared" si="19"/>
        <v/>
      </c>
      <c r="J29" s="251" t="str">
        <f t="shared" si="19"/>
        <v/>
      </c>
      <c r="K29" s="251" t="str">
        <f t="shared" si="19"/>
        <v/>
      </c>
      <c r="L29" s="251" t="str">
        <f t="shared" si="19"/>
        <v/>
      </c>
      <c r="M29" s="251" t="str">
        <f t="shared" si="19"/>
        <v/>
      </c>
      <c r="N29" s="251" t="str">
        <f t="shared" si="19"/>
        <v/>
      </c>
      <c r="O29" s="251" t="str">
        <f t="shared" si="19"/>
        <v/>
      </c>
      <c r="P29" s="251" t="str">
        <f t="shared" si="19"/>
        <v/>
      </c>
      <c r="Q29" s="251" t="str">
        <f t="shared" si="19"/>
        <v/>
      </c>
      <c r="R29" s="251" t="str">
        <f t="shared" si="19"/>
        <v/>
      </c>
      <c r="S29" s="251" t="str">
        <f t="shared" si="19"/>
        <v/>
      </c>
      <c r="T29" s="251" t="str">
        <f t="shared" si="19"/>
        <v/>
      </c>
      <c r="U29" s="251" t="str">
        <f t="shared" si="14"/>
        <v/>
      </c>
      <c r="V29" s="251" t="str">
        <f t="shared" si="14"/>
        <v/>
      </c>
      <c r="W29" s="251" t="str">
        <f t="shared" si="14"/>
        <v/>
      </c>
      <c r="X29" s="251" t="str">
        <f t="shared" si="14"/>
        <v/>
      </c>
      <c r="Y29" s="251" t="str">
        <f t="shared" si="14"/>
        <v/>
      </c>
      <c r="Z29" s="251" t="str">
        <f t="shared" si="14"/>
        <v/>
      </c>
      <c r="AA29" s="251" t="str">
        <f t="shared" si="14"/>
        <v/>
      </c>
      <c r="AB29" s="251" t="str">
        <f t="shared" si="14"/>
        <v/>
      </c>
      <c r="AC29" s="251" t="str">
        <f t="shared" si="14"/>
        <v/>
      </c>
      <c r="AD29" s="251" t="str">
        <f t="shared" si="14"/>
        <v/>
      </c>
      <c r="AE29" s="251" t="str">
        <f t="shared" si="14"/>
        <v/>
      </c>
      <c r="AF29" s="251" t="str">
        <f t="shared" si="14"/>
        <v/>
      </c>
      <c r="AG29" s="251" t="str">
        <f t="shared" si="14"/>
        <v/>
      </c>
      <c r="AH29" s="251" t="str">
        <f t="shared" si="14"/>
        <v/>
      </c>
      <c r="AI29" s="251" t="str">
        <f t="shared" si="14"/>
        <v/>
      </c>
      <c r="AJ29" s="251" t="str">
        <f t="shared" si="14"/>
        <v/>
      </c>
      <c r="AK29" s="251" t="str">
        <f t="shared" si="15"/>
        <v/>
      </c>
      <c r="AL29" s="251" t="str">
        <f t="shared" si="15"/>
        <v/>
      </c>
      <c r="AM29" s="251" t="str">
        <f t="shared" si="15"/>
        <v/>
      </c>
      <c r="AN29" s="251" t="str">
        <f t="shared" si="15"/>
        <v/>
      </c>
      <c r="AO29" s="251" t="str">
        <f t="shared" si="15"/>
        <v/>
      </c>
      <c r="AP29" s="251" t="str">
        <f t="shared" si="15"/>
        <v/>
      </c>
      <c r="AQ29" s="251" t="str">
        <f t="shared" si="15"/>
        <v/>
      </c>
      <c r="AR29" s="251" t="str">
        <f t="shared" si="15"/>
        <v/>
      </c>
      <c r="AS29" s="251" t="str">
        <f t="shared" si="15"/>
        <v/>
      </c>
      <c r="AT29" s="251" t="str">
        <f t="shared" si="15"/>
        <v/>
      </c>
      <c r="AU29" s="251" t="str">
        <f t="shared" si="15"/>
        <v/>
      </c>
      <c r="AV29" s="251" t="str">
        <f t="shared" si="15"/>
        <v/>
      </c>
      <c r="AW29" s="251" t="str">
        <f t="shared" si="15"/>
        <v/>
      </c>
      <c r="AX29" s="251" t="str">
        <f t="shared" si="15"/>
        <v/>
      </c>
      <c r="AY29" s="251" t="str">
        <f t="shared" si="15"/>
        <v/>
      </c>
      <c r="AZ29" s="251" t="str">
        <f t="shared" si="15"/>
        <v/>
      </c>
      <c r="BA29" s="251" t="str">
        <f t="shared" si="16"/>
        <v/>
      </c>
      <c r="BB29" s="251" t="str">
        <f t="shared" si="16"/>
        <v/>
      </c>
      <c r="BC29" s="251" t="str">
        <f t="shared" si="16"/>
        <v/>
      </c>
      <c r="BD29" s="251" t="str">
        <f t="shared" si="16"/>
        <v/>
      </c>
      <c r="BE29" s="251" t="str">
        <f t="shared" si="12"/>
        <v/>
      </c>
      <c r="BF29" s="251" t="str">
        <f t="shared" si="12"/>
        <v/>
      </c>
      <c r="BG29" s="251" t="str">
        <f t="shared" si="12"/>
        <v/>
      </c>
      <c r="BH29" s="251" t="str">
        <f t="shared" si="12"/>
        <v/>
      </c>
      <c r="BI29" s="251" t="str">
        <f t="shared" si="12"/>
        <v/>
      </c>
      <c r="BJ29" s="251" t="str">
        <f t="shared" si="12"/>
        <v/>
      </c>
      <c r="BK29" s="251" t="str">
        <f t="shared" si="12"/>
        <v/>
      </c>
      <c r="BL29" s="251" t="str">
        <f t="shared" si="12"/>
        <v/>
      </c>
      <c r="BM29" s="251" t="str">
        <f t="shared" si="12"/>
        <v/>
      </c>
      <c r="BN29" s="251" t="str">
        <f t="shared" si="12"/>
        <v/>
      </c>
      <c r="BO29" s="251" t="str">
        <f t="shared" si="12"/>
        <v/>
      </c>
      <c r="BP29" s="251" t="str">
        <f t="shared" si="12"/>
        <v/>
      </c>
      <c r="BQ29" s="251" t="str">
        <f t="shared" si="12"/>
        <v/>
      </c>
      <c r="BR29" s="251" t="str">
        <f t="shared" si="12"/>
        <v/>
      </c>
      <c r="BS29" s="251" t="str">
        <f t="shared" si="12"/>
        <v/>
      </c>
      <c r="BT29" s="251" t="str">
        <f t="shared" si="12"/>
        <v/>
      </c>
      <c r="BU29" s="251" t="str">
        <f t="shared" si="20"/>
        <v/>
      </c>
      <c r="BV29" s="251" t="str">
        <f t="shared" si="20"/>
        <v/>
      </c>
      <c r="BW29" s="251" t="str">
        <f t="shared" si="20"/>
        <v/>
      </c>
      <c r="BX29" s="251" t="str">
        <f t="shared" si="20"/>
        <v/>
      </c>
      <c r="BY29" s="251" t="str">
        <f t="shared" si="20"/>
        <v/>
      </c>
      <c r="BZ29" s="251" t="str">
        <f t="shared" si="20"/>
        <v/>
      </c>
      <c r="CA29" s="251" t="str">
        <f t="shared" si="10"/>
        <v/>
      </c>
      <c r="CB29" s="251" t="str">
        <f t="shared" si="10"/>
        <v/>
      </c>
      <c r="CC29" s="251" t="str">
        <f t="shared" si="10"/>
        <v/>
      </c>
      <c r="CD29" s="251" t="str">
        <f t="shared" si="10"/>
        <v/>
      </c>
      <c r="CE29" s="251" t="str">
        <f t="shared" si="10"/>
        <v/>
      </c>
      <c r="CF29" s="251" t="str">
        <f t="shared" si="10"/>
        <v/>
      </c>
      <c r="CG29" s="251" t="str">
        <f t="shared" si="10"/>
        <v/>
      </c>
      <c r="CH29" s="251" t="str">
        <f t="shared" si="10"/>
        <v/>
      </c>
      <c r="CI29" s="251" t="str">
        <f t="shared" si="10"/>
        <v/>
      </c>
      <c r="CJ29" s="251" t="str">
        <f t="shared" si="21"/>
        <v/>
      </c>
      <c r="CK29" s="251" t="str">
        <f t="shared" si="21"/>
        <v/>
      </c>
      <c r="CL29" s="251" t="str">
        <f t="shared" si="21"/>
        <v/>
      </c>
      <c r="CM29" s="251" t="str">
        <f t="shared" si="21"/>
        <v/>
      </c>
      <c r="CN29" s="251" t="str">
        <f t="shared" si="21"/>
        <v/>
      </c>
      <c r="CO29" s="251" t="str">
        <f t="shared" si="21"/>
        <v/>
      </c>
      <c r="CP29" s="251" t="str">
        <f t="shared" si="21"/>
        <v/>
      </c>
      <c r="CQ29" s="251" t="str">
        <f t="shared" si="21"/>
        <v/>
      </c>
      <c r="CR29" s="251" t="str">
        <f t="shared" si="21"/>
        <v/>
      </c>
      <c r="CS29" s="251" t="str">
        <f t="shared" si="21"/>
        <v/>
      </c>
      <c r="CT29" s="251" t="str">
        <f t="shared" si="21"/>
        <v/>
      </c>
      <c r="CU29" s="251" t="str">
        <f t="shared" si="21"/>
        <v/>
      </c>
      <c r="CV29" s="251" t="str">
        <f t="shared" si="21"/>
        <v/>
      </c>
      <c r="CW29" s="251" t="str">
        <f t="shared" si="21"/>
        <v/>
      </c>
      <c r="CX29" s="251" t="str">
        <f t="shared" si="21"/>
        <v/>
      </c>
      <c r="CY29" s="251" t="str">
        <f t="shared" si="21"/>
        <v/>
      </c>
      <c r="CZ29" s="251" t="str">
        <f t="shared" si="21"/>
        <v/>
      </c>
      <c r="DA29" s="251" t="str">
        <f t="shared" si="21"/>
        <v/>
      </c>
      <c r="DB29" s="251" t="str">
        <f t="shared" si="21"/>
        <v/>
      </c>
      <c r="DC29" s="251" t="str">
        <f t="shared" si="21"/>
        <v/>
      </c>
      <c r="DD29" s="251" t="str">
        <f t="shared" si="21"/>
        <v/>
      </c>
      <c r="DE29" s="251" t="str">
        <f t="shared" si="21"/>
        <v/>
      </c>
      <c r="DF29" s="251" t="str">
        <f t="shared" si="21"/>
        <v/>
      </c>
      <c r="DG29" s="251" t="str">
        <f t="shared" si="21"/>
        <v/>
      </c>
      <c r="DH29" s="251" t="str">
        <f t="shared" si="21"/>
        <v/>
      </c>
      <c r="DI29" s="251" t="str">
        <f t="shared" si="21"/>
        <v/>
      </c>
      <c r="DJ29" s="251" t="str">
        <f t="shared" si="21"/>
        <v/>
      </c>
      <c r="DK29" s="251" t="str">
        <f t="shared" si="21"/>
        <v/>
      </c>
      <c r="DL29" s="251" t="str">
        <f t="shared" si="21"/>
        <v/>
      </c>
    </row>
    <row r="30" spans="2:116" ht="18.75" customHeight="1" x14ac:dyDescent="0.25">
      <c r="B30" s="251">
        <v>29</v>
      </c>
      <c r="C30" s="252">
        <f>Data!D31</f>
        <v>0</v>
      </c>
      <c r="D30" s="251" t="str">
        <f t="shared" si="3"/>
        <v>0</v>
      </c>
      <c r="E30" s="251" t="str">
        <f t="shared" si="19"/>
        <v/>
      </c>
      <c r="F30" s="251" t="str">
        <f t="shared" si="19"/>
        <v/>
      </c>
      <c r="G30" s="251" t="str">
        <f t="shared" si="19"/>
        <v/>
      </c>
      <c r="H30" s="251" t="str">
        <f t="shared" si="19"/>
        <v/>
      </c>
      <c r="I30" s="251" t="str">
        <f t="shared" si="19"/>
        <v/>
      </c>
      <c r="J30" s="251" t="str">
        <f t="shared" si="19"/>
        <v/>
      </c>
      <c r="K30" s="251" t="str">
        <f t="shared" si="19"/>
        <v/>
      </c>
      <c r="L30" s="251" t="str">
        <f t="shared" si="19"/>
        <v/>
      </c>
      <c r="M30" s="251" t="str">
        <f t="shared" si="19"/>
        <v/>
      </c>
      <c r="N30" s="251" t="str">
        <f t="shared" si="19"/>
        <v/>
      </c>
      <c r="O30" s="251" t="str">
        <f t="shared" si="19"/>
        <v/>
      </c>
      <c r="P30" s="251" t="str">
        <f t="shared" si="19"/>
        <v/>
      </c>
      <c r="Q30" s="251" t="str">
        <f t="shared" si="19"/>
        <v/>
      </c>
      <c r="R30" s="251" t="str">
        <f t="shared" si="19"/>
        <v/>
      </c>
      <c r="S30" s="251" t="str">
        <f t="shared" si="19"/>
        <v/>
      </c>
      <c r="T30" s="251" t="str">
        <f t="shared" si="19"/>
        <v/>
      </c>
      <c r="U30" s="251" t="str">
        <f t="shared" si="14"/>
        <v/>
      </c>
      <c r="V30" s="251" t="str">
        <f t="shared" si="14"/>
        <v/>
      </c>
      <c r="W30" s="251" t="str">
        <f t="shared" si="14"/>
        <v/>
      </c>
      <c r="X30" s="251" t="str">
        <f t="shared" si="14"/>
        <v/>
      </c>
      <c r="Y30" s="251" t="str">
        <f t="shared" si="14"/>
        <v/>
      </c>
      <c r="Z30" s="251" t="str">
        <f t="shared" si="14"/>
        <v/>
      </c>
      <c r="AA30" s="251" t="str">
        <f t="shared" si="14"/>
        <v/>
      </c>
      <c r="AB30" s="251" t="str">
        <f t="shared" si="14"/>
        <v/>
      </c>
      <c r="AC30" s="251" t="str">
        <f t="shared" si="14"/>
        <v/>
      </c>
      <c r="AD30" s="251" t="str">
        <f t="shared" si="14"/>
        <v/>
      </c>
      <c r="AE30" s="251" t="str">
        <f t="shared" si="14"/>
        <v/>
      </c>
      <c r="AF30" s="251" t="str">
        <f t="shared" si="14"/>
        <v/>
      </c>
      <c r="AG30" s="251" t="str">
        <f t="shared" si="14"/>
        <v/>
      </c>
      <c r="AH30" s="251" t="str">
        <f t="shared" si="14"/>
        <v/>
      </c>
      <c r="AI30" s="251" t="str">
        <f t="shared" si="14"/>
        <v/>
      </c>
      <c r="AJ30" s="251" t="str">
        <f t="shared" si="14"/>
        <v/>
      </c>
      <c r="AK30" s="251" t="str">
        <f t="shared" si="15"/>
        <v/>
      </c>
      <c r="AL30" s="251" t="str">
        <f t="shared" si="15"/>
        <v/>
      </c>
      <c r="AM30" s="251" t="str">
        <f t="shared" si="15"/>
        <v/>
      </c>
      <c r="AN30" s="251" t="str">
        <f t="shared" si="15"/>
        <v/>
      </c>
      <c r="AO30" s="251" t="str">
        <f t="shared" si="15"/>
        <v/>
      </c>
      <c r="AP30" s="251" t="str">
        <f t="shared" si="15"/>
        <v/>
      </c>
      <c r="AQ30" s="251" t="str">
        <f t="shared" si="15"/>
        <v/>
      </c>
      <c r="AR30" s="251" t="str">
        <f t="shared" si="15"/>
        <v/>
      </c>
      <c r="AS30" s="251" t="str">
        <f t="shared" si="15"/>
        <v/>
      </c>
      <c r="AT30" s="251" t="str">
        <f t="shared" si="15"/>
        <v/>
      </c>
      <c r="AU30" s="251" t="str">
        <f t="shared" si="15"/>
        <v/>
      </c>
      <c r="AV30" s="251" t="str">
        <f t="shared" si="15"/>
        <v/>
      </c>
      <c r="AW30" s="251" t="str">
        <f t="shared" si="15"/>
        <v/>
      </c>
      <c r="AX30" s="251" t="str">
        <f t="shared" si="15"/>
        <v/>
      </c>
      <c r="AY30" s="251" t="str">
        <f t="shared" si="15"/>
        <v/>
      </c>
      <c r="AZ30" s="251" t="str">
        <f t="shared" si="15"/>
        <v/>
      </c>
      <c r="BA30" s="251" t="str">
        <f t="shared" si="16"/>
        <v/>
      </c>
      <c r="BB30" s="251" t="str">
        <f t="shared" si="16"/>
        <v/>
      </c>
      <c r="BC30" s="251" t="str">
        <f t="shared" si="16"/>
        <v/>
      </c>
      <c r="BD30" s="251" t="str">
        <f t="shared" si="16"/>
        <v/>
      </c>
      <c r="BE30" s="251" t="str">
        <f t="shared" si="12"/>
        <v/>
      </c>
      <c r="BF30" s="251" t="str">
        <f t="shared" si="12"/>
        <v/>
      </c>
      <c r="BG30" s="251" t="str">
        <f t="shared" si="12"/>
        <v/>
      </c>
      <c r="BH30" s="251" t="str">
        <f t="shared" si="12"/>
        <v/>
      </c>
      <c r="BI30" s="251" t="str">
        <f t="shared" si="12"/>
        <v/>
      </c>
      <c r="BJ30" s="251" t="str">
        <f t="shared" si="12"/>
        <v/>
      </c>
      <c r="BK30" s="251" t="str">
        <f t="shared" si="12"/>
        <v/>
      </c>
      <c r="BL30" s="251" t="str">
        <f t="shared" si="12"/>
        <v/>
      </c>
      <c r="BM30" s="251" t="str">
        <f t="shared" si="12"/>
        <v/>
      </c>
      <c r="BN30" s="251" t="str">
        <f t="shared" si="12"/>
        <v/>
      </c>
      <c r="BO30" s="251" t="str">
        <f t="shared" si="12"/>
        <v/>
      </c>
      <c r="BP30" s="251" t="str">
        <f t="shared" si="12"/>
        <v/>
      </c>
      <c r="BQ30" s="251" t="str">
        <f t="shared" si="12"/>
        <v/>
      </c>
      <c r="BR30" s="251" t="str">
        <f t="shared" si="12"/>
        <v/>
      </c>
      <c r="BS30" s="251" t="str">
        <f t="shared" si="12"/>
        <v/>
      </c>
      <c r="BT30" s="251" t="str">
        <f t="shared" si="12"/>
        <v/>
      </c>
      <c r="BU30" s="251" t="str">
        <f t="shared" si="20"/>
        <v/>
      </c>
      <c r="BV30" s="251" t="str">
        <f t="shared" si="20"/>
        <v/>
      </c>
      <c r="BW30" s="251" t="str">
        <f t="shared" si="20"/>
        <v/>
      </c>
      <c r="BX30" s="251" t="str">
        <f t="shared" si="20"/>
        <v/>
      </c>
      <c r="BY30" s="251" t="str">
        <f t="shared" si="20"/>
        <v/>
      </c>
      <c r="BZ30" s="251" t="str">
        <f t="shared" si="20"/>
        <v/>
      </c>
      <c r="CA30" s="251" t="str">
        <f t="shared" si="10"/>
        <v/>
      </c>
      <c r="CB30" s="251" t="str">
        <f t="shared" si="10"/>
        <v/>
      </c>
      <c r="CC30" s="251" t="str">
        <f t="shared" si="10"/>
        <v/>
      </c>
      <c r="CD30" s="251" t="str">
        <f t="shared" si="10"/>
        <v/>
      </c>
      <c r="CE30" s="251" t="str">
        <f t="shared" si="10"/>
        <v/>
      </c>
      <c r="CF30" s="251" t="str">
        <f t="shared" si="10"/>
        <v/>
      </c>
      <c r="CG30" s="251" t="str">
        <f t="shared" si="10"/>
        <v/>
      </c>
      <c r="CH30" s="251" t="str">
        <f t="shared" si="10"/>
        <v/>
      </c>
      <c r="CI30" s="251" t="str">
        <f t="shared" si="10"/>
        <v/>
      </c>
      <c r="CJ30" s="251" t="str">
        <f t="shared" si="21"/>
        <v/>
      </c>
      <c r="CK30" s="251" t="str">
        <f t="shared" si="21"/>
        <v/>
      </c>
      <c r="CL30" s="251" t="str">
        <f t="shared" si="21"/>
        <v/>
      </c>
      <c r="CM30" s="251" t="str">
        <f t="shared" si="21"/>
        <v/>
      </c>
      <c r="CN30" s="251" t="str">
        <f t="shared" si="21"/>
        <v/>
      </c>
      <c r="CO30" s="251" t="str">
        <f t="shared" si="21"/>
        <v/>
      </c>
      <c r="CP30" s="251" t="str">
        <f t="shared" si="21"/>
        <v/>
      </c>
      <c r="CQ30" s="251" t="str">
        <f t="shared" si="21"/>
        <v/>
      </c>
      <c r="CR30" s="251" t="str">
        <f t="shared" si="21"/>
        <v/>
      </c>
      <c r="CS30" s="251" t="str">
        <f t="shared" si="21"/>
        <v/>
      </c>
      <c r="CT30" s="251" t="str">
        <f t="shared" si="21"/>
        <v/>
      </c>
      <c r="CU30" s="251" t="str">
        <f t="shared" si="21"/>
        <v/>
      </c>
      <c r="CV30" s="251" t="str">
        <f t="shared" si="21"/>
        <v/>
      </c>
      <c r="CW30" s="251" t="str">
        <f t="shared" si="21"/>
        <v/>
      </c>
      <c r="CX30" s="251" t="str">
        <f t="shared" si="21"/>
        <v/>
      </c>
      <c r="CY30" s="251" t="str">
        <f t="shared" si="21"/>
        <v/>
      </c>
      <c r="CZ30" s="251" t="str">
        <f t="shared" si="21"/>
        <v/>
      </c>
      <c r="DA30" s="251" t="str">
        <f t="shared" si="21"/>
        <v/>
      </c>
      <c r="DB30" s="251" t="str">
        <f t="shared" si="21"/>
        <v/>
      </c>
      <c r="DC30" s="251" t="str">
        <f t="shared" si="21"/>
        <v/>
      </c>
      <c r="DD30" s="251" t="str">
        <f t="shared" si="21"/>
        <v/>
      </c>
      <c r="DE30" s="251" t="str">
        <f t="shared" si="21"/>
        <v/>
      </c>
      <c r="DF30" s="251" t="str">
        <f t="shared" si="21"/>
        <v/>
      </c>
      <c r="DG30" s="251" t="str">
        <f t="shared" si="21"/>
        <v/>
      </c>
      <c r="DH30" s="251" t="str">
        <f t="shared" si="21"/>
        <v/>
      </c>
      <c r="DI30" s="251" t="str">
        <f t="shared" si="21"/>
        <v/>
      </c>
      <c r="DJ30" s="251" t="str">
        <f t="shared" si="21"/>
        <v/>
      </c>
      <c r="DK30" s="251" t="str">
        <f t="shared" si="21"/>
        <v/>
      </c>
      <c r="DL30" s="251" t="str">
        <f t="shared" si="21"/>
        <v/>
      </c>
    </row>
    <row r="31" spans="2:116" ht="18.75" customHeight="1" x14ac:dyDescent="0.25">
      <c r="B31" s="251">
        <v>30</v>
      </c>
      <c r="C31" s="252">
        <f>Data!D32</f>
        <v>0</v>
      </c>
      <c r="D31" s="251" t="str">
        <f t="shared" si="3"/>
        <v>0</v>
      </c>
      <c r="E31" s="251" t="str">
        <f t="shared" si="19"/>
        <v/>
      </c>
      <c r="F31" s="251" t="str">
        <f t="shared" si="19"/>
        <v/>
      </c>
      <c r="G31" s="251" t="str">
        <f t="shared" si="19"/>
        <v/>
      </c>
      <c r="H31" s="251" t="str">
        <f t="shared" si="19"/>
        <v/>
      </c>
      <c r="I31" s="251" t="str">
        <f t="shared" si="19"/>
        <v/>
      </c>
      <c r="J31" s="251" t="str">
        <f t="shared" si="19"/>
        <v/>
      </c>
      <c r="K31" s="251" t="str">
        <f t="shared" si="19"/>
        <v/>
      </c>
      <c r="L31" s="251" t="str">
        <f t="shared" si="19"/>
        <v/>
      </c>
      <c r="M31" s="251" t="str">
        <f t="shared" si="19"/>
        <v/>
      </c>
      <c r="N31" s="251" t="str">
        <f t="shared" si="19"/>
        <v/>
      </c>
      <c r="O31" s="251" t="str">
        <f t="shared" si="19"/>
        <v/>
      </c>
      <c r="P31" s="251" t="str">
        <f t="shared" si="19"/>
        <v/>
      </c>
      <c r="Q31" s="251" t="str">
        <f t="shared" si="19"/>
        <v/>
      </c>
      <c r="R31" s="251" t="str">
        <f t="shared" si="19"/>
        <v/>
      </c>
      <c r="S31" s="251" t="str">
        <f t="shared" si="19"/>
        <v/>
      </c>
      <c r="T31" s="251" t="str">
        <f t="shared" si="19"/>
        <v/>
      </c>
      <c r="U31" s="251" t="str">
        <f t="shared" si="14"/>
        <v/>
      </c>
      <c r="V31" s="251" t="str">
        <f t="shared" si="14"/>
        <v/>
      </c>
      <c r="W31" s="251" t="str">
        <f t="shared" si="14"/>
        <v/>
      </c>
      <c r="X31" s="251" t="str">
        <f t="shared" si="14"/>
        <v/>
      </c>
      <c r="Y31" s="251" t="str">
        <f t="shared" si="14"/>
        <v/>
      </c>
      <c r="Z31" s="251" t="str">
        <f t="shared" si="14"/>
        <v/>
      </c>
      <c r="AA31" s="251" t="str">
        <f t="shared" si="14"/>
        <v/>
      </c>
      <c r="AB31" s="251" t="str">
        <f t="shared" si="14"/>
        <v/>
      </c>
      <c r="AC31" s="251" t="str">
        <f t="shared" si="14"/>
        <v/>
      </c>
      <c r="AD31" s="251" t="str">
        <f t="shared" si="14"/>
        <v/>
      </c>
      <c r="AE31" s="251" t="str">
        <f t="shared" si="14"/>
        <v/>
      </c>
      <c r="AF31" s="251" t="str">
        <f t="shared" si="14"/>
        <v/>
      </c>
      <c r="AG31" s="251" t="str">
        <f t="shared" si="14"/>
        <v/>
      </c>
      <c r="AH31" s="251" t="str">
        <f t="shared" si="14"/>
        <v/>
      </c>
      <c r="AI31" s="251" t="str">
        <f t="shared" si="14"/>
        <v/>
      </c>
      <c r="AJ31" s="251" t="str">
        <f t="shared" si="14"/>
        <v/>
      </c>
      <c r="AK31" s="251" t="str">
        <f t="shared" si="15"/>
        <v/>
      </c>
      <c r="AL31" s="251" t="str">
        <f t="shared" si="15"/>
        <v/>
      </c>
      <c r="AM31" s="251" t="str">
        <f t="shared" si="15"/>
        <v/>
      </c>
      <c r="AN31" s="251" t="str">
        <f t="shared" si="15"/>
        <v/>
      </c>
      <c r="AO31" s="251" t="str">
        <f t="shared" si="15"/>
        <v/>
      </c>
      <c r="AP31" s="251" t="str">
        <f t="shared" si="15"/>
        <v/>
      </c>
      <c r="AQ31" s="251" t="str">
        <f t="shared" si="15"/>
        <v/>
      </c>
      <c r="AR31" s="251" t="str">
        <f t="shared" si="15"/>
        <v/>
      </c>
      <c r="AS31" s="251" t="str">
        <f t="shared" si="15"/>
        <v/>
      </c>
      <c r="AT31" s="251" t="str">
        <f t="shared" si="15"/>
        <v/>
      </c>
      <c r="AU31" s="251" t="str">
        <f t="shared" si="15"/>
        <v/>
      </c>
      <c r="AV31" s="251" t="str">
        <f t="shared" si="15"/>
        <v/>
      </c>
      <c r="AW31" s="251" t="str">
        <f t="shared" si="15"/>
        <v/>
      </c>
      <c r="AX31" s="251" t="str">
        <f t="shared" si="15"/>
        <v/>
      </c>
      <c r="AY31" s="251" t="str">
        <f t="shared" si="15"/>
        <v/>
      </c>
      <c r="AZ31" s="251" t="str">
        <f t="shared" si="15"/>
        <v/>
      </c>
      <c r="BA31" s="251" t="str">
        <f t="shared" si="16"/>
        <v/>
      </c>
      <c r="BB31" s="251" t="str">
        <f t="shared" si="16"/>
        <v/>
      </c>
      <c r="BC31" s="251" t="str">
        <f t="shared" si="16"/>
        <v/>
      </c>
      <c r="BD31" s="251" t="str">
        <f t="shared" si="16"/>
        <v/>
      </c>
      <c r="BE31" s="251" t="str">
        <f t="shared" si="12"/>
        <v/>
      </c>
      <c r="BF31" s="251" t="str">
        <f t="shared" si="12"/>
        <v/>
      </c>
      <c r="BG31" s="251" t="str">
        <f t="shared" si="12"/>
        <v/>
      </c>
      <c r="BH31" s="251" t="str">
        <f t="shared" si="12"/>
        <v/>
      </c>
      <c r="BI31" s="251" t="str">
        <f t="shared" si="12"/>
        <v/>
      </c>
      <c r="BJ31" s="251" t="str">
        <f t="shared" si="12"/>
        <v/>
      </c>
      <c r="BK31" s="251" t="str">
        <f t="shared" si="12"/>
        <v/>
      </c>
      <c r="BL31" s="251" t="str">
        <f t="shared" si="12"/>
        <v/>
      </c>
      <c r="BM31" s="251" t="str">
        <f t="shared" si="12"/>
        <v/>
      </c>
      <c r="BN31" s="251" t="str">
        <f t="shared" si="12"/>
        <v/>
      </c>
      <c r="BO31" s="251" t="str">
        <f t="shared" si="12"/>
        <v/>
      </c>
      <c r="BP31" s="251" t="str">
        <f t="shared" si="12"/>
        <v/>
      </c>
      <c r="BQ31" s="251" t="str">
        <f t="shared" si="12"/>
        <v/>
      </c>
      <c r="BR31" s="251" t="str">
        <f t="shared" si="12"/>
        <v/>
      </c>
      <c r="BS31" s="251" t="str">
        <f t="shared" si="12"/>
        <v/>
      </c>
      <c r="BT31" s="251" t="str">
        <f t="shared" si="12"/>
        <v/>
      </c>
      <c r="BU31" s="251" t="str">
        <f t="shared" si="20"/>
        <v/>
      </c>
      <c r="BV31" s="251" t="str">
        <f t="shared" si="20"/>
        <v/>
      </c>
      <c r="BW31" s="251" t="str">
        <f t="shared" si="20"/>
        <v/>
      </c>
      <c r="BX31" s="251" t="str">
        <f t="shared" si="20"/>
        <v/>
      </c>
      <c r="BY31" s="251" t="str">
        <f t="shared" si="20"/>
        <v/>
      </c>
      <c r="BZ31" s="251" t="str">
        <f t="shared" si="20"/>
        <v/>
      </c>
      <c r="CA31" s="251" t="str">
        <f t="shared" si="10"/>
        <v/>
      </c>
      <c r="CB31" s="251" t="str">
        <f t="shared" si="10"/>
        <v/>
      </c>
      <c r="CC31" s="251" t="str">
        <f t="shared" si="10"/>
        <v/>
      </c>
      <c r="CD31" s="251" t="str">
        <f t="shared" si="10"/>
        <v/>
      </c>
      <c r="CE31" s="251" t="str">
        <f t="shared" si="10"/>
        <v/>
      </c>
      <c r="CF31" s="251" t="str">
        <f t="shared" si="10"/>
        <v/>
      </c>
      <c r="CG31" s="251" t="str">
        <f t="shared" si="10"/>
        <v/>
      </c>
      <c r="CH31" s="251" t="str">
        <f t="shared" si="10"/>
        <v/>
      </c>
      <c r="CI31" s="251" t="str">
        <f t="shared" si="10"/>
        <v/>
      </c>
      <c r="CJ31" s="251" t="str">
        <f t="shared" si="21"/>
        <v/>
      </c>
      <c r="CK31" s="251" t="str">
        <f t="shared" si="21"/>
        <v/>
      </c>
      <c r="CL31" s="251" t="str">
        <f t="shared" si="21"/>
        <v/>
      </c>
      <c r="CM31" s="251" t="str">
        <f t="shared" si="21"/>
        <v/>
      </c>
      <c r="CN31" s="251" t="str">
        <f t="shared" si="21"/>
        <v/>
      </c>
      <c r="CO31" s="251" t="str">
        <f t="shared" si="21"/>
        <v/>
      </c>
      <c r="CP31" s="251" t="str">
        <f t="shared" si="21"/>
        <v/>
      </c>
      <c r="CQ31" s="251" t="str">
        <f t="shared" si="21"/>
        <v/>
      </c>
      <c r="CR31" s="251" t="str">
        <f t="shared" si="21"/>
        <v/>
      </c>
      <c r="CS31" s="251" t="str">
        <f t="shared" si="21"/>
        <v/>
      </c>
      <c r="CT31" s="251" t="str">
        <f t="shared" si="21"/>
        <v/>
      </c>
      <c r="CU31" s="251" t="str">
        <f t="shared" si="21"/>
        <v/>
      </c>
      <c r="CV31" s="251" t="str">
        <f t="shared" si="21"/>
        <v/>
      </c>
      <c r="CW31" s="251" t="str">
        <f t="shared" si="21"/>
        <v/>
      </c>
      <c r="CX31" s="251" t="str">
        <f t="shared" si="21"/>
        <v/>
      </c>
      <c r="CY31" s="251" t="str">
        <f t="shared" si="21"/>
        <v/>
      </c>
      <c r="CZ31" s="251" t="str">
        <f t="shared" si="21"/>
        <v/>
      </c>
      <c r="DA31" s="251" t="str">
        <f t="shared" si="21"/>
        <v/>
      </c>
      <c r="DB31" s="251" t="str">
        <f t="shared" si="21"/>
        <v/>
      </c>
      <c r="DC31" s="251" t="str">
        <f t="shared" si="21"/>
        <v/>
      </c>
      <c r="DD31" s="251" t="str">
        <f t="shared" si="21"/>
        <v/>
      </c>
      <c r="DE31" s="251" t="str">
        <f t="shared" si="21"/>
        <v/>
      </c>
      <c r="DF31" s="251" t="str">
        <f t="shared" si="21"/>
        <v/>
      </c>
      <c r="DG31" s="251" t="str">
        <f t="shared" si="21"/>
        <v/>
      </c>
      <c r="DH31" s="251" t="str">
        <f t="shared" si="21"/>
        <v/>
      </c>
      <c r="DI31" s="251" t="str">
        <f t="shared" si="21"/>
        <v/>
      </c>
      <c r="DJ31" s="251" t="str">
        <f t="shared" si="21"/>
        <v/>
      </c>
      <c r="DK31" s="251" t="str">
        <f t="shared" si="21"/>
        <v/>
      </c>
      <c r="DL31" s="251" t="str">
        <f t="shared" si="21"/>
        <v/>
      </c>
    </row>
    <row r="32" spans="2:116" ht="18.75" customHeight="1" x14ac:dyDescent="0.25">
      <c r="B32" s="251">
        <v>31</v>
      </c>
      <c r="C32" s="252">
        <f>Data!D33</f>
        <v>0</v>
      </c>
      <c r="D32" s="251" t="str">
        <f t="shared" si="3"/>
        <v>0</v>
      </c>
      <c r="E32" s="251" t="str">
        <f t="shared" si="19"/>
        <v/>
      </c>
      <c r="F32" s="251" t="str">
        <f t="shared" si="19"/>
        <v/>
      </c>
      <c r="G32" s="251" t="str">
        <f t="shared" si="19"/>
        <v/>
      </c>
      <c r="H32" s="251" t="str">
        <f t="shared" si="19"/>
        <v/>
      </c>
      <c r="I32" s="251" t="str">
        <f t="shared" si="19"/>
        <v/>
      </c>
      <c r="J32" s="251" t="str">
        <f t="shared" si="19"/>
        <v/>
      </c>
      <c r="K32" s="251" t="str">
        <f t="shared" si="19"/>
        <v/>
      </c>
      <c r="L32" s="251" t="str">
        <f t="shared" si="19"/>
        <v/>
      </c>
      <c r="M32" s="251" t="str">
        <f t="shared" si="19"/>
        <v/>
      </c>
      <c r="N32" s="251" t="str">
        <f t="shared" si="19"/>
        <v/>
      </c>
      <c r="O32" s="251" t="str">
        <f t="shared" si="19"/>
        <v/>
      </c>
      <c r="P32" s="251" t="str">
        <f t="shared" si="19"/>
        <v/>
      </c>
      <c r="Q32" s="251" t="str">
        <f t="shared" si="19"/>
        <v/>
      </c>
      <c r="R32" s="251" t="str">
        <f t="shared" si="19"/>
        <v/>
      </c>
      <c r="S32" s="251" t="str">
        <f t="shared" si="19"/>
        <v/>
      </c>
      <c r="T32" s="251" t="str">
        <f t="shared" si="19"/>
        <v/>
      </c>
      <c r="U32" s="251" t="str">
        <f t="shared" si="14"/>
        <v/>
      </c>
      <c r="V32" s="251" t="str">
        <f t="shared" si="14"/>
        <v/>
      </c>
      <c r="W32" s="251" t="str">
        <f t="shared" si="14"/>
        <v/>
      </c>
      <c r="X32" s="251" t="str">
        <f t="shared" si="14"/>
        <v/>
      </c>
      <c r="Y32" s="251" t="str">
        <f t="shared" si="14"/>
        <v/>
      </c>
      <c r="Z32" s="251" t="str">
        <f t="shared" si="14"/>
        <v/>
      </c>
      <c r="AA32" s="251" t="str">
        <f t="shared" si="14"/>
        <v/>
      </c>
      <c r="AB32" s="251" t="str">
        <f t="shared" si="14"/>
        <v/>
      </c>
      <c r="AC32" s="251" t="str">
        <f t="shared" si="14"/>
        <v/>
      </c>
      <c r="AD32" s="251" t="str">
        <f t="shared" si="14"/>
        <v/>
      </c>
      <c r="AE32" s="251" t="str">
        <f t="shared" si="14"/>
        <v/>
      </c>
      <c r="AF32" s="251" t="str">
        <f t="shared" si="14"/>
        <v/>
      </c>
      <c r="AG32" s="251" t="str">
        <f t="shared" si="14"/>
        <v/>
      </c>
      <c r="AH32" s="251" t="str">
        <f t="shared" si="14"/>
        <v/>
      </c>
      <c r="AI32" s="251" t="str">
        <f t="shared" si="14"/>
        <v/>
      </c>
      <c r="AJ32" s="251" t="str">
        <f t="shared" si="14"/>
        <v/>
      </c>
      <c r="AK32" s="251" t="str">
        <f t="shared" si="15"/>
        <v/>
      </c>
      <c r="AL32" s="251" t="str">
        <f t="shared" si="15"/>
        <v/>
      </c>
      <c r="AM32" s="251" t="str">
        <f t="shared" si="15"/>
        <v/>
      </c>
      <c r="AN32" s="251" t="str">
        <f t="shared" si="15"/>
        <v/>
      </c>
      <c r="AO32" s="251" t="str">
        <f t="shared" si="15"/>
        <v/>
      </c>
      <c r="AP32" s="251" t="str">
        <f t="shared" si="15"/>
        <v/>
      </c>
      <c r="AQ32" s="251" t="str">
        <f t="shared" si="15"/>
        <v/>
      </c>
      <c r="AR32" s="251" t="str">
        <f t="shared" si="15"/>
        <v/>
      </c>
      <c r="AS32" s="251" t="str">
        <f t="shared" si="15"/>
        <v/>
      </c>
      <c r="AT32" s="251" t="str">
        <f t="shared" si="15"/>
        <v/>
      </c>
      <c r="AU32" s="251" t="str">
        <f t="shared" si="15"/>
        <v/>
      </c>
      <c r="AV32" s="251" t="str">
        <f t="shared" si="15"/>
        <v/>
      </c>
      <c r="AW32" s="251" t="str">
        <f t="shared" si="15"/>
        <v/>
      </c>
      <c r="AX32" s="251" t="str">
        <f t="shared" si="15"/>
        <v/>
      </c>
      <c r="AY32" s="251" t="str">
        <f t="shared" si="15"/>
        <v/>
      </c>
      <c r="AZ32" s="251" t="str">
        <f t="shared" si="15"/>
        <v/>
      </c>
      <c r="BA32" s="251" t="str">
        <f t="shared" si="16"/>
        <v/>
      </c>
      <c r="BB32" s="251" t="str">
        <f t="shared" si="16"/>
        <v/>
      </c>
      <c r="BC32" s="251" t="str">
        <f t="shared" si="16"/>
        <v/>
      </c>
      <c r="BD32" s="251" t="str">
        <f t="shared" si="16"/>
        <v/>
      </c>
      <c r="BE32" s="251" t="str">
        <f t="shared" si="12"/>
        <v/>
      </c>
      <c r="BF32" s="251" t="str">
        <f t="shared" si="12"/>
        <v/>
      </c>
      <c r="BG32" s="251" t="str">
        <f t="shared" si="12"/>
        <v/>
      </c>
      <c r="BH32" s="251" t="str">
        <f t="shared" si="12"/>
        <v/>
      </c>
      <c r="BI32" s="251" t="str">
        <f t="shared" si="12"/>
        <v/>
      </c>
      <c r="BJ32" s="251" t="str">
        <f t="shared" si="12"/>
        <v/>
      </c>
      <c r="BK32" s="251" t="str">
        <f t="shared" si="12"/>
        <v/>
      </c>
      <c r="BL32" s="251" t="str">
        <f t="shared" si="12"/>
        <v/>
      </c>
      <c r="BM32" s="251" t="str">
        <f t="shared" si="12"/>
        <v/>
      </c>
      <c r="BN32" s="251" t="str">
        <f t="shared" si="12"/>
        <v/>
      </c>
      <c r="BO32" s="251" t="str">
        <f t="shared" si="12"/>
        <v/>
      </c>
      <c r="BP32" s="251" t="str">
        <f t="shared" si="12"/>
        <v/>
      </c>
      <c r="BQ32" s="251" t="str">
        <f t="shared" si="12"/>
        <v/>
      </c>
      <c r="BR32" s="251" t="str">
        <f t="shared" si="12"/>
        <v/>
      </c>
      <c r="BS32" s="251" t="str">
        <f t="shared" si="12"/>
        <v/>
      </c>
      <c r="BT32" s="251" t="str">
        <f t="shared" si="12"/>
        <v/>
      </c>
      <c r="BU32" s="251" t="str">
        <f t="shared" si="20"/>
        <v/>
      </c>
      <c r="BV32" s="251" t="str">
        <f t="shared" si="20"/>
        <v/>
      </c>
      <c r="BW32" s="251" t="str">
        <f t="shared" si="20"/>
        <v/>
      </c>
      <c r="BX32" s="251" t="str">
        <f t="shared" si="20"/>
        <v/>
      </c>
      <c r="BY32" s="251" t="str">
        <f t="shared" si="20"/>
        <v/>
      </c>
      <c r="BZ32" s="251" t="str">
        <f t="shared" si="20"/>
        <v/>
      </c>
      <c r="CA32" s="251" t="str">
        <f t="shared" si="10"/>
        <v/>
      </c>
      <c r="CB32" s="251" t="str">
        <f t="shared" si="10"/>
        <v/>
      </c>
      <c r="CC32" s="251" t="str">
        <f t="shared" si="10"/>
        <v/>
      </c>
      <c r="CD32" s="251" t="str">
        <f t="shared" si="10"/>
        <v/>
      </c>
      <c r="CE32" s="251" t="str">
        <f t="shared" si="10"/>
        <v/>
      </c>
      <c r="CF32" s="251" t="str">
        <f t="shared" si="10"/>
        <v/>
      </c>
      <c r="CG32" s="251" t="str">
        <f t="shared" si="10"/>
        <v/>
      </c>
      <c r="CH32" s="251" t="str">
        <f t="shared" si="10"/>
        <v/>
      </c>
      <c r="CI32" s="251" t="str">
        <f t="shared" si="10"/>
        <v/>
      </c>
      <c r="CJ32" s="251" t="str">
        <f t="shared" si="21"/>
        <v/>
      </c>
      <c r="CK32" s="251" t="str">
        <f t="shared" si="21"/>
        <v/>
      </c>
      <c r="CL32" s="251" t="str">
        <f t="shared" si="21"/>
        <v/>
      </c>
      <c r="CM32" s="251" t="str">
        <f t="shared" si="21"/>
        <v/>
      </c>
      <c r="CN32" s="251" t="str">
        <f t="shared" si="21"/>
        <v/>
      </c>
      <c r="CO32" s="251" t="str">
        <f t="shared" si="21"/>
        <v/>
      </c>
      <c r="CP32" s="251" t="str">
        <f t="shared" si="21"/>
        <v/>
      </c>
      <c r="CQ32" s="251" t="str">
        <f t="shared" si="21"/>
        <v/>
      </c>
      <c r="CR32" s="251" t="str">
        <f t="shared" si="21"/>
        <v/>
      </c>
      <c r="CS32" s="251" t="str">
        <f t="shared" si="21"/>
        <v/>
      </c>
      <c r="CT32" s="251" t="str">
        <f t="shared" si="21"/>
        <v/>
      </c>
      <c r="CU32" s="251" t="str">
        <f t="shared" si="21"/>
        <v/>
      </c>
      <c r="CV32" s="251" t="str">
        <f t="shared" si="21"/>
        <v/>
      </c>
      <c r="CW32" s="251" t="str">
        <f t="shared" si="21"/>
        <v/>
      </c>
      <c r="CX32" s="251" t="str">
        <f t="shared" si="21"/>
        <v/>
      </c>
      <c r="CY32" s="251" t="str">
        <f t="shared" si="21"/>
        <v/>
      </c>
      <c r="CZ32" s="251" t="str">
        <f t="shared" si="21"/>
        <v/>
      </c>
      <c r="DA32" s="251" t="str">
        <f t="shared" si="21"/>
        <v/>
      </c>
      <c r="DB32" s="251" t="str">
        <f t="shared" si="21"/>
        <v/>
      </c>
      <c r="DC32" s="251" t="str">
        <f t="shared" si="21"/>
        <v/>
      </c>
      <c r="DD32" s="251" t="str">
        <f t="shared" si="21"/>
        <v/>
      </c>
      <c r="DE32" s="251" t="str">
        <f t="shared" si="21"/>
        <v/>
      </c>
      <c r="DF32" s="251" t="str">
        <f t="shared" si="21"/>
        <v/>
      </c>
      <c r="DG32" s="251" t="str">
        <f t="shared" si="21"/>
        <v/>
      </c>
      <c r="DH32" s="251" t="str">
        <f t="shared" si="21"/>
        <v/>
      </c>
      <c r="DI32" s="251" t="str">
        <f t="shared" si="21"/>
        <v/>
      </c>
      <c r="DJ32" s="251" t="str">
        <f t="shared" si="21"/>
        <v/>
      </c>
      <c r="DK32" s="251" t="str">
        <f t="shared" si="21"/>
        <v/>
      </c>
      <c r="DL32" s="251" t="str">
        <f t="shared" si="21"/>
        <v/>
      </c>
    </row>
    <row r="33" spans="2:116" ht="18.75" customHeight="1" x14ac:dyDescent="0.25">
      <c r="B33" s="251">
        <v>32</v>
      </c>
      <c r="C33" s="252">
        <f>Data!D34</f>
        <v>0</v>
      </c>
      <c r="D33" s="251" t="str">
        <f t="shared" si="3"/>
        <v>0</v>
      </c>
      <c r="E33" s="251" t="str">
        <f t="shared" si="19"/>
        <v/>
      </c>
      <c r="F33" s="251" t="str">
        <f t="shared" si="19"/>
        <v/>
      </c>
      <c r="G33" s="251" t="str">
        <f t="shared" si="19"/>
        <v/>
      </c>
      <c r="H33" s="251" t="str">
        <f t="shared" si="19"/>
        <v/>
      </c>
      <c r="I33" s="251" t="str">
        <f t="shared" si="19"/>
        <v/>
      </c>
      <c r="J33" s="251" t="str">
        <f t="shared" si="19"/>
        <v/>
      </c>
      <c r="K33" s="251" t="str">
        <f t="shared" si="19"/>
        <v/>
      </c>
      <c r="L33" s="251" t="str">
        <f t="shared" si="19"/>
        <v/>
      </c>
      <c r="M33" s="251" t="str">
        <f t="shared" si="19"/>
        <v/>
      </c>
      <c r="N33" s="251" t="str">
        <f t="shared" si="19"/>
        <v/>
      </c>
      <c r="O33" s="251" t="str">
        <f t="shared" si="19"/>
        <v/>
      </c>
      <c r="P33" s="251" t="str">
        <f t="shared" si="19"/>
        <v/>
      </c>
      <c r="Q33" s="251" t="str">
        <f t="shared" si="19"/>
        <v/>
      </c>
      <c r="R33" s="251" t="str">
        <f t="shared" si="19"/>
        <v/>
      </c>
      <c r="S33" s="251" t="str">
        <f t="shared" si="19"/>
        <v/>
      </c>
      <c r="T33" s="251" t="str">
        <f t="shared" si="19"/>
        <v/>
      </c>
      <c r="U33" s="251" t="str">
        <f t="shared" si="14"/>
        <v/>
      </c>
      <c r="V33" s="251" t="str">
        <f t="shared" si="14"/>
        <v/>
      </c>
      <c r="W33" s="251" t="str">
        <f t="shared" si="14"/>
        <v/>
      </c>
      <c r="X33" s="251" t="str">
        <f t="shared" si="14"/>
        <v/>
      </c>
      <c r="Y33" s="251" t="str">
        <f t="shared" si="14"/>
        <v/>
      </c>
      <c r="Z33" s="251" t="str">
        <f t="shared" si="14"/>
        <v/>
      </c>
      <c r="AA33" s="251" t="str">
        <f t="shared" si="14"/>
        <v/>
      </c>
      <c r="AB33" s="251" t="str">
        <f t="shared" si="14"/>
        <v/>
      </c>
      <c r="AC33" s="251" t="str">
        <f t="shared" si="14"/>
        <v/>
      </c>
      <c r="AD33" s="251" t="str">
        <f t="shared" si="14"/>
        <v/>
      </c>
      <c r="AE33" s="251" t="str">
        <f t="shared" si="14"/>
        <v/>
      </c>
      <c r="AF33" s="251" t="str">
        <f t="shared" si="14"/>
        <v/>
      </c>
      <c r="AG33" s="251" t="str">
        <f t="shared" si="14"/>
        <v/>
      </c>
      <c r="AH33" s="251" t="str">
        <f t="shared" si="14"/>
        <v/>
      </c>
      <c r="AI33" s="251" t="str">
        <f t="shared" si="14"/>
        <v/>
      </c>
      <c r="AJ33" s="251" t="str">
        <f t="shared" ref="AJ33:AY49" si="22">MID($C33,AJ$1,1)</f>
        <v/>
      </c>
      <c r="AK33" s="251" t="str">
        <f t="shared" si="22"/>
        <v/>
      </c>
      <c r="AL33" s="251" t="str">
        <f t="shared" si="22"/>
        <v/>
      </c>
      <c r="AM33" s="251" t="str">
        <f t="shared" si="22"/>
        <v/>
      </c>
      <c r="AN33" s="251" t="str">
        <f t="shared" si="22"/>
        <v/>
      </c>
      <c r="AO33" s="251" t="str">
        <f t="shared" si="22"/>
        <v/>
      </c>
      <c r="AP33" s="251" t="str">
        <f t="shared" si="22"/>
        <v/>
      </c>
      <c r="AQ33" s="251" t="str">
        <f t="shared" si="22"/>
        <v/>
      </c>
      <c r="AR33" s="251" t="str">
        <f t="shared" si="22"/>
        <v/>
      </c>
      <c r="AS33" s="251" t="str">
        <f t="shared" si="15"/>
        <v/>
      </c>
      <c r="AT33" s="251" t="str">
        <f t="shared" si="15"/>
        <v/>
      </c>
      <c r="AU33" s="251" t="str">
        <f t="shared" si="15"/>
        <v/>
      </c>
      <c r="AV33" s="251" t="str">
        <f t="shared" si="15"/>
        <v/>
      </c>
      <c r="AW33" s="251" t="str">
        <f t="shared" si="15"/>
        <v/>
      </c>
      <c r="AX33" s="251" t="str">
        <f t="shared" si="15"/>
        <v/>
      </c>
      <c r="AY33" s="251" t="str">
        <f t="shared" si="15"/>
        <v/>
      </c>
      <c r="AZ33" s="251" t="str">
        <f t="shared" si="15"/>
        <v/>
      </c>
      <c r="BA33" s="251" t="str">
        <f t="shared" si="16"/>
        <v/>
      </c>
      <c r="BB33" s="251" t="str">
        <f t="shared" si="16"/>
        <v/>
      </c>
      <c r="BC33" s="251" t="str">
        <f t="shared" si="16"/>
        <v/>
      </c>
      <c r="BD33" s="251" t="str">
        <f t="shared" si="16"/>
        <v/>
      </c>
      <c r="BE33" s="251" t="str">
        <f t="shared" ref="BE33:BO33" si="23">MID($C33,BE$1,1)</f>
        <v/>
      </c>
      <c r="BF33" s="251" t="str">
        <f t="shared" si="23"/>
        <v/>
      </c>
      <c r="BG33" s="251" t="str">
        <f t="shared" si="23"/>
        <v/>
      </c>
      <c r="BH33" s="251" t="str">
        <f t="shared" si="23"/>
        <v/>
      </c>
      <c r="BI33" s="251" t="str">
        <f t="shared" si="23"/>
        <v/>
      </c>
      <c r="BJ33" s="251" t="str">
        <f t="shared" si="23"/>
        <v/>
      </c>
      <c r="BK33" s="251" t="str">
        <f t="shared" si="23"/>
        <v/>
      </c>
      <c r="BL33" s="251" t="str">
        <f t="shared" si="23"/>
        <v/>
      </c>
      <c r="BM33" s="251" t="str">
        <f t="shared" si="23"/>
        <v/>
      </c>
      <c r="BN33" s="251" t="str">
        <f t="shared" si="23"/>
        <v/>
      </c>
      <c r="BO33" s="251" t="str">
        <f t="shared" si="23"/>
        <v/>
      </c>
      <c r="BP33" s="251" t="str">
        <f t="shared" si="12"/>
        <v/>
      </c>
      <c r="BQ33" s="251" t="str">
        <f t="shared" si="12"/>
        <v/>
      </c>
      <c r="BR33" s="251" t="str">
        <f t="shared" si="12"/>
        <v/>
      </c>
      <c r="BS33" s="251" t="str">
        <f>MID($C33,BS$1,1)</f>
        <v/>
      </c>
      <c r="BT33" s="251" t="str">
        <f>MID($C33,BT$1,1)</f>
        <v/>
      </c>
      <c r="BU33" s="251" t="str">
        <f t="shared" si="20"/>
        <v/>
      </c>
      <c r="BV33" s="251" t="str">
        <f t="shared" si="20"/>
        <v/>
      </c>
      <c r="BW33" s="251" t="str">
        <f t="shared" si="20"/>
        <v/>
      </c>
      <c r="BX33" s="251" t="str">
        <f t="shared" si="20"/>
        <v/>
      </c>
      <c r="BY33" s="251" t="str">
        <f t="shared" si="20"/>
        <v/>
      </c>
      <c r="BZ33" s="251" t="str">
        <f t="shared" si="20"/>
        <v/>
      </c>
      <c r="CA33" s="251" t="str">
        <f t="shared" ref="CA33:CP33" si="24">MID($C33,CA$1,1)</f>
        <v/>
      </c>
      <c r="CB33" s="251" t="str">
        <f t="shared" si="24"/>
        <v/>
      </c>
      <c r="CC33" s="251" t="str">
        <f t="shared" si="24"/>
        <v/>
      </c>
      <c r="CD33" s="251" t="str">
        <f t="shared" si="24"/>
        <v/>
      </c>
      <c r="CE33" s="251" t="str">
        <f t="shared" si="24"/>
        <v/>
      </c>
      <c r="CF33" s="251" t="str">
        <f t="shared" si="24"/>
        <v/>
      </c>
      <c r="CG33" s="251" t="str">
        <f t="shared" si="24"/>
        <v/>
      </c>
      <c r="CH33" s="251" t="str">
        <f t="shared" si="24"/>
        <v/>
      </c>
      <c r="CI33" s="251" t="str">
        <f t="shared" si="24"/>
        <v/>
      </c>
      <c r="CJ33" s="251" t="str">
        <f t="shared" si="24"/>
        <v/>
      </c>
      <c r="CK33" s="251" t="str">
        <f t="shared" si="24"/>
        <v/>
      </c>
      <c r="CL33" s="251" t="str">
        <f t="shared" si="24"/>
        <v/>
      </c>
      <c r="CM33" s="251" t="str">
        <f t="shared" si="24"/>
        <v/>
      </c>
      <c r="CN33" s="251" t="str">
        <f t="shared" si="24"/>
        <v/>
      </c>
      <c r="CO33" s="251" t="str">
        <f t="shared" si="24"/>
        <v/>
      </c>
      <c r="CP33" s="251" t="str">
        <f t="shared" si="24"/>
        <v/>
      </c>
      <c r="CQ33" s="251" t="str">
        <f t="shared" si="21"/>
        <v/>
      </c>
      <c r="CR33" s="251" t="str">
        <f t="shared" si="21"/>
        <v/>
      </c>
      <c r="CS33" s="251" t="str">
        <f t="shared" si="21"/>
        <v/>
      </c>
      <c r="CT33" s="251" t="str">
        <f t="shared" si="21"/>
        <v/>
      </c>
      <c r="CU33" s="251" t="str">
        <f t="shared" si="21"/>
        <v/>
      </c>
      <c r="CV33" s="251" t="str">
        <f t="shared" si="21"/>
        <v/>
      </c>
      <c r="CW33" s="251" t="str">
        <f t="shared" si="21"/>
        <v/>
      </c>
      <c r="CX33" s="251" t="str">
        <f t="shared" si="21"/>
        <v/>
      </c>
      <c r="CY33" s="251" t="str">
        <f t="shared" si="21"/>
        <v/>
      </c>
      <c r="CZ33" s="251" t="str">
        <f t="shared" si="21"/>
        <v/>
      </c>
      <c r="DA33" s="251" t="str">
        <f t="shared" si="21"/>
        <v/>
      </c>
      <c r="DB33" s="251" t="str">
        <f t="shared" si="21"/>
        <v/>
      </c>
      <c r="DC33" s="251" t="str">
        <f t="shared" si="21"/>
        <v/>
      </c>
      <c r="DD33" s="251" t="str">
        <f t="shared" si="21"/>
        <v/>
      </c>
      <c r="DE33" s="251" t="str">
        <f t="shared" si="21"/>
        <v/>
      </c>
      <c r="DF33" s="251" t="str">
        <f t="shared" si="21"/>
        <v/>
      </c>
      <c r="DG33" s="251" t="str">
        <f t="shared" si="21"/>
        <v/>
      </c>
      <c r="DH33" s="251" t="str">
        <f t="shared" si="21"/>
        <v/>
      </c>
      <c r="DI33" s="251" t="str">
        <f t="shared" si="21"/>
        <v/>
      </c>
      <c r="DJ33" s="251" t="str">
        <f t="shared" si="21"/>
        <v/>
      </c>
      <c r="DK33" s="251" t="str">
        <f t="shared" si="21"/>
        <v/>
      </c>
      <c r="DL33" s="251" t="str">
        <f t="shared" si="21"/>
        <v/>
      </c>
    </row>
    <row r="34" spans="2:116" ht="18.75" customHeight="1" x14ac:dyDescent="0.25">
      <c r="B34" s="251">
        <v>33</v>
      </c>
      <c r="C34" s="252">
        <f>Data!D35</f>
        <v>0</v>
      </c>
      <c r="D34" s="251" t="str">
        <f t="shared" si="3"/>
        <v>0</v>
      </c>
      <c r="E34" s="251" t="str">
        <f t="shared" si="19"/>
        <v/>
      </c>
      <c r="F34" s="251" t="str">
        <f t="shared" si="19"/>
        <v/>
      </c>
      <c r="G34" s="251" t="str">
        <f t="shared" si="19"/>
        <v/>
      </c>
      <c r="H34" s="251" t="str">
        <f t="shared" si="19"/>
        <v/>
      </c>
      <c r="I34" s="251" t="str">
        <f t="shared" si="19"/>
        <v/>
      </c>
      <c r="J34" s="251" t="str">
        <f t="shared" si="19"/>
        <v/>
      </c>
      <c r="K34" s="251" t="str">
        <f t="shared" si="19"/>
        <v/>
      </c>
      <c r="L34" s="251" t="str">
        <f t="shared" si="19"/>
        <v/>
      </c>
      <c r="M34" s="251" t="str">
        <f t="shared" si="19"/>
        <v/>
      </c>
      <c r="N34" s="251" t="str">
        <f t="shared" si="19"/>
        <v/>
      </c>
      <c r="O34" s="251" t="str">
        <f t="shared" si="19"/>
        <v/>
      </c>
      <c r="P34" s="251" t="str">
        <f t="shared" si="19"/>
        <v/>
      </c>
      <c r="Q34" s="251" t="str">
        <f t="shared" si="19"/>
        <v/>
      </c>
      <c r="R34" s="251" t="str">
        <f t="shared" si="19"/>
        <v/>
      </c>
      <c r="S34" s="251" t="str">
        <f t="shared" si="19"/>
        <v/>
      </c>
      <c r="T34" s="251" t="str">
        <f t="shared" si="19"/>
        <v/>
      </c>
      <c r="U34" s="251" t="str">
        <f t="shared" ref="U34:AJ49" si="25">MID($C34,U$1,1)</f>
        <v/>
      </c>
      <c r="V34" s="251" t="str">
        <f t="shared" si="25"/>
        <v/>
      </c>
      <c r="W34" s="251" t="str">
        <f t="shared" si="25"/>
        <v/>
      </c>
      <c r="X34" s="251" t="str">
        <f t="shared" si="25"/>
        <v/>
      </c>
      <c r="Y34" s="251" t="str">
        <f t="shared" si="25"/>
        <v/>
      </c>
      <c r="Z34" s="251" t="str">
        <f t="shared" si="25"/>
        <v/>
      </c>
      <c r="AA34" s="251" t="str">
        <f t="shared" si="25"/>
        <v/>
      </c>
      <c r="AB34" s="251" t="str">
        <f t="shared" si="25"/>
        <v/>
      </c>
      <c r="AC34" s="251" t="str">
        <f t="shared" si="25"/>
        <v/>
      </c>
      <c r="AD34" s="251" t="str">
        <f t="shared" si="25"/>
        <v/>
      </c>
      <c r="AE34" s="251" t="str">
        <f t="shared" si="25"/>
        <v/>
      </c>
      <c r="AF34" s="251" t="str">
        <f t="shared" si="25"/>
        <v/>
      </c>
      <c r="AG34" s="251" t="str">
        <f t="shared" si="25"/>
        <v/>
      </c>
      <c r="AH34" s="251" t="str">
        <f t="shared" si="25"/>
        <v/>
      </c>
      <c r="AI34" s="251" t="str">
        <f t="shared" si="25"/>
        <v/>
      </c>
      <c r="AJ34" s="251" t="str">
        <f t="shared" si="25"/>
        <v/>
      </c>
      <c r="AK34" s="251" t="str">
        <f t="shared" si="22"/>
        <v/>
      </c>
      <c r="AL34" s="251" t="str">
        <f t="shared" si="22"/>
        <v/>
      </c>
      <c r="AM34" s="251" t="str">
        <f t="shared" si="22"/>
        <v/>
      </c>
      <c r="AN34" s="251" t="str">
        <f t="shared" si="22"/>
        <v/>
      </c>
      <c r="AO34" s="251" t="str">
        <f t="shared" si="22"/>
        <v/>
      </c>
      <c r="AP34" s="251" t="str">
        <f t="shared" si="22"/>
        <v/>
      </c>
      <c r="AQ34" s="251" t="str">
        <f t="shared" si="22"/>
        <v/>
      </c>
      <c r="AR34" s="251" t="str">
        <f t="shared" si="22"/>
        <v/>
      </c>
      <c r="AS34" s="251" t="str">
        <f t="shared" si="22"/>
        <v/>
      </c>
      <c r="AT34" s="251" t="str">
        <f t="shared" si="22"/>
        <v/>
      </c>
      <c r="AU34" s="251" t="str">
        <f t="shared" si="22"/>
        <v/>
      </c>
      <c r="AV34" s="251" t="str">
        <f t="shared" si="22"/>
        <v/>
      </c>
      <c r="AW34" s="251" t="str">
        <f t="shared" si="22"/>
        <v/>
      </c>
      <c r="AX34" s="251" t="str">
        <f t="shared" si="22"/>
        <v/>
      </c>
      <c r="AY34" s="251" t="str">
        <f t="shared" si="22"/>
        <v/>
      </c>
      <c r="AZ34" s="251" t="str">
        <f t="shared" ref="AZ34:BO49" si="26">MID($C34,AZ$1,1)</f>
        <v/>
      </c>
      <c r="BA34" s="251" t="str">
        <f t="shared" si="26"/>
        <v/>
      </c>
      <c r="BB34" s="251" t="str">
        <f t="shared" si="26"/>
        <v/>
      </c>
      <c r="BC34" s="251" t="str">
        <f t="shared" si="26"/>
        <v/>
      </c>
      <c r="BD34" s="251" t="str">
        <f t="shared" si="26"/>
        <v/>
      </c>
      <c r="BE34" s="251" t="str">
        <f t="shared" si="26"/>
        <v/>
      </c>
      <c r="BF34" s="251" t="str">
        <f t="shared" si="26"/>
        <v/>
      </c>
      <c r="BG34" s="251" t="str">
        <f t="shared" si="26"/>
        <v/>
      </c>
      <c r="BH34" s="251" t="str">
        <f t="shared" si="26"/>
        <v/>
      </c>
      <c r="BI34" s="251" t="str">
        <f t="shared" si="26"/>
        <v/>
      </c>
      <c r="BJ34" s="251" t="str">
        <f t="shared" si="26"/>
        <v/>
      </c>
      <c r="BK34" s="251" t="str">
        <f t="shared" si="26"/>
        <v/>
      </c>
      <c r="BL34" s="251" t="str">
        <f t="shared" si="26"/>
        <v/>
      </c>
      <c r="BM34" s="251" t="str">
        <f t="shared" si="26"/>
        <v/>
      </c>
      <c r="BN34" s="251" t="str">
        <f t="shared" si="26"/>
        <v/>
      </c>
      <c r="BO34" s="251" t="str">
        <f t="shared" si="26"/>
        <v/>
      </c>
      <c r="BP34" s="251" t="str">
        <f t="shared" ref="BP34:CE49" si="27">MID($C34,BP$1,1)</f>
        <v/>
      </c>
      <c r="BQ34" s="251" t="str">
        <f t="shared" si="27"/>
        <v/>
      </c>
      <c r="BR34" s="251" t="str">
        <f t="shared" si="27"/>
        <v/>
      </c>
      <c r="BS34" s="251" t="str">
        <f t="shared" si="27"/>
        <v/>
      </c>
      <c r="BT34" s="251" t="str">
        <f t="shared" si="27"/>
        <v/>
      </c>
      <c r="BU34" s="251" t="str">
        <f t="shared" si="27"/>
        <v/>
      </c>
      <c r="BV34" s="251" t="str">
        <f t="shared" si="27"/>
        <v/>
      </c>
      <c r="BW34" s="251" t="str">
        <f t="shared" si="27"/>
        <v/>
      </c>
      <c r="BX34" s="251" t="str">
        <f t="shared" si="27"/>
        <v/>
      </c>
      <c r="BY34" s="251" t="str">
        <f t="shared" si="27"/>
        <v/>
      </c>
      <c r="BZ34" s="251" t="str">
        <f t="shared" si="27"/>
        <v/>
      </c>
      <c r="CA34" s="251" t="str">
        <f t="shared" si="27"/>
        <v/>
      </c>
      <c r="CB34" s="251" t="str">
        <f t="shared" si="27"/>
        <v/>
      </c>
      <c r="CC34" s="251" t="str">
        <f t="shared" si="27"/>
        <v/>
      </c>
      <c r="CD34" s="251" t="str">
        <f t="shared" si="27"/>
        <v/>
      </c>
      <c r="CE34" s="251" t="str">
        <f t="shared" si="27"/>
        <v/>
      </c>
      <c r="CF34" s="251" t="str">
        <f t="shared" ref="CF34:CI61" si="28">MID($C34,CF$1,1)</f>
        <v/>
      </c>
      <c r="CG34" s="251" t="str">
        <f t="shared" si="28"/>
        <v/>
      </c>
      <c r="CH34" s="251" t="str">
        <f t="shared" si="28"/>
        <v/>
      </c>
      <c r="CI34" s="251" t="str">
        <f t="shared" si="28"/>
        <v/>
      </c>
      <c r="CJ34" s="251" t="str">
        <f t="shared" si="21"/>
        <v/>
      </c>
      <c r="CK34" s="251" t="str">
        <f t="shared" si="21"/>
        <v/>
      </c>
      <c r="CL34" s="251" t="str">
        <f t="shared" si="21"/>
        <v/>
      </c>
      <c r="CM34" s="251" t="str">
        <f t="shared" si="21"/>
        <v/>
      </c>
      <c r="CN34" s="251" t="str">
        <f t="shared" si="21"/>
        <v/>
      </c>
      <c r="CO34" s="251" t="str">
        <f t="shared" si="21"/>
        <v/>
      </c>
      <c r="CP34" s="251" t="str">
        <f t="shared" si="21"/>
        <v/>
      </c>
      <c r="CQ34" s="251" t="str">
        <f t="shared" si="21"/>
        <v/>
      </c>
      <c r="CR34" s="251" t="str">
        <f t="shared" si="21"/>
        <v/>
      </c>
      <c r="CS34" s="251" t="str">
        <f t="shared" si="21"/>
        <v/>
      </c>
      <c r="CT34" s="251" t="str">
        <f t="shared" si="21"/>
        <v/>
      </c>
      <c r="CU34" s="251" t="str">
        <f t="shared" si="21"/>
        <v/>
      </c>
      <c r="CV34" s="251" t="str">
        <f t="shared" si="21"/>
        <v/>
      </c>
      <c r="CW34" s="251" t="str">
        <f t="shared" si="21"/>
        <v/>
      </c>
      <c r="CX34" s="251" t="str">
        <f t="shared" si="21"/>
        <v/>
      </c>
      <c r="CY34" s="251" t="str">
        <f t="shared" si="21"/>
        <v/>
      </c>
      <c r="CZ34" s="251" t="str">
        <f t="shared" si="21"/>
        <v/>
      </c>
      <c r="DA34" s="251" t="str">
        <f t="shared" si="21"/>
        <v/>
      </c>
      <c r="DB34" s="251" t="str">
        <f t="shared" si="21"/>
        <v/>
      </c>
      <c r="DC34" s="251" t="str">
        <f t="shared" si="21"/>
        <v/>
      </c>
      <c r="DD34" s="251" t="str">
        <f t="shared" si="21"/>
        <v/>
      </c>
      <c r="DE34" s="251" t="str">
        <f t="shared" si="21"/>
        <v/>
      </c>
      <c r="DF34" s="251" t="str">
        <f t="shared" si="21"/>
        <v/>
      </c>
      <c r="DG34" s="251" t="str">
        <f t="shared" si="21"/>
        <v/>
      </c>
      <c r="DH34" s="251" t="str">
        <f t="shared" si="21"/>
        <v/>
      </c>
      <c r="DI34" s="251" t="str">
        <f t="shared" si="21"/>
        <v/>
      </c>
      <c r="DJ34" s="251" t="str">
        <f t="shared" si="21"/>
        <v/>
      </c>
      <c r="DK34" s="251" t="str">
        <f t="shared" si="21"/>
        <v/>
      </c>
      <c r="DL34" s="251" t="str">
        <f t="shared" si="21"/>
        <v/>
      </c>
    </row>
    <row r="35" spans="2:116" ht="18.75" customHeight="1" x14ac:dyDescent="0.25">
      <c r="B35" s="251">
        <v>34</v>
      </c>
      <c r="C35" s="252">
        <f>Data!D36</f>
        <v>0</v>
      </c>
      <c r="D35" s="251" t="str">
        <f t="shared" si="3"/>
        <v>0</v>
      </c>
      <c r="E35" s="251" t="str">
        <f t="shared" si="19"/>
        <v/>
      </c>
      <c r="F35" s="251" t="str">
        <f t="shared" si="19"/>
        <v/>
      </c>
      <c r="G35" s="251" t="str">
        <f t="shared" si="19"/>
        <v/>
      </c>
      <c r="H35" s="251" t="str">
        <f t="shared" si="19"/>
        <v/>
      </c>
      <c r="I35" s="251" t="str">
        <f t="shared" si="19"/>
        <v/>
      </c>
      <c r="J35" s="251" t="str">
        <f t="shared" si="19"/>
        <v/>
      </c>
      <c r="K35" s="251" t="str">
        <f t="shared" si="19"/>
        <v/>
      </c>
      <c r="L35" s="251" t="str">
        <f t="shared" si="19"/>
        <v/>
      </c>
      <c r="M35" s="251" t="str">
        <f t="shared" si="19"/>
        <v/>
      </c>
      <c r="N35" s="251" t="str">
        <f t="shared" si="19"/>
        <v/>
      </c>
      <c r="O35" s="251" t="str">
        <f t="shared" si="19"/>
        <v/>
      </c>
      <c r="P35" s="251" t="str">
        <f t="shared" si="19"/>
        <v/>
      </c>
      <c r="Q35" s="251" t="str">
        <f t="shared" si="19"/>
        <v/>
      </c>
      <c r="R35" s="251" t="str">
        <f t="shared" si="19"/>
        <v/>
      </c>
      <c r="S35" s="251" t="str">
        <f t="shared" si="19"/>
        <v/>
      </c>
      <c r="T35" s="251" t="str">
        <f t="shared" si="19"/>
        <v/>
      </c>
      <c r="U35" s="251" t="str">
        <f t="shared" si="25"/>
        <v/>
      </c>
      <c r="V35" s="251" t="str">
        <f t="shared" si="25"/>
        <v/>
      </c>
      <c r="W35" s="251" t="str">
        <f t="shared" si="25"/>
        <v/>
      </c>
      <c r="X35" s="251" t="str">
        <f t="shared" si="25"/>
        <v/>
      </c>
      <c r="Y35" s="251" t="str">
        <f t="shared" si="25"/>
        <v/>
      </c>
      <c r="Z35" s="251" t="str">
        <f t="shared" si="25"/>
        <v/>
      </c>
      <c r="AA35" s="251" t="str">
        <f t="shared" si="25"/>
        <v/>
      </c>
      <c r="AB35" s="251" t="str">
        <f t="shared" si="25"/>
        <v/>
      </c>
      <c r="AC35" s="251" t="str">
        <f t="shared" si="25"/>
        <v/>
      </c>
      <c r="AD35" s="251" t="str">
        <f t="shared" si="25"/>
        <v/>
      </c>
      <c r="AE35" s="251" t="str">
        <f t="shared" si="25"/>
        <v/>
      </c>
      <c r="AF35" s="251" t="str">
        <f t="shared" si="25"/>
        <v/>
      </c>
      <c r="AG35" s="251" t="str">
        <f t="shared" si="25"/>
        <v/>
      </c>
      <c r="AH35" s="251" t="str">
        <f t="shared" si="25"/>
        <v/>
      </c>
      <c r="AI35" s="251" t="str">
        <f t="shared" si="25"/>
        <v/>
      </c>
      <c r="AJ35" s="251" t="str">
        <f t="shared" si="25"/>
        <v/>
      </c>
      <c r="AK35" s="251" t="str">
        <f t="shared" si="22"/>
        <v/>
      </c>
      <c r="AL35" s="251" t="str">
        <f t="shared" si="22"/>
        <v/>
      </c>
      <c r="AM35" s="251" t="str">
        <f t="shared" si="22"/>
        <v/>
      </c>
      <c r="AN35" s="251" t="str">
        <f t="shared" si="22"/>
        <v/>
      </c>
      <c r="AO35" s="251" t="str">
        <f t="shared" si="22"/>
        <v/>
      </c>
      <c r="AP35" s="251" t="str">
        <f t="shared" si="22"/>
        <v/>
      </c>
      <c r="AQ35" s="251" t="str">
        <f t="shared" si="22"/>
        <v/>
      </c>
      <c r="AR35" s="251" t="str">
        <f t="shared" si="22"/>
        <v/>
      </c>
      <c r="AS35" s="251" t="str">
        <f t="shared" si="22"/>
        <v/>
      </c>
      <c r="AT35" s="251" t="str">
        <f t="shared" si="22"/>
        <v/>
      </c>
      <c r="AU35" s="251" t="str">
        <f t="shared" si="22"/>
        <v/>
      </c>
      <c r="AV35" s="251" t="str">
        <f t="shared" si="22"/>
        <v/>
      </c>
      <c r="AW35" s="251" t="str">
        <f t="shared" si="22"/>
        <v/>
      </c>
      <c r="AX35" s="251" t="str">
        <f t="shared" si="22"/>
        <v/>
      </c>
      <c r="AY35" s="251" t="str">
        <f t="shared" si="22"/>
        <v/>
      </c>
      <c r="AZ35" s="251" t="str">
        <f t="shared" si="26"/>
        <v/>
      </c>
      <c r="BA35" s="251" t="str">
        <f t="shared" si="26"/>
        <v/>
      </c>
      <c r="BB35" s="251" t="str">
        <f t="shared" si="26"/>
        <v/>
      </c>
      <c r="BC35" s="251" t="str">
        <f t="shared" si="26"/>
        <v/>
      </c>
      <c r="BD35" s="251" t="str">
        <f t="shared" si="26"/>
        <v/>
      </c>
      <c r="BE35" s="251" t="str">
        <f t="shared" si="26"/>
        <v/>
      </c>
      <c r="BF35" s="251" t="str">
        <f t="shared" si="26"/>
        <v/>
      </c>
      <c r="BG35" s="251" t="str">
        <f t="shared" si="26"/>
        <v/>
      </c>
      <c r="BH35" s="251" t="str">
        <f t="shared" si="26"/>
        <v/>
      </c>
      <c r="BI35" s="251" t="str">
        <f t="shared" si="26"/>
        <v/>
      </c>
      <c r="BJ35" s="251" t="str">
        <f t="shared" si="26"/>
        <v/>
      </c>
      <c r="BK35" s="251" t="str">
        <f t="shared" si="26"/>
        <v/>
      </c>
      <c r="BL35" s="251" t="str">
        <f t="shared" si="26"/>
        <v/>
      </c>
      <c r="BM35" s="251" t="str">
        <f t="shared" si="26"/>
        <v/>
      </c>
      <c r="BN35" s="251" t="str">
        <f t="shared" si="26"/>
        <v/>
      </c>
      <c r="BO35" s="251" t="str">
        <f t="shared" si="26"/>
        <v/>
      </c>
      <c r="BP35" s="251" t="str">
        <f t="shared" si="27"/>
        <v/>
      </c>
      <c r="BQ35" s="251" t="str">
        <f t="shared" si="27"/>
        <v/>
      </c>
      <c r="BR35" s="251" t="str">
        <f t="shared" si="27"/>
        <v/>
      </c>
      <c r="BS35" s="251" t="str">
        <f t="shared" si="27"/>
        <v/>
      </c>
      <c r="BT35" s="251" t="str">
        <f t="shared" si="27"/>
        <v/>
      </c>
      <c r="BU35" s="251" t="str">
        <f t="shared" si="27"/>
        <v/>
      </c>
      <c r="BV35" s="251" t="str">
        <f t="shared" si="27"/>
        <v/>
      </c>
      <c r="BW35" s="251" t="str">
        <f t="shared" si="27"/>
        <v/>
      </c>
      <c r="BX35" s="251" t="str">
        <f t="shared" si="27"/>
        <v/>
      </c>
      <c r="BY35" s="251" t="str">
        <f t="shared" si="27"/>
        <v/>
      </c>
      <c r="BZ35" s="251" t="str">
        <f t="shared" si="27"/>
        <v/>
      </c>
      <c r="CA35" s="251" t="str">
        <f t="shared" si="27"/>
        <v/>
      </c>
      <c r="CB35" s="251" t="str">
        <f t="shared" si="27"/>
        <v/>
      </c>
      <c r="CC35" s="251" t="str">
        <f t="shared" si="27"/>
        <v/>
      </c>
      <c r="CD35" s="251" t="str">
        <f t="shared" si="27"/>
        <v/>
      </c>
      <c r="CE35" s="251" t="str">
        <f t="shared" si="27"/>
        <v/>
      </c>
      <c r="CF35" s="251" t="str">
        <f t="shared" si="28"/>
        <v/>
      </c>
      <c r="CG35" s="251" t="str">
        <f t="shared" si="28"/>
        <v/>
      </c>
      <c r="CH35" s="251" t="str">
        <f t="shared" si="28"/>
        <v/>
      </c>
      <c r="CI35" s="251" t="str">
        <f t="shared" si="28"/>
        <v/>
      </c>
      <c r="CJ35" s="251" t="str">
        <f t="shared" si="21"/>
        <v/>
      </c>
      <c r="CK35" s="251" t="str">
        <f t="shared" si="21"/>
        <v/>
      </c>
      <c r="CL35" s="251" t="str">
        <f t="shared" si="21"/>
        <v/>
      </c>
      <c r="CM35" s="251" t="str">
        <f t="shared" si="21"/>
        <v/>
      </c>
      <c r="CN35" s="251" t="str">
        <f t="shared" si="21"/>
        <v/>
      </c>
      <c r="CO35" s="251" t="str">
        <f t="shared" si="21"/>
        <v/>
      </c>
      <c r="CP35" s="251" t="str">
        <f t="shared" si="21"/>
        <v/>
      </c>
      <c r="CQ35" s="251" t="str">
        <f t="shared" si="21"/>
        <v/>
      </c>
      <c r="CR35" s="251" t="str">
        <f t="shared" si="21"/>
        <v/>
      </c>
      <c r="CS35" s="251" t="str">
        <f t="shared" si="21"/>
        <v/>
      </c>
      <c r="CT35" s="251" t="str">
        <f t="shared" si="21"/>
        <v/>
      </c>
      <c r="CU35" s="251" t="str">
        <f t="shared" si="21"/>
        <v/>
      </c>
      <c r="CV35" s="251" t="str">
        <f t="shared" si="21"/>
        <v/>
      </c>
      <c r="CW35" s="251" t="str">
        <f t="shared" si="21"/>
        <v/>
      </c>
      <c r="CX35" s="251" t="str">
        <f t="shared" si="21"/>
        <v/>
      </c>
      <c r="CY35" s="251" t="str">
        <f t="shared" si="21"/>
        <v/>
      </c>
      <c r="CZ35" s="251" t="str">
        <f t="shared" si="21"/>
        <v/>
      </c>
      <c r="DA35" s="251" t="str">
        <f t="shared" si="21"/>
        <v/>
      </c>
      <c r="DB35" s="251" t="str">
        <f t="shared" si="21"/>
        <v/>
      </c>
      <c r="DC35" s="251" t="str">
        <f t="shared" si="21"/>
        <v/>
      </c>
      <c r="DD35" s="251" t="str">
        <f t="shared" si="21"/>
        <v/>
      </c>
      <c r="DE35" s="251" t="str">
        <f t="shared" si="21"/>
        <v/>
      </c>
      <c r="DF35" s="251" t="str">
        <f t="shared" si="21"/>
        <v/>
      </c>
      <c r="DG35" s="251" t="str">
        <f t="shared" si="21"/>
        <v/>
      </c>
      <c r="DH35" s="251" t="str">
        <f t="shared" si="21"/>
        <v/>
      </c>
      <c r="DI35" s="251" t="str">
        <f t="shared" si="21"/>
        <v/>
      </c>
      <c r="DJ35" s="251" t="str">
        <f t="shared" si="21"/>
        <v/>
      </c>
      <c r="DK35" s="251" t="str">
        <f t="shared" si="21"/>
        <v/>
      </c>
      <c r="DL35" s="251" t="str">
        <f t="shared" si="21"/>
        <v/>
      </c>
    </row>
    <row r="36" spans="2:116" ht="18.75" customHeight="1" x14ac:dyDescent="0.25">
      <c r="B36" s="251">
        <v>35</v>
      </c>
      <c r="C36" s="252">
        <f>Data!D37</f>
        <v>0</v>
      </c>
      <c r="D36" s="251" t="str">
        <f t="shared" si="3"/>
        <v>0</v>
      </c>
      <c r="E36" s="251" t="str">
        <f t="shared" si="19"/>
        <v/>
      </c>
      <c r="F36" s="251" t="str">
        <f t="shared" si="19"/>
        <v/>
      </c>
      <c r="G36" s="251" t="str">
        <f t="shared" si="19"/>
        <v/>
      </c>
      <c r="H36" s="251" t="str">
        <f t="shared" si="19"/>
        <v/>
      </c>
      <c r="I36" s="251" t="str">
        <f t="shared" si="19"/>
        <v/>
      </c>
      <c r="J36" s="251" t="str">
        <f t="shared" si="19"/>
        <v/>
      </c>
      <c r="K36" s="251" t="str">
        <f t="shared" si="19"/>
        <v/>
      </c>
      <c r="L36" s="251" t="str">
        <f t="shared" si="19"/>
        <v/>
      </c>
      <c r="M36" s="251" t="str">
        <f t="shared" si="19"/>
        <v/>
      </c>
      <c r="N36" s="251" t="str">
        <f t="shared" si="19"/>
        <v/>
      </c>
      <c r="O36" s="251" t="str">
        <f t="shared" si="19"/>
        <v/>
      </c>
      <c r="P36" s="251" t="str">
        <f t="shared" si="19"/>
        <v/>
      </c>
      <c r="Q36" s="251" t="str">
        <f t="shared" si="19"/>
        <v/>
      </c>
      <c r="R36" s="251" t="str">
        <f t="shared" si="19"/>
        <v/>
      </c>
      <c r="S36" s="251" t="str">
        <f t="shared" si="19"/>
        <v/>
      </c>
      <c r="T36" s="251" t="str">
        <f t="shared" si="19"/>
        <v/>
      </c>
      <c r="U36" s="251" t="str">
        <f t="shared" si="25"/>
        <v/>
      </c>
      <c r="V36" s="251" t="str">
        <f t="shared" si="25"/>
        <v/>
      </c>
      <c r="W36" s="251" t="str">
        <f t="shared" si="25"/>
        <v/>
      </c>
      <c r="X36" s="251" t="str">
        <f t="shared" si="25"/>
        <v/>
      </c>
      <c r="Y36" s="251" t="str">
        <f t="shared" si="25"/>
        <v/>
      </c>
      <c r="Z36" s="251" t="str">
        <f t="shared" si="25"/>
        <v/>
      </c>
      <c r="AA36" s="251" t="str">
        <f t="shared" si="25"/>
        <v/>
      </c>
      <c r="AB36" s="251" t="str">
        <f t="shared" si="25"/>
        <v/>
      </c>
      <c r="AC36" s="251" t="str">
        <f t="shared" si="25"/>
        <v/>
      </c>
      <c r="AD36" s="251" t="str">
        <f t="shared" si="25"/>
        <v/>
      </c>
      <c r="AE36" s="251" t="str">
        <f t="shared" si="25"/>
        <v/>
      </c>
      <c r="AF36" s="251" t="str">
        <f t="shared" si="25"/>
        <v/>
      </c>
      <c r="AG36" s="251" t="str">
        <f t="shared" si="25"/>
        <v/>
      </c>
      <c r="AH36" s="251" t="str">
        <f t="shared" si="25"/>
        <v/>
      </c>
      <c r="AI36" s="251" t="str">
        <f t="shared" si="25"/>
        <v/>
      </c>
      <c r="AJ36" s="251" t="str">
        <f t="shared" si="25"/>
        <v/>
      </c>
      <c r="AK36" s="251" t="str">
        <f t="shared" si="22"/>
        <v/>
      </c>
      <c r="AL36" s="251" t="str">
        <f t="shared" si="22"/>
        <v/>
      </c>
      <c r="AM36" s="251" t="str">
        <f t="shared" si="22"/>
        <v/>
      </c>
      <c r="AN36" s="251" t="str">
        <f t="shared" si="22"/>
        <v/>
      </c>
      <c r="AO36" s="251" t="str">
        <f t="shared" si="22"/>
        <v/>
      </c>
      <c r="AP36" s="251" t="str">
        <f t="shared" si="22"/>
        <v/>
      </c>
      <c r="AQ36" s="251" t="str">
        <f t="shared" si="22"/>
        <v/>
      </c>
      <c r="AR36" s="251" t="str">
        <f t="shared" si="22"/>
        <v/>
      </c>
      <c r="AS36" s="251" t="str">
        <f t="shared" si="22"/>
        <v/>
      </c>
      <c r="AT36" s="251" t="str">
        <f t="shared" si="22"/>
        <v/>
      </c>
      <c r="AU36" s="251" t="str">
        <f t="shared" si="22"/>
        <v/>
      </c>
      <c r="AV36" s="251" t="str">
        <f t="shared" si="22"/>
        <v/>
      </c>
      <c r="AW36" s="251" t="str">
        <f t="shared" si="22"/>
        <v/>
      </c>
      <c r="AX36" s="251" t="str">
        <f t="shared" si="22"/>
        <v/>
      </c>
      <c r="AY36" s="251" t="str">
        <f t="shared" si="22"/>
        <v/>
      </c>
      <c r="AZ36" s="251" t="str">
        <f t="shared" si="26"/>
        <v/>
      </c>
      <c r="BA36" s="251" t="str">
        <f t="shared" si="26"/>
        <v/>
      </c>
      <c r="BB36" s="251" t="str">
        <f t="shared" si="26"/>
        <v/>
      </c>
      <c r="BC36" s="251" t="str">
        <f t="shared" si="26"/>
        <v/>
      </c>
      <c r="BD36" s="251" t="str">
        <f t="shared" si="26"/>
        <v/>
      </c>
      <c r="BE36" s="251" t="str">
        <f t="shared" si="26"/>
        <v/>
      </c>
      <c r="BF36" s="251" t="str">
        <f t="shared" si="26"/>
        <v/>
      </c>
      <c r="BG36" s="251" t="str">
        <f t="shared" si="26"/>
        <v/>
      </c>
      <c r="BH36" s="251" t="str">
        <f t="shared" si="26"/>
        <v/>
      </c>
      <c r="BI36" s="251" t="str">
        <f t="shared" si="26"/>
        <v/>
      </c>
      <c r="BJ36" s="251" t="str">
        <f t="shared" si="26"/>
        <v/>
      </c>
      <c r="BK36" s="251" t="str">
        <f t="shared" si="26"/>
        <v/>
      </c>
      <c r="BL36" s="251" t="str">
        <f t="shared" si="26"/>
        <v/>
      </c>
      <c r="BM36" s="251" t="str">
        <f t="shared" si="26"/>
        <v/>
      </c>
      <c r="BN36" s="251" t="str">
        <f t="shared" si="26"/>
        <v/>
      </c>
      <c r="BO36" s="251" t="str">
        <f t="shared" si="26"/>
        <v/>
      </c>
      <c r="BP36" s="251" t="str">
        <f t="shared" si="27"/>
        <v/>
      </c>
      <c r="BQ36" s="251" t="str">
        <f t="shared" si="27"/>
        <v/>
      </c>
      <c r="BR36" s="251" t="str">
        <f t="shared" si="27"/>
        <v/>
      </c>
      <c r="BS36" s="251" t="str">
        <f t="shared" si="27"/>
        <v/>
      </c>
      <c r="BT36" s="251" t="str">
        <f t="shared" si="27"/>
        <v/>
      </c>
      <c r="BU36" s="251" t="str">
        <f t="shared" si="27"/>
        <v/>
      </c>
      <c r="BV36" s="251" t="str">
        <f t="shared" si="27"/>
        <v/>
      </c>
      <c r="BW36" s="251" t="str">
        <f t="shared" si="27"/>
        <v/>
      </c>
      <c r="BX36" s="251" t="str">
        <f t="shared" si="27"/>
        <v/>
      </c>
      <c r="BY36" s="251" t="str">
        <f t="shared" si="27"/>
        <v/>
      </c>
      <c r="BZ36" s="251" t="str">
        <f t="shared" si="27"/>
        <v/>
      </c>
      <c r="CA36" s="251" t="str">
        <f t="shared" si="27"/>
        <v/>
      </c>
      <c r="CB36" s="251" t="str">
        <f t="shared" si="27"/>
        <v/>
      </c>
      <c r="CC36" s="251" t="str">
        <f t="shared" si="27"/>
        <v/>
      </c>
      <c r="CD36" s="251" t="str">
        <f t="shared" si="27"/>
        <v/>
      </c>
      <c r="CE36" s="251" t="str">
        <f t="shared" si="27"/>
        <v/>
      </c>
      <c r="CF36" s="251" t="str">
        <f t="shared" si="28"/>
        <v/>
      </c>
      <c r="CG36" s="251" t="str">
        <f t="shared" si="28"/>
        <v/>
      </c>
      <c r="CH36" s="251" t="str">
        <f t="shared" si="28"/>
        <v/>
      </c>
      <c r="CI36" s="251" t="str">
        <f t="shared" si="28"/>
        <v/>
      </c>
      <c r="CJ36" s="251" t="str">
        <f t="shared" si="21"/>
        <v/>
      </c>
      <c r="CK36" s="251" t="str">
        <f t="shared" si="21"/>
        <v/>
      </c>
      <c r="CL36" s="251" t="str">
        <f t="shared" si="21"/>
        <v/>
      </c>
      <c r="CM36" s="251" t="str">
        <f t="shared" si="21"/>
        <v/>
      </c>
      <c r="CN36" s="251" t="str">
        <f t="shared" si="21"/>
        <v/>
      </c>
      <c r="CO36" s="251" t="str">
        <f t="shared" si="21"/>
        <v/>
      </c>
      <c r="CP36" s="251" t="str">
        <f t="shared" si="21"/>
        <v/>
      </c>
      <c r="CQ36" s="251" t="str">
        <f t="shared" si="21"/>
        <v/>
      </c>
      <c r="CR36" s="251" t="str">
        <f t="shared" si="21"/>
        <v/>
      </c>
      <c r="CS36" s="251" t="str">
        <f t="shared" si="21"/>
        <v/>
      </c>
      <c r="CT36" s="251" t="str">
        <f t="shared" si="21"/>
        <v/>
      </c>
      <c r="CU36" s="251" t="str">
        <f t="shared" si="21"/>
        <v/>
      </c>
      <c r="CV36" s="251" t="str">
        <f t="shared" si="21"/>
        <v/>
      </c>
      <c r="CW36" s="251" t="str">
        <f t="shared" si="21"/>
        <v/>
      </c>
      <c r="CX36" s="251" t="str">
        <f t="shared" si="21"/>
        <v/>
      </c>
      <c r="CY36" s="251" t="str">
        <f t="shared" si="21"/>
        <v/>
      </c>
      <c r="CZ36" s="251" t="str">
        <f t="shared" si="21"/>
        <v/>
      </c>
      <c r="DA36" s="251" t="str">
        <f t="shared" si="21"/>
        <v/>
      </c>
      <c r="DB36" s="251" t="str">
        <f t="shared" si="21"/>
        <v/>
      </c>
      <c r="DC36" s="251" t="str">
        <f t="shared" si="21"/>
        <v/>
      </c>
      <c r="DD36" s="251" t="str">
        <f t="shared" si="21"/>
        <v/>
      </c>
      <c r="DE36" s="251" t="str">
        <f t="shared" si="21"/>
        <v/>
      </c>
      <c r="DF36" s="251" t="str">
        <f t="shared" si="21"/>
        <v/>
      </c>
      <c r="DG36" s="251" t="str">
        <f t="shared" si="21"/>
        <v/>
      </c>
      <c r="DH36" s="251" t="str">
        <f t="shared" si="21"/>
        <v/>
      </c>
      <c r="DI36" s="251" t="str">
        <f t="shared" si="21"/>
        <v/>
      </c>
      <c r="DJ36" s="251" t="str">
        <f t="shared" si="21"/>
        <v/>
      </c>
      <c r="DK36" s="251" t="str">
        <f t="shared" si="21"/>
        <v/>
      </c>
      <c r="DL36" s="251" t="str">
        <f t="shared" si="21"/>
        <v/>
      </c>
    </row>
    <row r="37" spans="2:116" ht="18.75" customHeight="1" x14ac:dyDescent="0.25">
      <c r="B37" s="251">
        <v>36</v>
      </c>
      <c r="C37" s="252">
        <f>Data!D38</f>
        <v>0</v>
      </c>
      <c r="D37" s="251" t="str">
        <f t="shared" si="3"/>
        <v>0</v>
      </c>
      <c r="E37" s="251" t="str">
        <f t="shared" si="19"/>
        <v/>
      </c>
      <c r="F37" s="251" t="str">
        <f t="shared" si="19"/>
        <v/>
      </c>
      <c r="G37" s="251" t="str">
        <f t="shared" si="19"/>
        <v/>
      </c>
      <c r="H37" s="251" t="str">
        <f t="shared" si="19"/>
        <v/>
      </c>
      <c r="I37" s="251" t="str">
        <f t="shared" si="19"/>
        <v/>
      </c>
      <c r="J37" s="251" t="str">
        <f t="shared" si="19"/>
        <v/>
      </c>
      <c r="K37" s="251" t="str">
        <f t="shared" si="19"/>
        <v/>
      </c>
      <c r="L37" s="251" t="str">
        <f t="shared" si="19"/>
        <v/>
      </c>
      <c r="M37" s="251" t="str">
        <f t="shared" si="19"/>
        <v/>
      </c>
      <c r="N37" s="251" t="str">
        <f t="shared" si="19"/>
        <v/>
      </c>
      <c r="O37" s="251" t="str">
        <f t="shared" si="19"/>
        <v/>
      </c>
      <c r="P37" s="251" t="str">
        <f t="shared" si="19"/>
        <v/>
      </c>
      <c r="Q37" s="251" t="str">
        <f t="shared" si="19"/>
        <v/>
      </c>
      <c r="R37" s="251" t="str">
        <f t="shared" si="19"/>
        <v/>
      </c>
      <c r="S37" s="251" t="str">
        <f t="shared" si="19"/>
        <v/>
      </c>
      <c r="T37" s="251" t="str">
        <f>MID($C37,T$1,1)</f>
        <v/>
      </c>
      <c r="U37" s="251" t="str">
        <f t="shared" si="25"/>
        <v/>
      </c>
      <c r="V37" s="251" t="str">
        <f t="shared" si="25"/>
        <v/>
      </c>
      <c r="W37" s="251" t="str">
        <f t="shared" si="25"/>
        <v/>
      </c>
      <c r="X37" s="251" t="str">
        <f t="shared" si="25"/>
        <v/>
      </c>
      <c r="Y37" s="251" t="str">
        <f t="shared" si="25"/>
        <v/>
      </c>
      <c r="Z37" s="251" t="str">
        <f t="shared" si="25"/>
        <v/>
      </c>
      <c r="AA37" s="251" t="str">
        <f t="shared" si="25"/>
        <v/>
      </c>
      <c r="AB37" s="251" t="str">
        <f t="shared" si="25"/>
        <v/>
      </c>
      <c r="AC37" s="251" t="str">
        <f t="shared" si="25"/>
        <v/>
      </c>
      <c r="AD37" s="251" t="str">
        <f t="shared" si="25"/>
        <v/>
      </c>
      <c r="AE37" s="251" t="str">
        <f t="shared" si="25"/>
        <v/>
      </c>
      <c r="AF37" s="251" t="str">
        <f t="shared" si="25"/>
        <v/>
      </c>
      <c r="AG37" s="251" t="str">
        <f t="shared" si="25"/>
        <v/>
      </c>
      <c r="AH37" s="251" t="str">
        <f t="shared" si="25"/>
        <v/>
      </c>
      <c r="AI37" s="251" t="str">
        <f t="shared" si="25"/>
        <v/>
      </c>
      <c r="AJ37" s="251" t="str">
        <f t="shared" si="25"/>
        <v/>
      </c>
      <c r="AK37" s="251" t="str">
        <f t="shared" si="22"/>
        <v/>
      </c>
      <c r="AL37" s="251" t="str">
        <f t="shared" si="22"/>
        <v/>
      </c>
      <c r="AM37" s="251" t="str">
        <f t="shared" si="22"/>
        <v/>
      </c>
      <c r="AN37" s="251" t="str">
        <f t="shared" si="22"/>
        <v/>
      </c>
      <c r="AO37" s="251" t="str">
        <f t="shared" si="22"/>
        <v/>
      </c>
      <c r="AP37" s="251" t="str">
        <f t="shared" si="22"/>
        <v/>
      </c>
      <c r="AQ37" s="251" t="str">
        <f t="shared" si="22"/>
        <v/>
      </c>
      <c r="AR37" s="251" t="str">
        <f t="shared" si="22"/>
        <v/>
      </c>
      <c r="AS37" s="251" t="str">
        <f t="shared" si="22"/>
        <v/>
      </c>
      <c r="AT37" s="251" t="str">
        <f t="shared" si="22"/>
        <v/>
      </c>
      <c r="AU37" s="251" t="str">
        <f t="shared" si="22"/>
        <v/>
      </c>
      <c r="AV37" s="251" t="str">
        <f t="shared" si="22"/>
        <v/>
      </c>
      <c r="AW37" s="251" t="str">
        <f t="shared" si="22"/>
        <v/>
      </c>
      <c r="AX37" s="251" t="str">
        <f t="shared" si="22"/>
        <v/>
      </c>
      <c r="AY37" s="251" t="str">
        <f t="shared" si="22"/>
        <v/>
      </c>
      <c r="AZ37" s="251" t="str">
        <f t="shared" si="26"/>
        <v/>
      </c>
      <c r="BA37" s="251" t="str">
        <f t="shared" si="26"/>
        <v/>
      </c>
      <c r="BB37" s="251" t="str">
        <f t="shared" si="26"/>
        <v/>
      </c>
      <c r="BC37" s="251" t="str">
        <f t="shared" si="26"/>
        <v/>
      </c>
      <c r="BD37" s="251" t="str">
        <f t="shared" si="26"/>
        <v/>
      </c>
      <c r="BE37" s="251" t="str">
        <f t="shared" si="26"/>
        <v/>
      </c>
      <c r="BF37" s="251" t="str">
        <f t="shared" si="26"/>
        <v/>
      </c>
      <c r="BG37" s="251" t="str">
        <f t="shared" si="26"/>
        <v/>
      </c>
      <c r="BH37" s="251" t="str">
        <f t="shared" si="26"/>
        <v/>
      </c>
      <c r="BI37" s="251" t="str">
        <f t="shared" si="26"/>
        <v/>
      </c>
      <c r="BJ37" s="251" t="str">
        <f t="shared" si="26"/>
        <v/>
      </c>
      <c r="BK37" s="251" t="str">
        <f t="shared" si="26"/>
        <v/>
      </c>
      <c r="BL37" s="251" t="str">
        <f t="shared" si="26"/>
        <v/>
      </c>
      <c r="BM37" s="251" t="str">
        <f t="shared" si="26"/>
        <v/>
      </c>
      <c r="BN37" s="251" t="str">
        <f t="shared" si="26"/>
        <v/>
      </c>
      <c r="BO37" s="251" t="str">
        <f t="shared" si="26"/>
        <v/>
      </c>
      <c r="BP37" s="251" t="str">
        <f t="shared" si="27"/>
        <v/>
      </c>
      <c r="BQ37" s="251" t="str">
        <f t="shared" si="27"/>
        <v/>
      </c>
      <c r="BR37" s="251" t="str">
        <f t="shared" si="27"/>
        <v/>
      </c>
      <c r="BS37" s="251" t="str">
        <f t="shared" si="27"/>
        <v/>
      </c>
      <c r="BT37" s="251" t="str">
        <f t="shared" si="27"/>
        <v/>
      </c>
      <c r="BU37" s="251" t="str">
        <f t="shared" si="27"/>
        <v/>
      </c>
      <c r="BV37" s="251" t="str">
        <f t="shared" si="27"/>
        <v/>
      </c>
      <c r="BW37" s="251" t="str">
        <f t="shared" si="27"/>
        <v/>
      </c>
      <c r="BX37" s="251" t="str">
        <f t="shared" si="27"/>
        <v/>
      </c>
      <c r="BY37" s="251" t="str">
        <f t="shared" si="27"/>
        <v/>
      </c>
      <c r="BZ37" s="251" t="str">
        <f t="shared" si="27"/>
        <v/>
      </c>
      <c r="CA37" s="251" t="str">
        <f t="shared" si="27"/>
        <v/>
      </c>
      <c r="CB37" s="251" t="str">
        <f t="shared" si="27"/>
        <v/>
      </c>
      <c r="CC37" s="251" t="str">
        <f t="shared" si="27"/>
        <v/>
      </c>
      <c r="CD37" s="251" t="str">
        <f t="shared" si="27"/>
        <v/>
      </c>
      <c r="CE37" s="251" t="str">
        <f t="shared" si="27"/>
        <v/>
      </c>
      <c r="CF37" s="251" t="str">
        <f t="shared" si="28"/>
        <v/>
      </c>
      <c r="CG37" s="251" t="str">
        <f t="shared" si="28"/>
        <v/>
      </c>
      <c r="CH37" s="251" t="str">
        <f t="shared" si="28"/>
        <v/>
      </c>
      <c r="CI37" s="251" t="str">
        <f t="shared" si="28"/>
        <v/>
      </c>
      <c r="CJ37" s="251" t="str">
        <f t="shared" si="21"/>
        <v/>
      </c>
      <c r="CK37" s="251" t="str">
        <f t="shared" si="21"/>
        <v/>
      </c>
      <c r="CL37" s="251" t="str">
        <f t="shared" si="21"/>
        <v/>
      </c>
      <c r="CM37" s="251" t="str">
        <f t="shared" si="21"/>
        <v/>
      </c>
      <c r="CN37" s="251" t="str">
        <f t="shared" si="21"/>
        <v/>
      </c>
      <c r="CO37" s="251" t="str">
        <f t="shared" si="21"/>
        <v/>
      </c>
      <c r="CP37" s="251" t="str">
        <f t="shared" si="21"/>
        <v/>
      </c>
      <c r="CQ37" s="251" t="str">
        <f t="shared" si="21"/>
        <v/>
      </c>
      <c r="CR37" s="251" t="str">
        <f t="shared" si="21"/>
        <v/>
      </c>
      <c r="CS37" s="251" t="str">
        <f t="shared" si="21"/>
        <v/>
      </c>
      <c r="CT37" s="251" t="str">
        <f t="shared" si="21"/>
        <v/>
      </c>
      <c r="CU37" s="251" t="str">
        <f t="shared" si="21"/>
        <v/>
      </c>
      <c r="CV37" s="251" t="str">
        <f t="shared" si="21"/>
        <v/>
      </c>
      <c r="CW37" s="251" t="str">
        <f t="shared" ref="CJ37:DL46" si="29">MID($C37,CW$1,1)</f>
        <v/>
      </c>
      <c r="CX37" s="251" t="str">
        <f t="shared" si="29"/>
        <v/>
      </c>
      <c r="CY37" s="251" t="str">
        <f t="shared" si="29"/>
        <v/>
      </c>
      <c r="CZ37" s="251" t="str">
        <f t="shared" si="29"/>
        <v/>
      </c>
      <c r="DA37" s="251" t="str">
        <f t="shared" si="29"/>
        <v/>
      </c>
      <c r="DB37" s="251" t="str">
        <f t="shared" si="29"/>
        <v/>
      </c>
      <c r="DC37" s="251" t="str">
        <f t="shared" si="29"/>
        <v/>
      </c>
      <c r="DD37" s="251" t="str">
        <f t="shared" si="29"/>
        <v/>
      </c>
      <c r="DE37" s="251" t="str">
        <f t="shared" si="29"/>
        <v/>
      </c>
      <c r="DF37" s="251" t="str">
        <f t="shared" si="29"/>
        <v/>
      </c>
      <c r="DG37" s="251" t="str">
        <f t="shared" si="29"/>
        <v/>
      </c>
      <c r="DH37" s="251" t="str">
        <f t="shared" si="29"/>
        <v/>
      </c>
      <c r="DI37" s="251" t="str">
        <f t="shared" si="29"/>
        <v/>
      </c>
      <c r="DJ37" s="251" t="str">
        <f t="shared" si="29"/>
        <v/>
      </c>
      <c r="DK37" s="251" t="str">
        <f t="shared" si="29"/>
        <v/>
      </c>
      <c r="DL37" s="251" t="str">
        <f t="shared" si="29"/>
        <v/>
      </c>
    </row>
    <row r="38" spans="2:116" ht="18.75" customHeight="1" x14ac:dyDescent="0.25">
      <c r="B38" s="251">
        <v>37</v>
      </c>
      <c r="C38" s="252">
        <f>Data!D39</f>
        <v>0</v>
      </c>
      <c r="D38" s="251" t="str">
        <f t="shared" si="3"/>
        <v>0</v>
      </c>
      <c r="E38" s="251" t="str">
        <f t="shared" ref="E38:T53" si="30">MID($C38,E$1,1)</f>
        <v/>
      </c>
      <c r="F38" s="251" t="str">
        <f t="shared" si="30"/>
        <v/>
      </c>
      <c r="G38" s="251" t="str">
        <f t="shared" si="30"/>
        <v/>
      </c>
      <c r="H38" s="251" t="str">
        <f t="shared" si="30"/>
        <v/>
      </c>
      <c r="I38" s="251" t="str">
        <f t="shared" si="30"/>
        <v/>
      </c>
      <c r="J38" s="251" t="str">
        <f t="shared" si="30"/>
        <v/>
      </c>
      <c r="K38" s="251" t="str">
        <f t="shared" si="30"/>
        <v/>
      </c>
      <c r="L38" s="251" t="str">
        <f t="shared" si="30"/>
        <v/>
      </c>
      <c r="M38" s="251" t="str">
        <f t="shared" si="30"/>
        <v/>
      </c>
      <c r="N38" s="251" t="str">
        <f t="shared" si="30"/>
        <v/>
      </c>
      <c r="O38" s="251" t="str">
        <f t="shared" si="30"/>
        <v/>
      </c>
      <c r="P38" s="251" t="str">
        <f t="shared" si="30"/>
        <v/>
      </c>
      <c r="Q38" s="251" t="str">
        <f t="shared" si="30"/>
        <v/>
      </c>
      <c r="R38" s="251" t="str">
        <f t="shared" si="30"/>
        <v/>
      </c>
      <c r="S38" s="251" t="str">
        <f t="shared" si="30"/>
        <v/>
      </c>
      <c r="T38" s="251" t="str">
        <f t="shared" si="30"/>
        <v/>
      </c>
      <c r="U38" s="251" t="str">
        <f t="shared" si="25"/>
        <v/>
      </c>
      <c r="V38" s="251" t="str">
        <f t="shared" si="25"/>
        <v/>
      </c>
      <c r="W38" s="251" t="str">
        <f t="shared" si="25"/>
        <v/>
      </c>
      <c r="X38" s="251" t="str">
        <f t="shared" si="25"/>
        <v/>
      </c>
      <c r="Y38" s="251" t="str">
        <f t="shared" si="25"/>
        <v/>
      </c>
      <c r="Z38" s="251" t="str">
        <f t="shared" si="25"/>
        <v/>
      </c>
      <c r="AA38" s="251" t="str">
        <f t="shared" si="25"/>
        <v/>
      </c>
      <c r="AB38" s="251" t="str">
        <f t="shared" si="25"/>
        <v/>
      </c>
      <c r="AC38" s="251" t="str">
        <f t="shared" si="25"/>
        <v/>
      </c>
      <c r="AD38" s="251" t="str">
        <f t="shared" si="25"/>
        <v/>
      </c>
      <c r="AE38" s="251" t="str">
        <f t="shared" si="25"/>
        <v/>
      </c>
      <c r="AF38" s="251" t="str">
        <f t="shared" si="25"/>
        <v/>
      </c>
      <c r="AG38" s="251" t="str">
        <f t="shared" si="25"/>
        <v/>
      </c>
      <c r="AH38" s="251" t="str">
        <f t="shared" si="25"/>
        <v/>
      </c>
      <c r="AI38" s="251" t="str">
        <f t="shared" si="25"/>
        <v/>
      </c>
      <c r="AJ38" s="251" t="str">
        <f t="shared" si="25"/>
        <v/>
      </c>
      <c r="AK38" s="251" t="str">
        <f t="shared" si="22"/>
        <v/>
      </c>
      <c r="AL38" s="251" t="str">
        <f t="shared" si="22"/>
        <v/>
      </c>
      <c r="AM38" s="251" t="str">
        <f t="shared" si="22"/>
        <v/>
      </c>
      <c r="AN38" s="251" t="str">
        <f t="shared" si="22"/>
        <v/>
      </c>
      <c r="AO38" s="251" t="str">
        <f t="shared" si="22"/>
        <v/>
      </c>
      <c r="AP38" s="251" t="str">
        <f t="shared" si="22"/>
        <v/>
      </c>
      <c r="AQ38" s="251" t="str">
        <f t="shared" si="22"/>
        <v/>
      </c>
      <c r="AR38" s="251" t="str">
        <f t="shared" si="22"/>
        <v/>
      </c>
      <c r="AS38" s="251" t="str">
        <f t="shared" si="22"/>
        <v/>
      </c>
      <c r="AT38" s="251" t="str">
        <f t="shared" si="22"/>
        <v/>
      </c>
      <c r="AU38" s="251" t="str">
        <f t="shared" si="22"/>
        <v/>
      </c>
      <c r="AV38" s="251" t="str">
        <f t="shared" si="22"/>
        <v/>
      </c>
      <c r="AW38" s="251" t="str">
        <f t="shared" si="22"/>
        <v/>
      </c>
      <c r="AX38" s="251" t="str">
        <f t="shared" si="22"/>
        <v/>
      </c>
      <c r="AY38" s="251" t="str">
        <f t="shared" si="22"/>
        <v/>
      </c>
      <c r="AZ38" s="251" t="str">
        <f t="shared" si="26"/>
        <v/>
      </c>
      <c r="BA38" s="251" t="str">
        <f t="shared" si="26"/>
        <v/>
      </c>
      <c r="BB38" s="251" t="str">
        <f t="shared" si="26"/>
        <v/>
      </c>
      <c r="BC38" s="251" t="str">
        <f t="shared" si="26"/>
        <v/>
      </c>
      <c r="BD38" s="251" t="str">
        <f t="shared" si="26"/>
        <v/>
      </c>
      <c r="BE38" s="251" t="str">
        <f t="shared" si="26"/>
        <v/>
      </c>
      <c r="BF38" s="251" t="str">
        <f t="shared" si="26"/>
        <v/>
      </c>
      <c r="BG38" s="251" t="str">
        <f t="shared" si="26"/>
        <v/>
      </c>
      <c r="BH38" s="251" t="str">
        <f t="shared" si="26"/>
        <v/>
      </c>
      <c r="BI38" s="251" t="str">
        <f t="shared" si="26"/>
        <v/>
      </c>
      <c r="BJ38" s="251" t="str">
        <f t="shared" si="26"/>
        <v/>
      </c>
      <c r="BK38" s="251" t="str">
        <f t="shared" si="26"/>
        <v/>
      </c>
      <c r="BL38" s="251" t="str">
        <f t="shared" si="26"/>
        <v/>
      </c>
      <c r="BM38" s="251" t="str">
        <f t="shared" si="26"/>
        <v/>
      </c>
      <c r="BN38" s="251" t="str">
        <f t="shared" si="26"/>
        <v/>
      </c>
      <c r="BO38" s="251" t="str">
        <f t="shared" si="26"/>
        <v/>
      </c>
      <c r="BP38" s="251" t="str">
        <f t="shared" si="27"/>
        <v/>
      </c>
      <c r="BQ38" s="251" t="str">
        <f t="shared" si="27"/>
        <v/>
      </c>
      <c r="BR38" s="251" t="str">
        <f t="shared" si="27"/>
        <v/>
      </c>
      <c r="BS38" s="251" t="str">
        <f t="shared" si="27"/>
        <v/>
      </c>
      <c r="BT38" s="251" t="str">
        <f t="shared" si="27"/>
        <v/>
      </c>
      <c r="BU38" s="251" t="str">
        <f t="shared" si="27"/>
        <v/>
      </c>
      <c r="BV38" s="251" t="str">
        <f t="shared" si="27"/>
        <v/>
      </c>
      <c r="BW38" s="251" t="str">
        <f t="shared" si="27"/>
        <v/>
      </c>
      <c r="BX38" s="251" t="str">
        <f t="shared" si="27"/>
        <v/>
      </c>
      <c r="BY38" s="251" t="str">
        <f t="shared" si="27"/>
        <v/>
      </c>
      <c r="BZ38" s="251" t="str">
        <f t="shared" si="27"/>
        <v/>
      </c>
      <c r="CA38" s="251" t="str">
        <f t="shared" si="27"/>
        <v/>
      </c>
      <c r="CB38" s="251" t="str">
        <f t="shared" si="27"/>
        <v/>
      </c>
      <c r="CC38" s="251" t="str">
        <f t="shared" si="27"/>
        <v/>
      </c>
      <c r="CD38" s="251" t="str">
        <f t="shared" si="27"/>
        <v/>
      </c>
      <c r="CE38" s="251" t="str">
        <f t="shared" si="27"/>
        <v/>
      </c>
      <c r="CF38" s="251" t="str">
        <f t="shared" si="28"/>
        <v/>
      </c>
      <c r="CG38" s="251" t="str">
        <f t="shared" si="28"/>
        <v/>
      </c>
      <c r="CH38" s="251" t="str">
        <f t="shared" si="28"/>
        <v/>
      </c>
      <c r="CI38" s="251" t="str">
        <f t="shared" si="28"/>
        <v/>
      </c>
      <c r="CJ38" s="251" t="str">
        <f t="shared" si="29"/>
        <v/>
      </c>
      <c r="CK38" s="251" t="str">
        <f t="shared" si="29"/>
        <v/>
      </c>
      <c r="CL38" s="251" t="str">
        <f t="shared" si="29"/>
        <v/>
      </c>
      <c r="CM38" s="251" t="str">
        <f t="shared" si="29"/>
        <v/>
      </c>
      <c r="CN38" s="251" t="str">
        <f t="shared" si="29"/>
        <v/>
      </c>
      <c r="CO38" s="251" t="str">
        <f t="shared" si="29"/>
        <v/>
      </c>
      <c r="CP38" s="251" t="str">
        <f t="shared" si="29"/>
        <v/>
      </c>
      <c r="CQ38" s="251" t="str">
        <f t="shared" si="29"/>
        <v/>
      </c>
      <c r="CR38" s="251" t="str">
        <f t="shared" si="29"/>
        <v/>
      </c>
      <c r="CS38" s="251" t="str">
        <f t="shared" si="29"/>
        <v/>
      </c>
      <c r="CT38" s="251" t="str">
        <f t="shared" si="29"/>
        <v/>
      </c>
      <c r="CU38" s="251" t="str">
        <f t="shared" si="29"/>
        <v/>
      </c>
      <c r="CV38" s="251" t="str">
        <f t="shared" si="29"/>
        <v/>
      </c>
      <c r="CW38" s="251" t="str">
        <f t="shared" si="29"/>
        <v/>
      </c>
      <c r="CX38" s="251" t="str">
        <f t="shared" si="29"/>
        <v/>
      </c>
      <c r="CY38" s="251" t="str">
        <f t="shared" si="29"/>
        <v/>
      </c>
      <c r="CZ38" s="251" t="str">
        <f t="shared" si="29"/>
        <v/>
      </c>
      <c r="DA38" s="251" t="str">
        <f t="shared" si="29"/>
        <v/>
      </c>
      <c r="DB38" s="251" t="str">
        <f t="shared" si="29"/>
        <v/>
      </c>
      <c r="DC38" s="251" t="str">
        <f t="shared" si="29"/>
        <v/>
      </c>
      <c r="DD38" s="251" t="str">
        <f t="shared" si="29"/>
        <v/>
      </c>
      <c r="DE38" s="251" t="str">
        <f t="shared" si="29"/>
        <v/>
      </c>
      <c r="DF38" s="251" t="str">
        <f t="shared" si="29"/>
        <v/>
      </c>
      <c r="DG38" s="251" t="str">
        <f t="shared" si="29"/>
        <v/>
      </c>
      <c r="DH38" s="251" t="str">
        <f t="shared" si="29"/>
        <v/>
      </c>
      <c r="DI38" s="251" t="str">
        <f t="shared" si="29"/>
        <v/>
      </c>
      <c r="DJ38" s="251" t="str">
        <f t="shared" si="29"/>
        <v/>
      </c>
      <c r="DK38" s="251" t="str">
        <f t="shared" si="29"/>
        <v/>
      </c>
      <c r="DL38" s="251" t="str">
        <f t="shared" si="29"/>
        <v/>
      </c>
    </row>
    <row r="39" spans="2:116" ht="18.75" customHeight="1" x14ac:dyDescent="0.25">
      <c r="B39" s="251">
        <v>38</v>
      </c>
      <c r="C39" s="252">
        <f>Data!D40</f>
        <v>0</v>
      </c>
      <c r="D39" s="251" t="str">
        <f t="shared" si="3"/>
        <v>0</v>
      </c>
      <c r="E39" s="251" t="str">
        <f t="shared" si="30"/>
        <v/>
      </c>
      <c r="F39" s="251" t="str">
        <f t="shared" si="30"/>
        <v/>
      </c>
      <c r="G39" s="251" t="str">
        <f t="shared" si="30"/>
        <v/>
      </c>
      <c r="H39" s="251" t="str">
        <f t="shared" si="30"/>
        <v/>
      </c>
      <c r="I39" s="251" t="str">
        <f t="shared" si="30"/>
        <v/>
      </c>
      <c r="J39" s="251" t="str">
        <f t="shared" si="30"/>
        <v/>
      </c>
      <c r="K39" s="251" t="str">
        <f t="shared" si="30"/>
        <v/>
      </c>
      <c r="L39" s="251" t="str">
        <f t="shared" si="30"/>
        <v/>
      </c>
      <c r="M39" s="251" t="str">
        <f t="shared" si="30"/>
        <v/>
      </c>
      <c r="N39" s="251" t="str">
        <f t="shared" si="30"/>
        <v/>
      </c>
      <c r="O39" s="251" t="str">
        <f t="shared" si="30"/>
        <v/>
      </c>
      <c r="P39" s="251" t="str">
        <f t="shared" si="30"/>
        <v/>
      </c>
      <c r="Q39" s="251" t="str">
        <f t="shared" si="30"/>
        <v/>
      </c>
      <c r="R39" s="251" t="str">
        <f t="shared" si="30"/>
        <v/>
      </c>
      <c r="S39" s="251" t="str">
        <f t="shared" si="30"/>
        <v/>
      </c>
      <c r="T39" s="251" t="str">
        <f t="shared" si="30"/>
        <v/>
      </c>
      <c r="U39" s="251" t="str">
        <f t="shared" si="25"/>
        <v/>
      </c>
      <c r="V39" s="251" t="str">
        <f t="shared" si="25"/>
        <v/>
      </c>
      <c r="W39" s="251" t="str">
        <f t="shared" si="25"/>
        <v/>
      </c>
      <c r="X39" s="251" t="str">
        <f t="shared" si="25"/>
        <v/>
      </c>
      <c r="Y39" s="251" t="str">
        <f t="shared" si="25"/>
        <v/>
      </c>
      <c r="Z39" s="251" t="str">
        <f t="shared" si="25"/>
        <v/>
      </c>
      <c r="AA39" s="251" t="str">
        <f t="shared" si="25"/>
        <v/>
      </c>
      <c r="AB39" s="251" t="str">
        <f t="shared" si="25"/>
        <v/>
      </c>
      <c r="AC39" s="251" t="str">
        <f t="shared" si="25"/>
        <v/>
      </c>
      <c r="AD39" s="251" t="str">
        <f t="shared" si="25"/>
        <v/>
      </c>
      <c r="AE39" s="251" t="str">
        <f t="shared" si="25"/>
        <v/>
      </c>
      <c r="AF39" s="251" t="str">
        <f t="shared" si="25"/>
        <v/>
      </c>
      <c r="AG39" s="251" t="str">
        <f t="shared" si="25"/>
        <v/>
      </c>
      <c r="AH39" s="251" t="str">
        <f t="shared" si="25"/>
        <v/>
      </c>
      <c r="AI39" s="251" t="str">
        <f t="shared" si="25"/>
        <v/>
      </c>
      <c r="AJ39" s="251" t="str">
        <f t="shared" si="25"/>
        <v/>
      </c>
      <c r="AK39" s="251" t="str">
        <f t="shared" si="22"/>
        <v/>
      </c>
      <c r="AL39" s="251" t="str">
        <f t="shared" si="22"/>
        <v/>
      </c>
      <c r="AM39" s="251" t="str">
        <f t="shared" si="22"/>
        <v/>
      </c>
      <c r="AN39" s="251" t="str">
        <f t="shared" si="22"/>
        <v/>
      </c>
      <c r="AO39" s="251" t="str">
        <f t="shared" si="22"/>
        <v/>
      </c>
      <c r="AP39" s="251" t="str">
        <f t="shared" si="22"/>
        <v/>
      </c>
      <c r="AQ39" s="251" t="str">
        <f t="shared" si="22"/>
        <v/>
      </c>
      <c r="AR39" s="251" t="str">
        <f t="shared" si="22"/>
        <v/>
      </c>
      <c r="AS39" s="251" t="str">
        <f t="shared" si="22"/>
        <v/>
      </c>
      <c r="AT39" s="251" t="str">
        <f t="shared" si="22"/>
        <v/>
      </c>
      <c r="AU39" s="251" t="str">
        <f t="shared" si="22"/>
        <v/>
      </c>
      <c r="AV39" s="251" t="str">
        <f t="shared" si="22"/>
        <v/>
      </c>
      <c r="AW39" s="251" t="str">
        <f t="shared" si="22"/>
        <v/>
      </c>
      <c r="AX39" s="251" t="str">
        <f t="shared" si="22"/>
        <v/>
      </c>
      <c r="AY39" s="251" t="str">
        <f t="shared" si="22"/>
        <v/>
      </c>
      <c r="AZ39" s="251" t="str">
        <f t="shared" si="26"/>
        <v/>
      </c>
      <c r="BA39" s="251" t="str">
        <f t="shared" si="26"/>
        <v/>
      </c>
      <c r="BB39" s="251" t="str">
        <f t="shared" si="26"/>
        <v/>
      </c>
      <c r="BC39" s="251" t="str">
        <f t="shared" si="26"/>
        <v/>
      </c>
      <c r="BD39" s="251" t="str">
        <f t="shared" si="26"/>
        <v/>
      </c>
      <c r="BE39" s="251" t="str">
        <f t="shared" si="26"/>
        <v/>
      </c>
      <c r="BF39" s="251" t="str">
        <f t="shared" si="26"/>
        <v/>
      </c>
      <c r="BG39" s="251" t="str">
        <f t="shared" si="26"/>
        <v/>
      </c>
      <c r="BH39" s="251" t="str">
        <f t="shared" si="26"/>
        <v/>
      </c>
      <c r="BI39" s="251" t="str">
        <f t="shared" si="26"/>
        <v/>
      </c>
      <c r="BJ39" s="251" t="str">
        <f t="shared" si="26"/>
        <v/>
      </c>
      <c r="BK39" s="251" t="str">
        <f t="shared" si="26"/>
        <v/>
      </c>
      <c r="BL39" s="251" t="str">
        <f t="shared" si="26"/>
        <v/>
      </c>
      <c r="BM39" s="251" t="str">
        <f t="shared" si="26"/>
        <v/>
      </c>
      <c r="BN39" s="251" t="str">
        <f t="shared" si="26"/>
        <v/>
      </c>
      <c r="BO39" s="251" t="str">
        <f t="shared" si="26"/>
        <v/>
      </c>
      <c r="BP39" s="251" t="str">
        <f t="shared" si="27"/>
        <v/>
      </c>
      <c r="BQ39" s="251" t="str">
        <f t="shared" si="27"/>
        <v/>
      </c>
      <c r="BR39" s="251" t="str">
        <f t="shared" si="27"/>
        <v/>
      </c>
      <c r="BS39" s="251" t="str">
        <f t="shared" si="27"/>
        <v/>
      </c>
      <c r="BT39" s="251" t="str">
        <f t="shared" si="27"/>
        <v/>
      </c>
      <c r="BU39" s="251" t="str">
        <f t="shared" si="27"/>
        <v/>
      </c>
      <c r="BV39" s="251" t="str">
        <f t="shared" si="27"/>
        <v/>
      </c>
      <c r="BW39" s="251" t="str">
        <f t="shared" si="27"/>
        <v/>
      </c>
      <c r="BX39" s="251" t="str">
        <f t="shared" si="27"/>
        <v/>
      </c>
      <c r="BY39" s="251" t="str">
        <f t="shared" si="27"/>
        <v/>
      </c>
      <c r="BZ39" s="251" t="str">
        <f t="shared" si="27"/>
        <v/>
      </c>
      <c r="CA39" s="251" t="str">
        <f t="shared" si="27"/>
        <v/>
      </c>
      <c r="CB39" s="251" t="str">
        <f t="shared" si="27"/>
        <v/>
      </c>
      <c r="CC39" s="251" t="str">
        <f t="shared" si="27"/>
        <v/>
      </c>
      <c r="CD39" s="251" t="str">
        <f t="shared" si="27"/>
        <v/>
      </c>
      <c r="CE39" s="251" t="str">
        <f t="shared" si="27"/>
        <v/>
      </c>
      <c r="CF39" s="251" t="str">
        <f t="shared" si="28"/>
        <v/>
      </c>
      <c r="CG39" s="251" t="str">
        <f t="shared" si="28"/>
        <v/>
      </c>
      <c r="CH39" s="251" t="str">
        <f t="shared" si="28"/>
        <v/>
      </c>
      <c r="CI39" s="251" t="str">
        <f t="shared" si="28"/>
        <v/>
      </c>
      <c r="CJ39" s="251" t="str">
        <f t="shared" si="29"/>
        <v/>
      </c>
      <c r="CK39" s="251" t="str">
        <f t="shared" si="29"/>
        <v/>
      </c>
      <c r="CL39" s="251" t="str">
        <f t="shared" si="29"/>
        <v/>
      </c>
      <c r="CM39" s="251" t="str">
        <f t="shared" si="29"/>
        <v/>
      </c>
      <c r="CN39" s="251" t="str">
        <f t="shared" si="29"/>
        <v/>
      </c>
      <c r="CO39" s="251" t="str">
        <f t="shared" si="29"/>
        <v/>
      </c>
      <c r="CP39" s="251" t="str">
        <f t="shared" si="29"/>
        <v/>
      </c>
      <c r="CQ39" s="251" t="str">
        <f t="shared" si="29"/>
        <v/>
      </c>
      <c r="CR39" s="251" t="str">
        <f t="shared" si="29"/>
        <v/>
      </c>
      <c r="CS39" s="251" t="str">
        <f t="shared" si="29"/>
        <v/>
      </c>
      <c r="CT39" s="251" t="str">
        <f t="shared" si="29"/>
        <v/>
      </c>
      <c r="CU39" s="251" t="str">
        <f t="shared" si="29"/>
        <v/>
      </c>
      <c r="CV39" s="251" t="str">
        <f t="shared" si="29"/>
        <v/>
      </c>
      <c r="CW39" s="251" t="str">
        <f t="shared" si="29"/>
        <v/>
      </c>
      <c r="CX39" s="251" t="str">
        <f t="shared" si="29"/>
        <v/>
      </c>
      <c r="CY39" s="251" t="str">
        <f t="shared" si="29"/>
        <v/>
      </c>
      <c r="CZ39" s="251" t="str">
        <f t="shared" si="29"/>
        <v/>
      </c>
      <c r="DA39" s="251" t="str">
        <f t="shared" si="29"/>
        <v/>
      </c>
      <c r="DB39" s="251" t="str">
        <f t="shared" si="29"/>
        <v/>
      </c>
      <c r="DC39" s="251" t="str">
        <f t="shared" si="29"/>
        <v/>
      </c>
      <c r="DD39" s="251" t="str">
        <f t="shared" si="29"/>
        <v/>
      </c>
      <c r="DE39" s="251" t="str">
        <f t="shared" si="29"/>
        <v/>
      </c>
      <c r="DF39" s="251" t="str">
        <f t="shared" si="29"/>
        <v/>
      </c>
      <c r="DG39" s="251" t="str">
        <f t="shared" si="29"/>
        <v/>
      </c>
      <c r="DH39" s="251" t="str">
        <f t="shared" si="29"/>
        <v/>
      </c>
      <c r="DI39" s="251" t="str">
        <f t="shared" si="29"/>
        <v/>
      </c>
      <c r="DJ39" s="251" t="str">
        <f t="shared" si="29"/>
        <v/>
      </c>
      <c r="DK39" s="251" t="str">
        <f t="shared" si="29"/>
        <v/>
      </c>
      <c r="DL39" s="251" t="str">
        <f t="shared" si="29"/>
        <v/>
      </c>
    </row>
    <row r="40" spans="2:116" ht="18.75" customHeight="1" x14ac:dyDescent="0.25">
      <c r="B40" s="251">
        <v>39</v>
      </c>
      <c r="C40" s="252">
        <f>Data!D41</f>
        <v>0</v>
      </c>
      <c r="D40" s="251" t="str">
        <f t="shared" si="3"/>
        <v>0</v>
      </c>
      <c r="E40" s="251" t="str">
        <f t="shared" si="30"/>
        <v/>
      </c>
      <c r="F40" s="251" t="str">
        <f t="shared" si="30"/>
        <v/>
      </c>
      <c r="G40" s="251" t="str">
        <f t="shared" si="30"/>
        <v/>
      </c>
      <c r="H40" s="251" t="str">
        <f t="shared" si="30"/>
        <v/>
      </c>
      <c r="I40" s="251" t="str">
        <f t="shared" si="30"/>
        <v/>
      </c>
      <c r="J40" s="251" t="str">
        <f t="shared" si="30"/>
        <v/>
      </c>
      <c r="K40" s="251" t="str">
        <f t="shared" si="30"/>
        <v/>
      </c>
      <c r="L40" s="251" t="str">
        <f t="shared" si="30"/>
        <v/>
      </c>
      <c r="M40" s="251" t="str">
        <f t="shared" si="30"/>
        <v/>
      </c>
      <c r="N40" s="251" t="str">
        <f t="shared" si="30"/>
        <v/>
      </c>
      <c r="O40" s="251" t="str">
        <f t="shared" si="30"/>
        <v/>
      </c>
      <c r="P40" s="251" t="str">
        <f t="shared" si="30"/>
        <v/>
      </c>
      <c r="Q40" s="251" t="str">
        <f t="shared" si="30"/>
        <v/>
      </c>
      <c r="R40" s="251" t="str">
        <f t="shared" si="30"/>
        <v/>
      </c>
      <c r="S40" s="251" t="str">
        <f t="shared" si="30"/>
        <v/>
      </c>
      <c r="T40" s="251" t="str">
        <f t="shared" si="30"/>
        <v/>
      </c>
      <c r="U40" s="251" t="str">
        <f t="shared" si="25"/>
        <v/>
      </c>
      <c r="V40" s="251" t="str">
        <f t="shared" si="25"/>
        <v/>
      </c>
      <c r="W40" s="251" t="str">
        <f t="shared" si="25"/>
        <v/>
      </c>
      <c r="X40" s="251" t="str">
        <f t="shared" si="25"/>
        <v/>
      </c>
      <c r="Y40" s="251" t="str">
        <f t="shared" si="25"/>
        <v/>
      </c>
      <c r="Z40" s="251" t="str">
        <f t="shared" si="25"/>
        <v/>
      </c>
      <c r="AA40" s="251" t="str">
        <f t="shared" si="25"/>
        <v/>
      </c>
      <c r="AB40" s="251" t="str">
        <f t="shared" si="25"/>
        <v/>
      </c>
      <c r="AC40" s="251" t="str">
        <f t="shared" si="25"/>
        <v/>
      </c>
      <c r="AD40" s="251" t="str">
        <f t="shared" si="25"/>
        <v/>
      </c>
      <c r="AE40" s="251" t="str">
        <f t="shared" si="25"/>
        <v/>
      </c>
      <c r="AF40" s="251" t="str">
        <f t="shared" si="25"/>
        <v/>
      </c>
      <c r="AG40" s="251" t="str">
        <f t="shared" si="25"/>
        <v/>
      </c>
      <c r="AH40" s="251" t="str">
        <f t="shared" si="25"/>
        <v/>
      </c>
      <c r="AI40" s="251" t="str">
        <f t="shared" si="25"/>
        <v/>
      </c>
      <c r="AJ40" s="251" t="str">
        <f t="shared" si="25"/>
        <v/>
      </c>
      <c r="AK40" s="251" t="str">
        <f t="shared" si="22"/>
        <v/>
      </c>
      <c r="AL40" s="251" t="str">
        <f t="shared" si="22"/>
        <v/>
      </c>
      <c r="AM40" s="251" t="str">
        <f t="shared" si="22"/>
        <v/>
      </c>
      <c r="AN40" s="251" t="str">
        <f t="shared" si="22"/>
        <v/>
      </c>
      <c r="AO40" s="251" t="str">
        <f t="shared" si="22"/>
        <v/>
      </c>
      <c r="AP40" s="251" t="str">
        <f t="shared" si="22"/>
        <v/>
      </c>
      <c r="AQ40" s="251" t="str">
        <f t="shared" si="22"/>
        <v/>
      </c>
      <c r="AR40" s="251" t="str">
        <f t="shared" si="22"/>
        <v/>
      </c>
      <c r="AS40" s="251" t="str">
        <f t="shared" si="22"/>
        <v/>
      </c>
      <c r="AT40" s="251" t="str">
        <f t="shared" si="22"/>
        <v/>
      </c>
      <c r="AU40" s="251" t="str">
        <f t="shared" si="22"/>
        <v/>
      </c>
      <c r="AV40" s="251" t="str">
        <f t="shared" si="22"/>
        <v/>
      </c>
      <c r="AW40" s="251" t="str">
        <f t="shared" si="22"/>
        <v/>
      </c>
      <c r="AX40" s="251" t="str">
        <f t="shared" si="22"/>
        <v/>
      </c>
      <c r="AY40" s="251" t="str">
        <f t="shared" si="22"/>
        <v/>
      </c>
      <c r="AZ40" s="251" t="str">
        <f t="shared" si="26"/>
        <v/>
      </c>
      <c r="BA40" s="251" t="str">
        <f t="shared" si="26"/>
        <v/>
      </c>
      <c r="BB40" s="251" t="str">
        <f t="shared" si="26"/>
        <v/>
      </c>
      <c r="BC40" s="251" t="str">
        <f t="shared" si="26"/>
        <v/>
      </c>
      <c r="BD40" s="251" t="str">
        <f t="shared" si="26"/>
        <v/>
      </c>
      <c r="BE40" s="251" t="str">
        <f t="shared" si="26"/>
        <v/>
      </c>
      <c r="BF40" s="251" t="str">
        <f t="shared" si="26"/>
        <v/>
      </c>
      <c r="BG40" s="251" t="str">
        <f t="shared" si="26"/>
        <v/>
      </c>
      <c r="BH40" s="251" t="str">
        <f t="shared" si="26"/>
        <v/>
      </c>
      <c r="BI40" s="251" t="str">
        <f t="shared" si="26"/>
        <v/>
      </c>
      <c r="BJ40" s="251" t="str">
        <f t="shared" si="26"/>
        <v/>
      </c>
      <c r="BK40" s="251" t="str">
        <f t="shared" si="26"/>
        <v/>
      </c>
      <c r="BL40" s="251" t="str">
        <f t="shared" si="26"/>
        <v/>
      </c>
      <c r="BM40" s="251" t="str">
        <f t="shared" si="26"/>
        <v/>
      </c>
      <c r="BN40" s="251" t="str">
        <f t="shared" si="26"/>
        <v/>
      </c>
      <c r="BO40" s="251" t="str">
        <f t="shared" si="26"/>
        <v/>
      </c>
      <c r="BP40" s="251" t="str">
        <f t="shared" si="27"/>
        <v/>
      </c>
      <c r="BQ40" s="251" t="str">
        <f t="shared" si="27"/>
        <v/>
      </c>
      <c r="BR40" s="251" t="str">
        <f t="shared" si="27"/>
        <v/>
      </c>
      <c r="BS40" s="251" t="str">
        <f t="shared" si="27"/>
        <v/>
      </c>
      <c r="BT40" s="251" t="str">
        <f t="shared" si="27"/>
        <v/>
      </c>
      <c r="BU40" s="251" t="str">
        <f t="shared" si="27"/>
        <v/>
      </c>
      <c r="BV40" s="251" t="str">
        <f t="shared" si="27"/>
        <v/>
      </c>
      <c r="BW40" s="251" t="str">
        <f t="shared" si="27"/>
        <v/>
      </c>
      <c r="BX40" s="251" t="str">
        <f t="shared" si="27"/>
        <v/>
      </c>
      <c r="BY40" s="251" t="str">
        <f t="shared" si="27"/>
        <v/>
      </c>
      <c r="BZ40" s="251" t="str">
        <f t="shared" si="27"/>
        <v/>
      </c>
      <c r="CA40" s="251" t="str">
        <f t="shared" si="27"/>
        <v/>
      </c>
      <c r="CB40" s="251" t="str">
        <f t="shared" si="27"/>
        <v/>
      </c>
      <c r="CC40" s="251" t="str">
        <f t="shared" si="27"/>
        <v/>
      </c>
      <c r="CD40" s="251" t="str">
        <f t="shared" si="27"/>
        <v/>
      </c>
      <c r="CE40" s="251" t="str">
        <f t="shared" si="27"/>
        <v/>
      </c>
      <c r="CF40" s="251" t="str">
        <f t="shared" si="28"/>
        <v/>
      </c>
      <c r="CG40" s="251" t="str">
        <f t="shared" si="28"/>
        <v/>
      </c>
      <c r="CH40" s="251" t="str">
        <f t="shared" si="28"/>
        <v/>
      </c>
      <c r="CI40" s="251" t="str">
        <f t="shared" si="28"/>
        <v/>
      </c>
      <c r="CJ40" s="251" t="str">
        <f t="shared" si="29"/>
        <v/>
      </c>
      <c r="CK40" s="251" t="str">
        <f t="shared" si="29"/>
        <v/>
      </c>
      <c r="CL40" s="251" t="str">
        <f t="shared" si="29"/>
        <v/>
      </c>
      <c r="CM40" s="251" t="str">
        <f t="shared" si="29"/>
        <v/>
      </c>
      <c r="CN40" s="251" t="str">
        <f t="shared" si="29"/>
        <v/>
      </c>
      <c r="CO40" s="251" t="str">
        <f t="shared" si="29"/>
        <v/>
      </c>
      <c r="CP40" s="251" t="str">
        <f t="shared" si="29"/>
        <v/>
      </c>
      <c r="CQ40" s="251" t="str">
        <f t="shared" si="29"/>
        <v/>
      </c>
      <c r="CR40" s="251" t="str">
        <f t="shared" si="29"/>
        <v/>
      </c>
      <c r="CS40" s="251" t="str">
        <f t="shared" si="29"/>
        <v/>
      </c>
      <c r="CT40" s="251" t="str">
        <f t="shared" si="29"/>
        <v/>
      </c>
      <c r="CU40" s="251" t="str">
        <f t="shared" si="29"/>
        <v/>
      </c>
      <c r="CV40" s="251" t="str">
        <f t="shared" si="29"/>
        <v/>
      </c>
      <c r="CW40" s="251" t="str">
        <f t="shared" si="29"/>
        <v/>
      </c>
      <c r="CX40" s="251" t="str">
        <f t="shared" si="29"/>
        <v/>
      </c>
      <c r="CY40" s="251" t="str">
        <f t="shared" si="29"/>
        <v/>
      </c>
      <c r="CZ40" s="251" t="str">
        <f t="shared" si="29"/>
        <v/>
      </c>
      <c r="DA40" s="251" t="str">
        <f t="shared" si="29"/>
        <v/>
      </c>
      <c r="DB40" s="251" t="str">
        <f t="shared" si="29"/>
        <v/>
      </c>
      <c r="DC40" s="251" t="str">
        <f t="shared" si="29"/>
        <v/>
      </c>
      <c r="DD40" s="251" t="str">
        <f t="shared" si="29"/>
        <v/>
      </c>
      <c r="DE40" s="251" t="str">
        <f t="shared" si="29"/>
        <v/>
      </c>
      <c r="DF40" s="251" t="str">
        <f t="shared" si="29"/>
        <v/>
      </c>
      <c r="DG40" s="251" t="str">
        <f t="shared" si="29"/>
        <v/>
      </c>
      <c r="DH40" s="251" t="str">
        <f t="shared" si="29"/>
        <v/>
      </c>
      <c r="DI40" s="251" t="str">
        <f t="shared" si="29"/>
        <v/>
      </c>
      <c r="DJ40" s="251" t="str">
        <f t="shared" si="29"/>
        <v/>
      </c>
      <c r="DK40" s="251" t="str">
        <f t="shared" si="29"/>
        <v/>
      </c>
      <c r="DL40" s="251" t="str">
        <f t="shared" si="29"/>
        <v/>
      </c>
    </row>
    <row r="41" spans="2:116" ht="18.75" customHeight="1" x14ac:dyDescent="0.25">
      <c r="B41" s="251">
        <v>40</v>
      </c>
      <c r="C41" s="252">
        <f>Data!D42</f>
        <v>0</v>
      </c>
      <c r="D41" s="251" t="str">
        <f t="shared" si="3"/>
        <v>0</v>
      </c>
      <c r="E41" s="251" t="str">
        <f t="shared" si="30"/>
        <v/>
      </c>
      <c r="F41" s="251" t="str">
        <f t="shared" si="30"/>
        <v/>
      </c>
      <c r="G41" s="251" t="str">
        <f t="shared" si="30"/>
        <v/>
      </c>
      <c r="H41" s="251" t="str">
        <f t="shared" si="30"/>
        <v/>
      </c>
      <c r="I41" s="251" t="str">
        <f t="shared" si="30"/>
        <v/>
      </c>
      <c r="J41" s="251" t="str">
        <f t="shared" si="30"/>
        <v/>
      </c>
      <c r="K41" s="251" t="str">
        <f t="shared" si="30"/>
        <v/>
      </c>
      <c r="L41" s="251" t="str">
        <f t="shared" si="30"/>
        <v/>
      </c>
      <c r="M41" s="251" t="str">
        <f t="shared" si="30"/>
        <v/>
      </c>
      <c r="N41" s="251" t="str">
        <f t="shared" si="30"/>
        <v/>
      </c>
      <c r="O41" s="251" t="str">
        <f t="shared" si="30"/>
        <v/>
      </c>
      <c r="P41" s="251" t="str">
        <f t="shared" si="30"/>
        <v/>
      </c>
      <c r="Q41" s="251" t="str">
        <f t="shared" si="30"/>
        <v/>
      </c>
      <c r="R41" s="251" t="str">
        <f t="shared" si="30"/>
        <v/>
      </c>
      <c r="S41" s="251" t="str">
        <f t="shared" si="30"/>
        <v/>
      </c>
      <c r="T41" s="251" t="str">
        <f t="shared" si="30"/>
        <v/>
      </c>
      <c r="U41" s="251" t="str">
        <f t="shared" si="25"/>
        <v/>
      </c>
      <c r="V41" s="251" t="str">
        <f t="shared" si="25"/>
        <v/>
      </c>
      <c r="W41" s="251" t="str">
        <f t="shared" si="25"/>
        <v/>
      </c>
      <c r="X41" s="251" t="str">
        <f t="shared" si="25"/>
        <v/>
      </c>
      <c r="Y41" s="251" t="str">
        <f t="shared" si="25"/>
        <v/>
      </c>
      <c r="Z41" s="251" t="str">
        <f t="shared" si="25"/>
        <v/>
      </c>
      <c r="AA41" s="251" t="str">
        <f t="shared" si="25"/>
        <v/>
      </c>
      <c r="AB41" s="251" t="str">
        <f t="shared" si="25"/>
        <v/>
      </c>
      <c r="AC41" s="251" t="str">
        <f t="shared" si="25"/>
        <v/>
      </c>
      <c r="AD41" s="251" t="str">
        <f t="shared" si="25"/>
        <v/>
      </c>
      <c r="AE41" s="251" t="str">
        <f t="shared" si="25"/>
        <v/>
      </c>
      <c r="AF41" s="251" t="str">
        <f t="shared" si="25"/>
        <v/>
      </c>
      <c r="AG41" s="251" t="str">
        <f t="shared" si="25"/>
        <v/>
      </c>
      <c r="AH41" s="251" t="str">
        <f t="shared" si="25"/>
        <v/>
      </c>
      <c r="AI41" s="251" t="str">
        <f t="shared" si="25"/>
        <v/>
      </c>
      <c r="AJ41" s="251" t="str">
        <f t="shared" si="22"/>
        <v/>
      </c>
      <c r="AK41" s="251" t="str">
        <f t="shared" si="22"/>
        <v/>
      </c>
      <c r="AL41" s="251" t="str">
        <f t="shared" si="22"/>
        <v/>
      </c>
      <c r="AM41" s="251" t="str">
        <f t="shared" si="22"/>
        <v/>
      </c>
      <c r="AN41" s="251" t="str">
        <f t="shared" si="22"/>
        <v/>
      </c>
      <c r="AO41" s="251" t="str">
        <f t="shared" si="22"/>
        <v/>
      </c>
      <c r="AP41" s="251" t="str">
        <f t="shared" si="22"/>
        <v/>
      </c>
      <c r="AQ41" s="251" t="str">
        <f t="shared" si="22"/>
        <v/>
      </c>
      <c r="AR41" s="251" t="str">
        <f t="shared" si="22"/>
        <v/>
      </c>
      <c r="AS41" s="251" t="str">
        <f t="shared" si="22"/>
        <v/>
      </c>
      <c r="AT41" s="251" t="str">
        <f t="shared" si="22"/>
        <v/>
      </c>
      <c r="AU41" s="251" t="str">
        <f t="shared" si="22"/>
        <v/>
      </c>
      <c r="AV41" s="251" t="str">
        <f t="shared" si="22"/>
        <v/>
      </c>
      <c r="AW41" s="251" t="str">
        <f t="shared" si="22"/>
        <v/>
      </c>
      <c r="AX41" s="251" t="str">
        <f t="shared" si="22"/>
        <v/>
      </c>
      <c r="AY41" s="251" t="str">
        <f t="shared" si="22"/>
        <v/>
      </c>
      <c r="AZ41" s="251" t="str">
        <f t="shared" si="26"/>
        <v/>
      </c>
      <c r="BA41" s="251" t="str">
        <f t="shared" si="26"/>
        <v/>
      </c>
      <c r="BB41" s="251" t="str">
        <f t="shared" si="26"/>
        <v/>
      </c>
      <c r="BC41" s="251" t="str">
        <f t="shared" si="26"/>
        <v/>
      </c>
      <c r="BD41" s="251" t="str">
        <f t="shared" si="26"/>
        <v/>
      </c>
      <c r="BE41" s="251" t="str">
        <f t="shared" si="26"/>
        <v/>
      </c>
      <c r="BF41" s="251" t="str">
        <f t="shared" si="26"/>
        <v/>
      </c>
      <c r="BG41" s="251" t="str">
        <f t="shared" si="26"/>
        <v/>
      </c>
      <c r="BH41" s="251" t="str">
        <f t="shared" si="26"/>
        <v/>
      </c>
      <c r="BI41" s="251" t="str">
        <f t="shared" si="26"/>
        <v/>
      </c>
      <c r="BJ41" s="251" t="str">
        <f t="shared" si="26"/>
        <v/>
      </c>
      <c r="BK41" s="251" t="str">
        <f t="shared" si="26"/>
        <v/>
      </c>
      <c r="BL41" s="251" t="str">
        <f t="shared" si="26"/>
        <v/>
      </c>
      <c r="BM41" s="251" t="str">
        <f t="shared" si="26"/>
        <v/>
      </c>
      <c r="BN41" s="251" t="str">
        <f t="shared" si="26"/>
        <v/>
      </c>
      <c r="BO41" s="251" t="str">
        <f t="shared" si="26"/>
        <v/>
      </c>
      <c r="BP41" s="251" t="str">
        <f t="shared" si="27"/>
        <v/>
      </c>
      <c r="BQ41" s="251" t="str">
        <f t="shared" si="27"/>
        <v/>
      </c>
      <c r="BR41" s="251" t="str">
        <f t="shared" si="27"/>
        <v/>
      </c>
      <c r="BS41" s="251" t="str">
        <f t="shared" si="27"/>
        <v/>
      </c>
      <c r="BT41" s="251" t="str">
        <f t="shared" si="27"/>
        <v/>
      </c>
      <c r="BU41" s="251" t="str">
        <f t="shared" si="27"/>
        <v/>
      </c>
      <c r="BV41" s="251" t="str">
        <f t="shared" si="27"/>
        <v/>
      </c>
      <c r="BW41" s="251" t="str">
        <f t="shared" si="27"/>
        <v/>
      </c>
      <c r="BX41" s="251" t="str">
        <f t="shared" si="27"/>
        <v/>
      </c>
      <c r="BY41" s="251" t="str">
        <f t="shared" si="27"/>
        <v/>
      </c>
      <c r="BZ41" s="251" t="str">
        <f t="shared" si="27"/>
        <v/>
      </c>
      <c r="CA41" s="251" t="str">
        <f t="shared" si="27"/>
        <v/>
      </c>
      <c r="CB41" s="251" t="str">
        <f t="shared" si="27"/>
        <v/>
      </c>
      <c r="CC41" s="251" t="str">
        <f t="shared" si="27"/>
        <v/>
      </c>
      <c r="CD41" s="251" t="str">
        <f t="shared" si="27"/>
        <v/>
      </c>
      <c r="CE41" s="251" t="str">
        <f t="shared" si="27"/>
        <v/>
      </c>
      <c r="CF41" s="251" t="str">
        <f t="shared" si="28"/>
        <v/>
      </c>
      <c r="CG41" s="251" t="str">
        <f t="shared" si="28"/>
        <v/>
      </c>
      <c r="CH41" s="251" t="str">
        <f t="shared" si="28"/>
        <v/>
      </c>
      <c r="CI41" s="251" t="str">
        <f t="shared" si="28"/>
        <v/>
      </c>
      <c r="CJ41" s="251" t="str">
        <f t="shared" si="29"/>
        <v/>
      </c>
      <c r="CK41" s="251" t="str">
        <f t="shared" si="29"/>
        <v/>
      </c>
      <c r="CL41" s="251" t="str">
        <f t="shared" si="29"/>
        <v/>
      </c>
      <c r="CM41" s="251" t="str">
        <f t="shared" si="29"/>
        <v/>
      </c>
      <c r="CN41" s="251" t="str">
        <f t="shared" si="29"/>
        <v/>
      </c>
      <c r="CO41" s="251" t="str">
        <f t="shared" si="29"/>
        <v/>
      </c>
      <c r="CP41" s="251" t="str">
        <f t="shared" si="29"/>
        <v/>
      </c>
      <c r="CQ41" s="251" t="str">
        <f t="shared" si="29"/>
        <v/>
      </c>
      <c r="CR41" s="251" t="str">
        <f t="shared" si="29"/>
        <v/>
      </c>
      <c r="CS41" s="251" t="str">
        <f t="shared" si="29"/>
        <v/>
      </c>
      <c r="CT41" s="251" t="str">
        <f t="shared" si="29"/>
        <v/>
      </c>
      <c r="CU41" s="251" t="str">
        <f t="shared" si="29"/>
        <v/>
      </c>
      <c r="CV41" s="251" t="str">
        <f t="shared" si="29"/>
        <v/>
      </c>
      <c r="CW41" s="251" t="str">
        <f t="shared" si="29"/>
        <v/>
      </c>
      <c r="CX41" s="251" t="str">
        <f t="shared" si="29"/>
        <v/>
      </c>
      <c r="CY41" s="251" t="str">
        <f t="shared" si="29"/>
        <v/>
      </c>
      <c r="CZ41" s="251" t="str">
        <f t="shared" si="29"/>
        <v/>
      </c>
      <c r="DA41" s="251" t="str">
        <f t="shared" si="29"/>
        <v/>
      </c>
      <c r="DB41" s="251" t="str">
        <f t="shared" si="29"/>
        <v/>
      </c>
      <c r="DC41" s="251" t="str">
        <f t="shared" si="29"/>
        <v/>
      </c>
      <c r="DD41" s="251" t="str">
        <f t="shared" si="29"/>
        <v/>
      </c>
      <c r="DE41" s="251" t="str">
        <f t="shared" si="29"/>
        <v/>
      </c>
      <c r="DF41" s="251" t="str">
        <f t="shared" si="29"/>
        <v/>
      </c>
      <c r="DG41" s="251" t="str">
        <f t="shared" si="29"/>
        <v/>
      </c>
      <c r="DH41" s="251" t="str">
        <f t="shared" si="29"/>
        <v/>
      </c>
      <c r="DI41" s="251" t="str">
        <f t="shared" si="29"/>
        <v/>
      </c>
      <c r="DJ41" s="251" t="str">
        <f t="shared" si="29"/>
        <v/>
      </c>
      <c r="DK41" s="251" t="str">
        <f t="shared" si="29"/>
        <v/>
      </c>
      <c r="DL41" s="251" t="str">
        <f t="shared" si="29"/>
        <v/>
      </c>
    </row>
    <row r="42" spans="2:116" ht="18.75" customHeight="1" x14ac:dyDescent="0.25">
      <c r="B42" s="251">
        <v>41</v>
      </c>
      <c r="C42" s="252">
        <f>Data!D43</f>
        <v>0</v>
      </c>
      <c r="D42" s="251" t="str">
        <f t="shared" si="3"/>
        <v>0</v>
      </c>
      <c r="E42" s="251" t="str">
        <f t="shared" si="30"/>
        <v/>
      </c>
      <c r="F42" s="251" t="str">
        <f t="shared" si="30"/>
        <v/>
      </c>
      <c r="G42" s="251" t="str">
        <f t="shared" si="30"/>
        <v/>
      </c>
      <c r="H42" s="251" t="str">
        <f t="shared" si="30"/>
        <v/>
      </c>
      <c r="I42" s="251" t="str">
        <f t="shared" si="30"/>
        <v/>
      </c>
      <c r="J42" s="251" t="str">
        <f t="shared" si="30"/>
        <v/>
      </c>
      <c r="K42" s="251" t="str">
        <f t="shared" si="30"/>
        <v/>
      </c>
      <c r="L42" s="251" t="str">
        <f t="shared" si="30"/>
        <v/>
      </c>
      <c r="M42" s="251" t="str">
        <f t="shared" si="30"/>
        <v/>
      </c>
      <c r="N42" s="251" t="str">
        <f t="shared" si="30"/>
        <v/>
      </c>
      <c r="O42" s="251" t="str">
        <f t="shared" si="30"/>
        <v/>
      </c>
      <c r="P42" s="251" t="str">
        <f t="shared" si="30"/>
        <v/>
      </c>
      <c r="Q42" s="251" t="str">
        <f t="shared" si="30"/>
        <v/>
      </c>
      <c r="R42" s="251" t="str">
        <f t="shared" si="30"/>
        <v/>
      </c>
      <c r="S42" s="251" t="str">
        <f t="shared" si="30"/>
        <v/>
      </c>
      <c r="T42" s="251" t="str">
        <f t="shared" si="30"/>
        <v/>
      </c>
      <c r="U42" s="251" t="str">
        <f t="shared" si="25"/>
        <v/>
      </c>
      <c r="V42" s="251" t="str">
        <f t="shared" si="25"/>
        <v/>
      </c>
      <c r="W42" s="251" t="str">
        <f t="shared" si="25"/>
        <v/>
      </c>
      <c r="X42" s="251" t="str">
        <f t="shared" si="25"/>
        <v/>
      </c>
      <c r="Y42" s="251" t="str">
        <f t="shared" si="25"/>
        <v/>
      </c>
      <c r="Z42" s="251" t="str">
        <f t="shared" si="25"/>
        <v/>
      </c>
      <c r="AA42" s="251" t="str">
        <f t="shared" si="25"/>
        <v/>
      </c>
      <c r="AB42" s="251" t="str">
        <f t="shared" si="25"/>
        <v/>
      </c>
      <c r="AC42" s="251" t="str">
        <f t="shared" si="25"/>
        <v/>
      </c>
      <c r="AD42" s="251" t="str">
        <f t="shared" si="25"/>
        <v/>
      </c>
      <c r="AE42" s="251" t="str">
        <f t="shared" si="25"/>
        <v/>
      </c>
      <c r="AF42" s="251" t="str">
        <f t="shared" si="25"/>
        <v/>
      </c>
      <c r="AG42" s="251" t="str">
        <f t="shared" si="25"/>
        <v/>
      </c>
      <c r="AH42" s="251" t="str">
        <f t="shared" si="25"/>
        <v/>
      </c>
      <c r="AI42" s="251" t="str">
        <f t="shared" si="25"/>
        <v/>
      </c>
      <c r="AJ42" s="251" t="str">
        <f t="shared" si="22"/>
        <v/>
      </c>
      <c r="AK42" s="251" t="str">
        <f t="shared" si="22"/>
        <v/>
      </c>
      <c r="AL42" s="251" t="str">
        <f t="shared" si="22"/>
        <v/>
      </c>
      <c r="AM42" s="251" t="str">
        <f t="shared" si="22"/>
        <v/>
      </c>
      <c r="AN42" s="251" t="str">
        <f t="shared" si="22"/>
        <v/>
      </c>
      <c r="AO42" s="251" t="str">
        <f t="shared" si="22"/>
        <v/>
      </c>
      <c r="AP42" s="251" t="str">
        <f t="shared" si="22"/>
        <v/>
      </c>
      <c r="AQ42" s="251" t="str">
        <f t="shared" si="22"/>
        <v/>
      </c>
      <c r="AR42" s="251" t="str">
        <f t="shared" si="22"/>
        <v/>
      </c>
      <c r="AS42" s="251" t="str">
        <f t="shared" si="22"/>
        <v/>
      </c>
      <c r="AT42" s="251" t="str">
        <f t="shared" si="22"/>
        <v/>
      </c>
      <c r="AU42" s="251" t="str">
        <f t="shared" si="22"/>
        <v/>
      </c>
      <c r="AV42" s="251" t="str">
        <f t="shared" si="22"/>
        <v/>
      </c>
      <c r="AW42" s="251" t="str">
        <f t="shared" si="22"/>
        <v/>
      </c>
      <c r="AX42" s="251" t="str">
        <f t="shared" si="22"/>
        <v/>
      </c>
      <c r="AY42" s="251" t="str">
        <f t="shared" si="22"/>
        <v/>
      </c>
      <c r="AZ42" s="251" t="str">
        <f t="shared" si="26"/>
        <v/>
      </c>
      <c r="BA42" s="251" t="str">
        <f t="shared" si="26"/>
        <v/>
      </c>
      <c r="BB42" s="251" t="str">
        <f t="shared" si="26"/>
        <v/>
      </c>
      <c r="BC42" s="251" t="str">
        <f t="shared" si="26"/>
        <v/>
      </c>
      <c r="BD42" s="251" t="str">
        <f t="shared" si="26"/>
        <v/>
      </c>
      <c r="BE42" s="251" t="str">
        <f t="shared" si="26"/>
        <v/>
      </c>
      <c r="BF42" s="251" t="str">
        <f t="shared" si="26"/>
        <v/>
      </c>
      <c r="BG42" s="251" t="str">
        <f t="shared" si="26"/>
        <v/>
      </c>
      <c r="BH42" s="251" t="str">
        <f t="shared" si="26"/>
        <v/>
      </c>
      <c r="BI42" s="251" t="str">
        <f t="shared" si="26"/>
        <v/>
      </c>
      <c r="BJ42" s="251" t="str">
        <f t="shared" si="26"/>
        <v/>
      </c>
      <c r="BK42" s="251" t="str">
        <f t="shared" si="26"/>
        <v/>
      </c>
      <c r="BL42" s="251" t="str">
        <f t="shared" si="26"/>
        <v/>
      </c>
      <c r="BM42" s="251" t="str">
        <f t="shared" si="26"/>
        <v/>
      </c>
      <c r="BN42" s="251" t="str">
        <f t="shared" si="26"/>
        <v/>
      </c>
      <c r="BO42" s="251" t="str">
        <f t="shared" si="26"/>
        <v/>
      </c>
      <c r="BP42" s="251" t="str">
        <f t="shared" si="27"/>
        <v/>
      </c>
      <c r="BQ42" s="251" t="str">
        <f t="shared" si="27"/>
        <v/>
      </c>
      <c r="BR42" s="251" t="str">
        <f t="shared" si="27"/>
        <v/>
      </c>
      <c r="BS42" s="251" t="str">
        <f t="shared" si="27"/>
        <v/>
      </c>
      <c r="BT42" s="251" t="str">
        <f t="shared" si="27"/>
        <v/>
      </c>
      <c r="BU42" s="251" t="str">
        <f t="shared" si="27"/>
        <v/>
      </c>
      <c r="BV42" s="251" t="str">
        <f t="shared" si="27"/>
        <v/>
      </c>
      <c r="BW42" s="251" t="str">
        <f t="shared" si="27"/>
        <v/>
      </c>
      <c r="BX42" s="251" t="str">
        <f t="shared" si="27"/>
        <v/>
      </c>
      <c r="BY42" s="251" t="str">
        <f t="shared" si="27"/>
        <v/>
      </c>
      <c r="BZ42" s="251" t="str">
        <f t="shared" si="27"/>
        <v/>
      </c>
      <c r="CA42" s="251" t="str">
        <f t="shared" si="27"/>
        <v/>
      </c>
      <c r="CB42" s="251" t="str">
        <f t="shared" si="27"/>
        <v/>
      </c>
      <c r="CC42" s="251" t="str">
        <f t="shared" si="27"/>
        <v/>
      </c>
      <c r="CD42" s="251" t="str">
        <f t="shared" si="27"/>
        <v/>
      </c>
      <c r="CE42" s="251" t="str">
        <f t="shared" si="27"/>
        <v/>
      </c>
      <c r="CF42" s="251" t="str">
        <f t="shared" si="28"/>
        <v/>
      </c>
      <c r="CG42" s="251" t="str">
        <f t="shared" si="28"/>
        <v/>
      </c>
      <c r="CH42" s="251" t="str">
        <f t="shared" si="28"/>
        <v/>
      </c>
      <c r="CI42" s="251" t="str">
        <f t="shared" si="28"/>
        <v/>
      </c>
      <c r="CJ42" s="251" t="str">
        <f t="shared" si="29"/>
        <v/>
      </c>
      <c r="CK42" s="251" t="str">
        <f t="shared" si="29"/>
        <v/>
      </c>
      <c r="CL42" s="251" t="str">
        <f t="shared" si="29"/>
        <v/>
      </c>
      <c r="CM42" s="251" t="str">
        <f t="shared" si="29"/>
        <v/>
      </c>
      <c r="CN42" s="251" t="str">
        <f t="shared" si="29"/>
        <v/>
      </c>
      <c r="CO42" s="251" t="str">
        <f t="shared" si="29"/>
        <v/>
      </c>
      <c r="CP42" s="251" t="str">
        <f t="shared" si="29"/>
        <v/>
      </c>
      <c r="CQ42" s="251" t="str">
        <f t="shared" si="29"/>
        <v/>
      </c>
      <c r="CR42" s="251" t="str">
        <f t="shared" si="29"/>
        <v/>
      </c>
      <c r="CS42" s="251" t="str">
        <f t="shared" si="29"/>
        <v/>
      </c>
      <c r="CT42" s="251" t="str">
        <f t="shared" si="29"/>
        <v/>
      </c>
      <c r="CU42" s="251" t="str">
        <f t="shared" si="29"/>
        <v/>
      </c>
      <c r="CV42" s="251" t="str">
        <f t="shared" si="29"/>
        <v/>
      </c>
      <c r="CW42" s="251" t="str">
        <f t="shared" si="29"/>
        <v/>
      </c>
      <c r="CX42" s="251" t="str">
        <f t="shared" si="29"/>
        <v/>
      </c>
      <c r="CY42" s="251" t="str">
        <f t="shared" si="29"/>
        <v/>
      </c>
      <c r="CZ42" s="251" t="str">
        <f t="shared" si="29"/>
        <v/>
      </c>
      <c r="DA42" s="251" t="str">
        <f t="shared" si="29"/>
        <v/>
      </c>
      <c r="DB42" s="251" t="str">
        <f t="shared" si="29"/>
        <v/>
      </c>
      <c r="DC42" s="251" t="str">
        <f t="shared" si="29"/>
        <v/>
      </c>
      <c r="DD42" s="251" t="str">
        <f t="shared" si="29"/>
        <v/>
      </c>
      <c r="DE42" s="251" t="str">
        <f t="shared" si="29"/>
        <v/>
      </c>
      <c r="DF42" s="251" t="str">
        <f t="shared" si="29"/>
        <v/>
      </c>
      <c r="DG42" s="251" t="str">
        <f t="shared" si="29"/>
        <v/>
      </c>
      <c r="DH42" s="251" t="str">
        <f t="shared" si="29"/>
        <v/>
      </c>
      <c r="DI42" s="251" t="str">
        <f t="shared" si="29"/>
        <v/>
      </c>
      <c r="DJ42" s="251" t="str">
        <f t="shared" si="29"/>
        <v/>
      </c>
      <c r="DK42" s="251" t="str">
        <f t="shared" si="29"/>
        <v/>
      </c>
      <c r="DL42" s="251" t="str">
        <f t="shared" si="29"/>
        <v/>
      </c>
    </row>
    <row r="43" spans="2:116" ht="18.75" customHeight="1" x14ac:dyDescent="0.25">
      <c r="B43" s="251">
        <v>42</v>
      </c>
      <c r="C43" s="252">
        <f>Data!D44</f>
        <v>0</v>
      </c>
      <c r="D43" s="251" t="str">
        <f t="shared" si="3"/>
        <v>0</v>
      </c>
      <c r="E43" s="251" t="str">
        <f t="shared" si="30"/>
        <v/>
      </c>
      <c r="F43" s="251" t="str">
        <f t="shared" si="30"/>
        <v/>
      </c>
      <c r="G43" s="251" t="str">
        <f t="shared" si="30"/>
        <v/>
      </c>
      <c r="H43" s="251" t="str">
        <f t="shared" si="30"/>
        <v/>
      </c>
      <c r="I43" s="251" t="str">
        <f t="shared" si="30"/>
        <v/>
      </c>
      <c r="J43" s="251" t="str">
        <f t="shared" si="30"/>
        <v/>
      </c>
      <c r="K43" s="251" t="str">
        <f t="shared" si="30"/>
        <v/>
      </c>
      <c r="L43" s="251" t="str">
        <f t="shared" si="30"/>
        <v/>
      </c>
      <c r="M43" s="251" t="str">
        <f t="shared" si="30"/>
        <v/>
      </c>
      <c r="N43" s="251" t="str">
        <f t="shared" si="30"/>
        <v/>
      </c>
      <c r="O43" s="251" t="str">
        <f t="shared" si="30"/>
        <v/>
      </c>
      <c r="P43" s="251" t="str">
        <f t="shared" si="30"/>
        <v/>
      </c>
      <c r="Q43" s="251" t="str">
        <f t="shared" si="30"/>
        <v/>
      </c>
      <c r="R43" s="251" t="str">
        <f t="shared" si="30"/>
        <v/>
      </c>
      <c r="S43" s="251" t="str">
        <f t="shared" si="30"/>
        <v/>
      </c>
      <c r="T43" s="251" t="str">
        <f t="shared" si="30"/>
        <v/>
      </c>
      <c r="U43" s="251" t="str">
        <f t="shared" si="25"/>
        <v/>
      </c>
      <c r="V43" s="251" t="str">
        <f t="shared" si="25"/>
        <v/>
      </c>
      <c r="W43" s="251" t="str">
        <f t="shared" si="25"/>
        <v/>
      </c>
      <c r="X43" s="251" t="str">
        <f t="shared" si="25"/>
        <v/>
      </c>
      <c r="Y43" s="251" t="str">
        <f t="shared" si="25"/>
        <v/>
      </c>
      <c r="Z43" s="251" t="str">
        <f t="shared" si="25"/>
        <v/>
      </c>
      <c r="AA43" s="251" t="str">
        <f t="shared" si="25"/>
        <v/>
      </c>
      <c r="AB43" s="251" t="str">
        <f t="shared" si="25"/>
        <v/>
      </c>
      <c r="AC43" s="251" t="str">
        <f t="shared" si="25"/>
        <v/>
      </c>
      <c r="AD43" s="251" t="str">
        <f t="shared" si="25"/>
        <v/>
      </c>
      <c r="AE43" s="251" t="str">
        <f t="shared" si="25"/>
        <v/>
      </c>
      <c r="AF43" s="251" t="str">
        <f t="shared" si="25"/>
        <v/>
      </c>
      <c r="AG43" s="251" t="str">
        <f t="shared" si="25"/>
        <v/>
      </c>
      <c r="AH43" s="251" t="str">
        <f t="shared" si="25"/>
        <v/>
      </c>
      <c r="AI43" s="251" t="str">
        <f t="shared" si="25"/>
        <v/>
      </c>
      <c r="AJ43" s="251" t="str">
        <f t="shared" si="22"/>
        <v/>
      </c>
      <c r="AK43" s="251" t="str">
        <f t="shared" si="22"/>
        <v/>
      </c>
      <c r="AL43" s="251" t="str">
        <f t="shared" si="22"/>
        <v/>
      </c>
      <c r="AM43" s="251" t="str">
        <f t="shared" si="22"/>
        <v/>
      </c>
      <c r="AN43" s="251" t="str">
        <f t="shared" si="22"/>
        <v/>
      </c>
      <c r="AO43" s="251" t="str">
        <f t="shared" si="22"/>
        <v/>
      </c>
      <c r="AP43" s="251" t="str">
        <f t="shared" si="22"/>
        <v/>
      </c>
      <c r="AQ43" s="251" t="str">
        <f t="shared" si="22"/>
        <v/>
      </c>
      <c r="AR43" s="251" t="str">
        <f t="shared" si="22"/>
        <v/>
      </c>
      <c r="AS43" s="251" t="str">
        <f t="shared" si="22"/>
        <v/>
      </c>
      <c r="AT43" s="251" t="str">
        <f t="shared" si="22"/>
        <v/>
      </c>
      <c r="AU43" s="251" t="str">
        <f t="shared" si="22"/>
        <v/>
      </c>
      <c r="AV43" s="251" t="str">
        <f t="shared" si="22"/>
        <v/>
      </c>
      <c r="AW43" s="251" t="str">
        <f t="shared" si="22"/>
        <v/>
      </c>
      <c r="AX43" s="251" t="str">
        <f t="shared" si="22"/>
        <v/>
      </c>
      <c r="AY43" s="251" t="str">
        <f t="shared" si="22"/>
        <v/>
      </c>
      <c r="AZ43" s="251" t="str">
        <f t="shared" si="26"/>
        <v/>
      </c>
      <c r="BA43" s="251" t="str">
        <f t="shared" si="26"/>
        <v/>
      </c>
      <c r="BB43" s="251" t="str">
        <f t="shared" si="26"/>
        <v/>
      </c>
      <c r="BC43" s="251" t="str">
        <f t="shared" si="26"/>
        <v/>
      </c>
      <c r="BD43" s="251" t="str">
        <f t="shared" si="26"/>
        <v/>
      </c>
      <c r="BE43" s="251" t="str">
        <f t="shared" si="26"/>
        <v/>
      </c>
      <c r="BF43" s="251" t="str">
        <f t="shared" si="26"/>
        <v/>
      </c>
      <c r="BG43" s="251" t="str">
        <f t="shared" si="26"/>
        <v/>
      </c>
      <c r="BH43" s="251" t="str">
        <f t="shared" si="26"/>
        <v/>
      </c>
      <c r="BI43" s="251" t="str">
        <f t="shared" si="26"/>
        <v/>
      </c>
      <c r="BJ43" s="251" t="str">
        <f t="shared" si="26"/>
        <v/>
      </c>
      <c r="BK43" s="251" t="str">
        <f t="shared" si="26"/>
        <v/>
      </c>
      <c r="BL43" s="251" t="str">
        <f t="shared" si="26"/>
        <v/>
      </c>
      <c r="BM43" s="251" t="str">
        <f t="shared" si="26"/>
        <v/>
      </c>
      <c r="BN43" s="251" t="str">
        <f t="shared" si="26"/>
        <v/>
      </c>
      <c r="BO43" s="251" t="str">
        <f t="shared" si="26"/>
        <v/>
      </c>
      <c r="BP43" s="251" t="str">
        <f t="shared" si="27"/>
        <v/>
      </c>
      <c r="BQ43" s="251" t="str">
        <f t="shared" si="27"/>
        <v/>
      </c>
      <c r="BR43" s="251" t="str">
        <f t="shared" si="27"/>
        <v/>
      </c>
      <c r="BS43" s="251" t="str">
        <f t="shared" si="27"/>
        <v/>
      </c>
      <c r="BT43" s="251" t="str">
        <f t="shared" si="27"/>
        <v/>
      </c>
      <c r="BU43" s="251" t="str">
        <f t="shared" si="27"/>
        <v/>
      </c>
      <c r="BV43" s="251" t="str">
        <f t="shared" si="27"/>
        <v/>
      </c>
      <c r="BW43" s="251" t="str">
        <f t="shared" si="27"/>
        <v/>
      </c>
      <c r="BX43" s="251" t="str">
        <f t="shared" si="27"/>
        <v/>
      </c>
      <c r="BY43" s="251" t="str">
        <f t="shared" si="27"/>
        <v/>
      </c>
      <c r="BZ43" s="251" t="str">
        <f t="shared" si="27"/>
        <v/>
      </c>
      <c r="CA43" s="251" t="str">
        <f t="shared" si="27"/>
        <v/>
      </c>
      <c r="CB43" s="251" t="str">
        <f t="shared" si="27"/>
        <v/>
      </c>
      <c r="CC43" s="251" t="str">
        <f t="shared" si="27"/>
        <v/>
      </c>
      <c r="CD43" s="251" t="str">
        <f t="shared" si="27"/>
        <v/>
      </c>
      <c r="CE43" s="251" t="str">
        <f t="shared" si="27"/>
        <v/>
      </c>
      <c r="CF43" s="251" t="str">
        <f t="shared" si="28"/>
        <v/>
      </c>
      <c r="CG43" s="251" t="str">
        <f t="shared" si="28"/>
        <v/>
      </c>
      <c r="CH43" s="251" t="str">
        <f t="shared" si="28"/>
        <v/>
      </c>
      <c r="CI43" s="251" t="str">
        <f t="shared" si="28"/>
        <v/>
      </c>
      <c r="CJ43" s="251" t="str">
        <f t="shared" si="29"/>
        <v/>
      </c>
      <c r="CK43" s="251" t="str">
        <f t="shared" si="29"/>
        <v/>
      </c>
      <c r="CL43" s="251" t="str">
        <f t="shared" si="29"/>
        <v/>
      </c>
      <c r="CM43" s="251" t="str">
        <f t="shared" si="29"/>
        <v/>
      </c>
      <c r="CN43" s="251" t="str">
        <f t="shared" si="29"/>
        <v/>
      </c>
      <c r="CO43" s="251" t="str">
        <f t="shared" si="29"/>
        <v/>
      </c>
      <c r="CP43" s="251" t="str">
        <f t="shared" si="29"/>
        <v/>
      </c>
      <c r="CQ43" s="251" t="str">
        <f t="shared" si="29"/>
        <v/>
      </c>
      <c r="CR43" s="251" t="str">
        <f t="shared" si="29"/>
        <v/>
      </c>
      <c r="CS43" s="251" t="str">
        <f t="shared" si="29"/>
        <v/>
      </c>
      <c r="CT43" s="251" t="str">
        <f t="shared" si="29"/>
        <v/>
      </c>
      <c r="CU43" s="251" t="str">
        <f t="shared" si="29"/>
        <v/>
      </c>
      <c r="CV43" s="251" t="str">
        <f t="shared" si="29"/>
        <v/>
      </c>
      <c r="CW43" s="251" t="str">
        <f t="shared" si="29"/>
        <v/>
      </c>
      <c r="CX43" s="251" t="str">
        <f t="shared" si="29"/>
        <v/>
      </c>
      <c r="CY43" s="251" t="str">
        <f t="shared" si="29"/>
        <v/>
      </c>
      <c r="CZ43" s="251" t="str">
        <f t="shared" si="29"/>
        <v/>
      </c>
      <c r="DA43" s="251" t="str">
        <f t="shared" si="29"/>
        <v/>
      </c>
      <c r="DB43" s="251" t="str">
        <f t="shared" si="29"/>
        <v/>
      </c>
      <c r="DC43" s="251" t="str">
        <f t="shared" si="29"/>
        <v/>
      </c>
      <c r="DD43" s="251" t="str">
        <f t="shared" si="29"/>
        <v/>
      </c>
      <c r="DE43" s="251" t="str">
        <f t="shared" si="29"/>
        <v/>
      </c>
      <c r="DF43" s="251" t="str">
        <f t="shared" si="29"/>
        <v/>
      </c>
      <c r="DG43" s="251" t="str">
        <f t="shared" si="29"/>
        <v/>
      </c>
      <c r="DH43" s="251" t="str">
        <f t="shared" si="29"/>
        <v/>
      </c>
      <c r="DI43" s="251" t="str">
        <f t="shared" si="29"/>
        <v/>
      </c>
      <c r="DJ43" s="251" t="str">
        <f t="shared" si="29"/>
        <v/>
      </c>
      <c r="DK43" s="251" t="str">
        <f t="shared" si="29"/>
        <v/>
      </c>
      <c r="DL43" s="251" t="str">
        <f t="shared" si="29"/>
        <v/>
      </c>
    </row>
    <row r="44" spans="2:116" ht="18.75" customHeight="1" x14ac:dyDescent="0.25">
      <c r="B44" s="251">
        <v>43</v>
      </c>
      <c r="C44" s="252">
        <f>Data!D45</f>
        <v>0</v>
      </c>
      <c r="D44" s="251" t="str">
        <f t="shared" si="3"/>
        <v>0</v>
      </c>
      <c r="E44" s="251" t="str">
        <f t="shared" si="30"/>
        <v/>
      </c>
      <c r="F44" s="251" t="str">
        <f t="shared" si="30"/>
        <v/>
      </c>
      <c r="G44" s="251" t="str">
        <f t="shared" si="30"/>
        <v/>
      </c>
      <c r="H44" s="251" t="str">
        <f t="shared" si="30"/>
        <v/>
      </c>
      <c r="I44" s="251" t="str">
        <f t="shared" si="30"/>
        <v/>
      </c>
      <c r="J44" s="251" t="str">
        <f t="shared" si="30"/>
        <v/>
      </c>
      <c r="K44" s="251" t="str">
        <f t="shared" si="30"/>
        <v/>
      </c>
      <c r="L44" s="251" t="str">
        <f t="shared" si="30"/>
        <v/>
      </c>
      <c r="M44" s="251" t="str">
        <f t="shared" si="30"/>
        <v/>
      </c>
      <c r="N44" s="251" t="str">
        <f t="shared" si="30"/>
        <v/>
      </c>
      <c r="O44" s="251" t="str">
        <f t="shared" si="30"/>
        <v/>
      </c>
      <c r="P44" s="251" t="str">
        <f t="shared" si="30"/>
        <v/>
      </c>
      <c r="Q44" s="251" t="str">
        <f t="shared" si="30"/>
        <v/>
      </c>
      <c r="R44" s="251" t="str">
        <f t="shared" si="30"/>
        <v/>
      </c>
      <c r="S44" s="251" t="str">
        <f t="shared" si="30"/>
        <v/>
      </c>
      <c r="T44" s="251" t="str">
        <f t="shared" si="30"/>
        <v/>
      </c>
      <c r="U44" s="251" t="str">
        <f t="shared" si="25"/>
        <v/>
      </c>
      <c r="V44" s="251" t="str">
        <f t="shared" si="25"/>
        <v/>
      </c>
      <c r="W44" s="251" t="str">
        <f t="shared" si="25"/>
        <v/>
      </c>
      <c r="X44" s="251" t="str">
        <f t="shared" si="25"/>
        <v/>
      </c>
      <c r="Y44" s="251" t="str">
        <f t="shared" si="25"/>
        <v/>
      </c>
      <c r="Z44" s="251" t="str">
        <f t="shared" si="25"/>
        <v/>
      </c>
      <c r="AA44" s="251" t="str">
        <f t="shared" si="25"/>
        <v/>
      </c>
      <c r="AB44" s="251" t="str">
        <f t="shared" si="25"/>
        <v/>
      </c>
      <c r="AC44" s="251" t="str">
        <f t="shared" si="25"/>
        <v/>
      </c>
      <c r="AD44" s="251" t="str">
        <f t="shared" si="25"/>
        <v/>
      </c>
      <c r="AE44" s="251" t="str">
        <f t="shared" si="25"/>
        <v/>
      </c>
      <c r="AF44" s="251" t="str">
        <f t="shared" si="25"/>
        <v/>
      </c>
      <c r="AG44" s="251" t="str">
        <f t="shared" si="25"/>
        <v/>
      </c>
      <c r="AH44" s="251" t="str">
        <f t="shared" si="25"/>
        <v/>
      </c>
      <c r="AI44" s="251" t="str">
        <f t="shared" si="25"/>
        <v/>
      </c>
      <c r="AJ44" s="251" t="str">
        <f t="shared" si="22"/>
        <v/>
      </c>
      <c r="AK44" s="251" t="str">
        <f t="shared" si="22"/>
        <v/>
      </c>
      <c r="AL44" s="251" t="str">
        <f t="shared" si="22"/>
        <v/>
      </c>
      <c r="AM44" s="251" t="str">
        <f t="shared" si="22"/>
        <v/>
      </c>
      <c r="AN44" s="251" t="str">
        <f t="shared" si="22"/>
        <v/>
      </c>
      <c r="AO44" s="251" t="str">
        <f t="shared" si="22"/>
        <v/>
      </c>
      <c r="AP44" s="251" t="str">
        <f t="shared" si="22"/>
        <v/>
      </c>
      <c r="AQ44" s="251" t="str">
        <f t="shared" si="22"/>
        <v/>
      </c>
      <c r="AR44" s="251" t="str">
        <f t="shared" si="22"/>
        <v/>
      </c>
      <c r="AS44" s="251" t="str">
        <f t="shared" si="22"/>
        <v/>
      </c>
      <c r="AT44" s="251" t="str">
        <f t="shared" si="22"/>
        <v/>
      </c>
      <c r="AU44" s="251" t="str">
        <f t="shared" si="22"/>
        <v/>
      </c>
      <c r="AV44" s="251" t="str">
        <f t="shared" si="22"/>
        <v/>
      </c>
      <c r="AW44" s="251" t="str">
        <f t="shared" si="22"/>
        <v/>
      </c>
      <c r="AX44" s="251" t="str">
        <f t="shared" si="22"/>
        <v/>
      </c>
      <c r="AY44" s="251" t="str">
        <f t="shared" si="22"/>
        <v/>
      </c>
      <c r="AZ44" s="251" t="str">
        <f t="shared" si="26"/>
        <v/>
      </c>
      <c r="BA44" s="251" t="str">
        <f t="shared" si="26"/>
        <v/>
      </c>
      <c r="BB44" s="251" t="str">
        <f t="shared" si="26"/>
        <v/>
      </c>
      <c r="BC44" s="251" t="str">
        <f t="shared" si="26"/>
        <v/>
      </c>
      <c r="BD44" s="251" t="str">
        <f t="shared" si="26"/>
        <v/>
      </c>
      <c r="BE44" s="251" t="str">
        <f t="shared" si="26"/>
        <v/>
      </c>
      <c r="BF44" s="251" t="str">
        <f t="shared" si="26"/>
        <v/>
      </c>
      <c r="BG44" s="251" t="str">
        <f t="shared" si="26"/>
        <v/>
      </c>
      <c r="BH44" s="251" t="str">
        <f t="shared" si="26"/>
        <v/>
      </c>
      <c r="BI44" s="251" t="str">
        <f t="shared" si="26"/>
        <v/>
      </c>
      <c r="BJ44" s="251" t="str">
        <f t="shared" si="26"/>
        <v/>
      </c>
      <c r="BK44" s="251" t="str">
        <f t="shared" si="26"/>
        <v/>
      </c>
      <c r="BL44" s="251" t="str">
        <f t="shared" si="26"/>
        <v/>
      </c>
      <c r="BM44" s="251" t="str">
        <f t="shared" si="26"/>
        <v/>
      </c>
      <c r="BN44" s="251" t="str">
        <f t="shared" si="26"/>
        <v/>
      </c>
      <c r="BO44" s="251" t="str">
        <f t="shared" si="26"/>
        <v/>
      </c>
      <c r="BP44" s="251" t="str">
        <f t="shared" si="27"/>
        <v/>
      </c>
      <c r="BQ44" s="251" t="str">
        <f t="shared" si="27"/>
        <v/>
      </c>
      <c r="BR44" s="251" t="str">
        <f t="shared" si="27"/>
        <v/>
      </c>
      <c r="BS44" s="251" t="str">
        <f t="shared" si="27"/>
        <v/>
      </c>
      <c r="BT44" s="251" t="str">
        <f t="shared" si="27"/>
        <v/>
      </c>
      <c r="BU44" s="251" t="str">
        <f t="shared" si="27"/>
        <v/>
      </c>
      <c r="BV44" s="251" t="str">
        <f t="shared" si="27"/>
        <v/>
      </c>
      <c r="BW44" s="251" t="str">
        <f t="shared" si="27"/>
        <v/>
      </c>
      <c r="BX44" s="251" t="str">
        <f t="shared" si="27"/>
        <v/>
      </c>
      <c r="BY44" s="251" t="str">
        <f t="shared" si="27"/>
        <v/>
      </c>
      <c r="BZ44" s="251" t="str">
        <f t="shared" si="27"/>
        <v/>
      </c>
      <c r="CA44" s="251" t="str">
        <f t="shared" si="27"/>
        <v/>
      </c>
      <c r="CB44" s="251" t="str">
        <f t="shared" si="27"/>
        <v/>
      </c>
      <c r="CC44" s="251" t="str">
        <f t="shared" si="27"/>
        <v/>
      </c>
      <c r="CD44" s="251" t="str">
        <f t="shared" si="27"/>
        <v/>
      </c>
      <c r="CE44" s="251" t="str">
        <f t="shared" si="27"/>
        <v/>
      </c>
      <c r="CF44" s="251" t="str">
        <f t="shared" si="28"/>
        <v/>
      </c>
      <c r="CG44" s="251" t="str">
        <f t="shared" si="28"/>
        <v/>
      </c>
      <c r="CH44" s="251" t="str">
        <f t="shared" si="28"/>
        <v/>
      </c>
      <c r="CI44" s="251" t="str">
        <f t="shared" si="28"/>
        <v/>
      </c>
      <c r="CJ44" s="251" t="str">
        <f t="shared" si="29"/>
        <v/>
      </c>
      <c r="CK44" s="251" t="str">
        <f t="shared" si="29"/>
        <v/>
      </c>
      <c r="CL44" s="251" t="str">
        <f t="shared" si="29"/>
        <v/>
      </c>
      <c r="CM44" s="251" t="str">
        <f t="shared" si="29"/>
        <v/>
      </c>
      <c r="CN44" s="251" t="str">
        <f t="shared" si="29"/>
        <v/>
      </c>
      <c r="CO44" s="251" t="str">
        <f t="shared" si="29"/>
        <v/>
      </c>
      <c r="CP44" s="251" t="str">
        <f t="shared" si="29"/>
        <v/>
      </c>
      <c r="CQ44" s="251" t="str">
        <f t="shared" si="29"/>
        <v/>
      </c>
      <c r="CR44" s="251" t="str">
        <f t="shared" si="29"/>
        <v/>
      </c>
      <c r="CS44" s="251" t="str">
        <f t="shared" si="29"/>
        <v/>
      </c>
      <c r="CT44" s="251" t="str">
        <f t="shared" si="29"/>
        <v/>
      </c>
      <c r="CU44" s="251" t="str">
        <f t="shared" si="29"/>
        <v/>
      </c>
      <c r="CV44" s="251" t="str">
        <f t="shared" si="29"/>
        <v/>
      </c>
      <c r="CW44" s="251" t="str">
        <f t="shared" si="29"/>
        <v/>
      </c>
      <c r="CX44" s="251" t="str">
        <f t="shared" si="29"/>
        <v/>
      </c>
      <c r="CY44" s="251" t="str">
        <f t="shared" si="29"/>
        <v/>
      </c>
      <c r="CZ44" s="251" t="str">
        <f t="shared" si="29"/>
        <v/>
      </c>
      <c r="DA44" s="251" t="str">
        <f t="shared" si="29"/>
        <v/>
      </c>
      <c r="DB44" s="251" t="str">
        <f t="shared" si="29"/>
        <v/>
      </c>
      <c r="DC44" s="251" t="str">
        <f t="shared" si="29"/>
        <v/>
      </c>
      <c r="DD44" s="251" t="str">
        <f t="shared" si="29"/>
        <v/>
      </c>
      <c r="DE44" s="251" t="str">
        <f t="shared" si="29"/>
        <v/>
      </c>
      <c r="DF44" s="251" t="str">
        <f t="shared" si="29"/>
        <v/>
      </c>
      <c r="DG44" s="251" t="str">
        <f t="shared" si="29"/>
        <v/>
      </c>
      <c r="DH44" s="251" t="str">
        <f t="shared" si="29"/>
        <v/>
      </c>
      <c r="DI44" s="251" t="str">
        <f t="shared" si="29"/>
        <v/>
      </c>
      <c r="DJ44" s="251" t="str">
        <f t="shared" si="29"/>
        <v/>
      </c>
      <c r="DK44" s="251" t="str">
        <f t="shared" si="29"/>
        <v/>
      </c>
      <c r="DL44" s="251" t="str">
        <f t="shared" si="29"/>
        <v/>
      </c>
    </row>
    <row r="45" spans="2:116" ht="18.75" customHeight="1" x14ac:dyDescent="0.25">
      <c r="B45" s="251">
        <v>44</v>
      </c>
      <c r="C45" s="252">
        <f>Data!D46</f>
        <v>0</v>
      </c>
      <c r="D45" s="251" t="str">
        <f t="shared" si="3"/>
        <v>0</v>
      </c>
      <c r="E45" s="251" t="str">
        <f t="shared" si="30"/>
        <v/>
      </c>
      <c r="F45" s="251" t="str">
        <f t="shared" si="30"/>
        <v/>
      </c>
      <c r="G45" s="251" t="str">
        <f t="shared" si="30"/>
        <v/>
      </c>
      <c r="H45" s="251" t="str">
        <f t="shared" si="30"/>
        <v/>
      </c>
      <c r="I45" s="251" t="str">
        <f t="shared" si="30"/>
        <v/>
      </c>
      <c r="J45" s="251" t="str">
        <f t="shared" si="30"/>
        <v/>
      </c>
      <c r="K45" s="251" t="str">
        <f t="shared" si="30"/>
        <v/>
      </c>
      <c r="L45" s="251" t="str">
        <f t="shared" si="30"/>
        <v/>
      </c>
      <c r="M45" s="251" t="str">
        <f t="shared" si="30"/>
        <v/>
      </c>
      <c r="N45" s="251" t="str">
        <f t="shared" si="30"/>
        <v/>
      </c>
      <c r="O45" s="251" t="str">
        <f t="shared" si="30"/>
        <v/>
      </c>
      <c r="P45" s="251" t="str">
        <f t="shared" si="30"/>
        <v/>
      </c>
      <c r="Q45" s="251" t="str">
        <f t="shared" si="30"/>
        <v/>
      </c>
      <c r="R45" s="251" t="str">
        <f t="shared" si="30"/>
        <v/>
      </c>
      <c r="S45" s="251" t="str">
        <f t="shared" si="30"/>
        <v/>
      </c>
      <c r="T45" s="251" t="str">
        <f t="shared" si="30"/>
        <v/>
      </c>
      <c r="U45" s="251" t="str">
        <f t="shared" si="25"/>
        <v/>
      </c>
      <c r="V45" s="251" t="str">
        <f t="shared" si="25"/>
        <v/>
      </c>
      <c r="W45" s="251" t="str">
        <f t="shared" si="25"/>
        <v/>
      </c>
      <c r="X45" s="251" t="str">
        <f t="shared" si="25"/>
        <v/>
      </c>
      <c r="Y45" s="251" t="str">
        <f t="shared" si="25"/>
        <v/>
      </c>
      <c r="Z45" s="251" t="str">
        <f t="shared" si="25"/>
        <v/>
      </c>
      <c r="AA45" s="251" t="str">
        <f t="shared" si="25"/>
        <v/>
      </c>
      <c r="AB45" s="251" t="str">
        <f t="shared" si="25"/>
        <v/>
      </c>
      <c r="AC45" s="251" t="str">
        <f t="shared" si="25"/>
        <v/>
      </c>
      <c r="AD45" s="251" t="str">
        <f t="shared" si="25"/>
        <v/>
      </c>
      <c r="AE45" s="251" t="str">
        <f t="shared" si="25"/>
        <v/>
      </c>
      <c r="AF45" s="251" t="str">
        <f t="shared" si="25"/>
        <v/>
      </c>
      <c r="AG45" s="251" t="str">
        <f t="shared" si="25"/>
        <v/>
      </c>
      <c r="AH45" s="251" t="str">
        <f t="shared" si="25"/>
        <v/>
      </c>
      <c r="AI45" s="251" t="str">
        <f t="shared" si="25"/>
        <v/>
      </c>
      <c r="AJ45" s="251" t="str">
        <f t="shared" si="22"/>
        <v/>
      </c>
      <c r="AK45" s="251" t="str">
        <f t="shared" si="22"/>
        <v/>
      </c>
      <c r="AL45" s="251" t="str">
        <f t="shared" si="22"/>
        <v/>
      </c>
      <c r="AM45" s="251" t="str">
        <f t="shared" si="22"/>
        <v/>
      </c>
      <c r="AN45" s="251" t="str">
        <f t="shared" si="22"/>
        <v/>
      </c>
      <c r="AO45" s="251" t="str">
        <f t="shared" si="22"/>
        <v/>
      </c>
      <c r="AP45" s="251" t="str">
        <f t="shared" si="22"/>
        <v/>
      </c>
      <c r="AQ45" s="251" t="str">
        <f t="shared" si="22"/>
        <v/>
      </c>
      <c r="AR45" s="251" t="str">
        <f t="shared" si="22"/>
        <v/>
      </c>
      <c r="AS45" s="251" t="str">
        <f t="shared" si="22"/>
        <v/>
      </c>
      <c r="AT45" s="251" t="str">
        <f t="shared" si="22"/>
        <v/>
      </c>
      <c r="AU45" s="251" t="str">
        <f t="shared" si="22"/>
        <v/>
      </c>
      <c r="AV45" s="251" t="str">
        <f t="shared" si="22"/>
        <v/>
      </c>
      <c r="AW45" s="251" t="str">
        <f t="shared" si="22"/>
        <v/>
      </c>
      <c r="AX45" s="251" t="str">
        <f t="shared" si="22"/>
        <v/>
      </c>
      <c r="AY45" s="251" t="str">
        <f t="shared" si="22"/>
        <v/>
      </c>
      <c r="AZ45" s="251" t="str">
        <f t="shared" si="26"/>
        <v/>
      </c>
      <c r="BA45" s="251" t="str">
        <f t="shared" si="26"/>
        <v/>
      </c>
      <c r="BB45" s="251" t="str">
        <f t="shared" si="26"/>
        <v/>
      </c>
      <c r="BC45" s="251" t="str">
        <f t="shared" si="26"/>
        <v/>
      </c>
      <c r="BD45" s="251" t="str">
        <f t="shared" si="26"/>
        <v/>
      </c>
      <c r="BE45" s="251" t="str">
        <f t="shared" si="26"/>
        <v/>
      </c>
      <c r="BF45" s="251" t="str">
        <f t="shared" si="26"/>
        <v/>
      </c>
      <c r="BG45" s="251" t="str">
        <f t="shared" si="26"/>
        <v/>
      </c>
      <c r="BH45" s="251" t="str">
        <f t="shared" si="26"/>
        <v/>
      </c>
      <c r="BI45" s="251" t="str">
        <f t="shared" si="26"/>
        <v/>
      </c>
      <c r="BJ45" s="251" t="str">
        <f t="shared" si="26"/>
        <v/>
      </c>
      <c r="BK45" s="251" t="str">
        <f t="shared" si="26"/>
        <v/>
      </c>
      <c r="BL45" s="251" t="str">
        <f t="shared" si="26"/>
        <v/>
      </c>
      <c r="BM45" s="251" t="str">
        <f t="shared" si="26"/>
        <v/>
      </c>
      <c r="BN45" s="251" t="str">
        <f t="shared" si="26"/>
        <v/>
      </c>
      <c r="BO45" s="251" t="str">
        <f t="shared" si="26"/>
        <v/>
      </c>
      <c r="BP45" s="251" t="str">
        <f t="shared" si="27"/>
        <v/>
      </c>
      <c r="BQ45" s="251" t="str">
        <f t="shared" si="27"/>
        <v/>
      </c>
      <c r="BR45" s="251" t="str">
        <f t="shared" si="27"/>
        <v/>
      </c>
      <c r="BS45" s="251" t="str">
        <f t="shared" si="27"/>
        <v/>
      </c>
      <c r="BT45" s="251" t="str">
        <f t="shared" si="27"/>
        <v/>
      </c>
      <c r="BU45" s="251" t="str">
        <f t="shared" si="27"/>
        <v/>
      </c>
      <c r="BV45" s="251" t="str">
        <f t="shared" si="27"/>
        <v/>
      </c>
      <c r="BW45" s="251" t="str">
        <f t="shared" si="27"/>
        <v/>
      </c>
      <c r="BX45" s="251" t="str">
        <f t="shared" si="27"/>
        <v/>
      </c>
      <c r="BY45" s="251" t="str">
        <f t="shared" si="27"/>
        <v/>
      </c>
      <c r="BZ45" s="251" t="str">
        <f t="shared" si="27"/>
        <v/>
      </c>
      <c r="CA45" s="251" t="str">
        <f t="shared" si="27"/>
        <v/>
      </c>
      <c r="CB45" s="251" t="str">
        <f t="shared" si="27"/>
        <v/>
      </c>
      <c r="CC45" s="251" t="str">
        <f t="shared" si="27"/>
        <v/>
      </c>
      <c r="CD45" s="251" t="str">
        <f t="shared" si="27"/>
        <v/>
      </c>
      <c r="CE45" s="251" t="str">
        <f t="shared" si="27"/>
        <v/>
      </c>
      <c r="CF45" s="251" t="str">
        <f t="shared" si="28"/>
        <v/>
      </c>
      <c r="CG45" s="251" t="str">
        <f t="shared" si="28"/>
        <v/>
      </c>
      <c r="CH45" s="251" t="str">
        <f t="shared" si="28"/>
        <v/>
      </c>
      <c r="CI45" s="251" t="str">
        <f t="shared" si="28"/>
        <v/>
      </c>
      <c r="CJ45" s="251" t="str">
        <f t="shared" si="29"/>
        <v/>
      </c>
      <c r="CK45" s="251" t="str">
        <f t="shared" si="29"/>
        <v/>
      </c>
      <c r="CL45" s="251" t="str">
        <f t="shared" si="29"/>
        <v/>
      </c>
      <c r="CM45" s="251" t="str">
        <f t="shared" si="29"/>
        <v/>
      </c>
      <c r="CN45" s="251" t="str">
        <f t="shared" si="29"/>
        <v/>
      </c>
      <c r="CO45" s="251" t="str">
        <f t="shared" si="29"/>
        <v/>
      </c>
      <c r="CP45" s="251" t="str">
        <f t="shared" si="29"/>
        <v/>
      </c>
      <c r="CQ45" s="251" t="str">
        <f t="shared" si="29"/>
        <v/>
      </c>
      <c r="CR45" s="251" t="str">
        <f t="shared" si="29"/>
        <v/>
      </c>
      <c r="CS45" s="251" t="str">
        <f t="shared" si="29"/>
        <v/>
      </c>
      <c r="CT45" s="251" t="str">
        <f t="shared" si="29"/>
        <v/>
      </c>
      <c r="CU45" s="251" t="str">
        <f t="shared" si="29"/>
        <v/>
      </c>
      <c r="CV45" s="251" t="str">
        <f t="shared" si="29"/>
        <v/>
      </c>
      <c r="CW45" s="251" t="str">
        <f t="shared" si="29"/>
        <v/>
      </c>
      <c r="CX45" s="251" t="str">
        <f t="shared" si="29"/>
        <v/>
      </c>
      <c r="CY45" s="251" t="str">
        <f t="shared" si="29"/>
        <v/>
      </c>
      <c r="CZ45" s="251" t="str">
        <f t="shared" si="29"/>
        <v/>
      </c>
      <c r="DA45" s="251" t="str">
        <f t="shared" si="29"/>
        <v/>
      </c>
      <c r="DB45" s="251" t="str">
        <f t="shared" si="29"/>
        <v/>
      </c>
      <c r="DC45" s="251" t="str">
        <f t="shared" si="29"/>
        <v/>
      </c>
      <c r="DD45" s="251" t="str">
        <f t="shared" si="29"/>
        <v/>
      </c>
      <c r="DE45" s="251" t="str">
        <f t="shared" si="29"/>
        <v/>
      </c>
      <c r="DF45" s="251" t="str">
        <f t="shared" si="29"/>
        <v/>
      </c>
      <c r="DG45" s="251" t="str">
        <f t="shared" si="29"/>
        <v/>
      </c>
      <c r="DH45" s="251" t="str">
        <f t="shared" si="29"/>
        <v/>
      </c>
      <c r="DI45" s="251" t="str">
        <f t="shared" si="29"/>
        <v/>
      </c>
      <c r="DJ45" s="251" t="str">
        <f t="shared" si="29"/>
        <v/>
      </c>
      <c r="DK45" s="251" t="str">
        <f t="shared" si="29"/>
        <v/>
      </c>
      <c r="DL45" s="251" t="str">
        <f t="shared" si="29"/>
        <v/>
      </c>
    </row>
    <row r="46" spans="2:116" ht="18.75" customHeight="1" x14ac:dyDescent="0.25">
      <c r="B46" s="251">
        <v>45</v>
      </c>
      <c r="C46" s="252">
        <f>Data!D47</f>
        <v>0</v>
      </c>
      <c r="D46" s="251" t="str">
        <f t="shared" si="3"/>
        <v>0</v>
      </c>
      <c r="E46" s="251" t="str">
        <f t="shared" si="30"/>
        <v/>
      </c>
      <c r="F46" s="251" t="str">
        <f t="shared" si="30"/>
        <v/>
      </c>
      <c r="G46" s="251" t="str">
        <f t="shared" si="30"/>
        <v/>
      </c>
      <c r="H46" s="251" t="str">
        <f t="shared" si="30"/>
        <v/>
      </c>
      <c r="I46" s="251" t="str">
        <f t="shared" si="30"/>
        <v/>
      </c>
      <c r="J46" s="251" t="str">
        <f t="shared" si="30"/>
        <v/>
      </c>
      <c r="K46" s="251" t="str">
        <f t="shared" si="30"/>
        <v/>
      </c>
      <c r="L46" s="251" t="str">
        <f t="shared" si="30"/>
        <v/>
      </c>
      <c r="M46" s="251" t="str">
        <f t="shared" si="30"/>
        <v/>
      </c>
      <c r="N46" s="251" t="str">
        <f t="shared" si="30"/>
        <v/>
      </c>
      <c r="O46" s="251" t="str">
        <f t="shared" si="30"/>
        <v/>
      </c>
      <c r="P46" s="251" t="str">
        <f t="shared" si="30"/>
        <v/>
      </c>
      <c r="Q46" s="251" t="str">
        <f t="shared" si="30"/>
        <v/>
      </c>
      <c r="R46" s="251" t="str">
        <f t="shared" si="30"/>
        <v/>
      </c>
      <c r="S46" s="251" t="str">
        <f t="shared" si="30"/>
        <v/>
      </c>
      <c r="T46" s="251" t="str">
        <f t="shared" si="30"/>
        <v/>
      </c>
      <c r="U46" s="251" t="str">
        <f t="shared" si="25"/>
        <v/>
      </c>
      <c r="V46" s="251" t="str">
        <f t="shared" si="25"/>
        <v/>
      </c>
      <c r="W46" s="251" t="str">
        <f t="shared" si="25"/>
        <v/>
      </c>
      <c r="X46" s="251" t="str">
        <f t="shared" si="25"/>
        <v/>
      </c>
      <c r="Y46" s="251" t="str">
        <f t="shared" si="25"/>
        <v/>
      </c>
      <c r="Z46" s="251" t="str">
        <f t="shared" si="25"/>
        <v/>
      </c>
      <c r="AA46" s="251" t="str">
        <f t="shared" si="25"/>
        <v/>
      </c>
      <c r="AB46" s="251" t="str">
        <f t="shared" si="25"/>
        <v/>
      </c>
      <c r="AC46" s="251" t="str">
        <f t="shared" si="25"/>
        <v/>
      </c>
      <c r="AD46" s="251" t="str">
        <f t="shared" si="25"/>
        <v/>
      </c>
      <c r="AE46" s="251" t="str">
        <f t="shared" si="25"/>
        <v/>
      </c>
      <c r="AF46" s="251" t="str">
        <f t="shared" si="25"/>
        <v/>
      </c>
      <c r="AG46" s="251" t="str">
        <f t="shared" si="25"/>
        <v/>
      </c>
      <c r="AH46" s="251" t="str">
        <f t="shared" si="25"/>
        <v/>
      </c>
      <c r="AI46" s="251" t="str">
        <f t="shared" si="25"/>
        <v/>
      </c>
      <c r="AJ46" s="251" t="str">
        <f t="shared" si="22"/>
        <v/>
      </c>
      <c r="AK46" s="251" t="str">
        <f t="shared" si="22"/>
        <v/>
      </c>
      <c r="AL46" s="251" t="str">
        <f t="shared" si="22"/>
        <v/>
      </c>
      <c r="AM46" s="251" t="str">
        <f t="shared" si="22"/>
        <v/>
      </c>
      <c r="AN46" s="251" t="str">
        <f t="shared" si="22"/>
        <v/>
      </c>
      <c r="AO46" s="251" t="str">
        <f t="shared" si="22"/>
        <v/>
      </c>
      <c r="AP46" s="251" t="str">
        <f t="shared" si="22"/>
        <v/>
      </c>
      <c r="AQ46" s="251" t="str">
        <f t="shared" si="22"/>
        <v/>
      </c>
      <c r="AR46" s="251" t="str">
        <f t="shared" si="22"/>
        <v/>
      </c>
      <c r="AS46" s="251" t="str">
        <f t="shared" si="22"/>
        <v/>
      </c>
      <c r="AT46" s="251" t="str">
        <f t="shared" si="22"/>
        <v/>
      </c>
      <c r="AU46" s="251" t="str">
        <f t="shared" si="22"/>
        <v/>
      </c>
      <c r="AV46" s="251" t="str">
        <f t="shared" si="22"/>
        <v/>
      </c>
      <c r="AW46" s="251" t="str">
        <f t="shared" si="22"/>
        <v/>
      </c>
      <c r="AX46" s="251" t="str">
        <f t="shared" si="22"/>
        <v/>
      </c>
      <c r="AY46" s="251" t="str">
        <f t="shared" si="22"/>
        <v/>
      </c>
      <c r="AZ46" s="251" t="str">
        <f t="shared" si="26"/>
        <v/>
      </c>
      <c r="BA46" s="251" t="str">
        <f t="shared" si="26"/>
        <v/>
      </c>
      <c r="BB46" s="251" t="str">
        <f t="shared" si="26"/>
        <v/>
      </c>
      <c r="BC46" s="251" t="str">
        <f t="shared" si="26"/>
        <v/>
      </c>
      <c r="BD46" s="251" t="str">
        <f t="shared" si="26"/>
        <v/>
      </c>
      <c r="BE46" s="251" t="str">
        <f t="shared" si="26"/>
        <v/>
      </c>
      <c r="BF46" s="251" t="str">
        <f t="shared" si="26"/>
        <v/>
      </c>
      <c r="BG46" s="251" t="str">
        <f t="shared" si="26"/>
        <v/>
      </c>
      <c r="BH46" s="251" t="str">
        <f t="shared" si="26"/>
        <v/>
      </c>
      <c r="BI46" s="251" t="str">
        <f t="shared" si="26"/>
        <v/>
      </c>
      <c r="BJ46" s="251" t="str">
        <f t="shared" si="26"/>
        <v/>
      </c>
      <c r="BK46" s="251" t="str">
        <f t="shared" si="26"/>
        <v/>
      </c>
      <c r="BL46" s="251" t="str">
        <f t="shared" si="26"/>
        <v/>
      </c>
      <c r="BM46" s="251" t="str">
        <f t="shared" si="26"/>
        <v/>
      </c>
      <c r="BN46" s="251" t="str">
        <f t="shared" si="26"/>
        <v/>
      </c>
      <c r="BO46" s="251" t="str">
        <f t="shared" si="26"/>
        <v/>
      </c>
      <c r="BP46" s="251" t="str">
        <f t="shared" si="27"/>
        <v/>
      </c>
      <c r="BQ46" s="251" t="str">
        <f t="shared" si="27"/>
        <v/>
      </c>
      <c r="BR46" s="251" t="str">
        <f t="shared" si="27"/>
        <v/>
      </c>
      <c r="BS46" s="251" t="str">
        <f t="shared" si="27"/>
        <v/>
      </c>
      <c r="BT46" s="251" t="str">
        <f t="shared" si="27"/>
        <v/>
      </c>
      <c r="BU46" s="251" t="str">
        <f t="shared" si="27"/>
        <v/>
      </c>
      <c r="BV46" s="251" t="str">
        <f t="shared" si="27"/>
        <v/>
      </c>
      <c r="BW46" s="251" t="str">
        <f t="shared" si="27"/>
        <v/>
      </c>
      <c r="BX46" s="251" t="str">
        <f t="shared" si="27"/>
        <v/>
      </c>
      <c r="BY46" s="251" t="str">
        <f t="shared" si="27"/>
        <v/>
      </c>
      <c r="BZ46" s="251" t="str">
        <f t="shared" si="27"/>
        <v/>
      </c>
      <c r="CA46" s="251" t="str">
        <f t="shared" si="27"/>
        <v/>
      </c>
      <c r="CB46" s="251" t="str">
        <f t="shared" si="27"/>
        <v/>
      </c>
      <c r="CC46" s="251" t="str">
        <f t="shared" si="27"/>
        <v/>
      </c>
      <c r="CD46" s="251" t="str">
        <f t="shared" si="27"/>
        <v/>
      </c>
      <c r="CE46" s="251" t="str">
        <f t="shared" si="27"/>
        <v/>
      </c>
      <c r="CF46" s="251" t="str">
        <f t="shared" si="28"/>
        <v/>
      </c>
      <c r="CG46" s="251" t="str">
        <f t="shared" si="28"/>
        <v/>
      </c>
      <c r="CH46" s="251" t="str">
        <f t="shared" si="28"/>
        <v/>
      </c>
      <c r="CI46" s="251" t="str">
        <f t="shared" si="28"/>
        <v/>
      </c>
      <c r="CJ46" s="251" t="str">
        <f t="shared" si="29"/>
        <v/>
      </c>
      <c r="CK46" s="251" t="str">
        <f t="shared" si="29"/>
        <v/>
      </c>
      <c r="CL46" s="251" t="str">
        <f t="shared" si="29"/>
        <v/>
      </c>
      <c r="CM46" s="251" t="str">
        <f t="shared" si="29"/>
        <v/>
      </c>
      <c r="CN46" s="251" t="str">
        <f t="shared" si="29"/>
        <v/>
      </c>
      <c r="CO46" s="251" t="str">
        <f t="shared" si="29"/>
        <v/>
      </c>
      <c r="CP46" s="251" t="str">
        <f t="shared" si="29"/>
        <v/>
      </c>
      <c r="CQ46" s="251" t="str">
        <f t="shared" ref="CJ46:DL55" si="31">MID($C46,CQ$1,1)</f>
        <v/>
      </c>
      <c r="CR46" s="251" t="str">
        <f t="shared" si="31"/>
        <v/>
      </c>
      <c r="CS46" s="251" t="str">
        <f t="shared" si="31"/>
        <v/>
      </c>
      <c r="CT46" s="251" t="str">
        <f t="shared" si="31"/>
        <v/>
      </c>
      <c r="CU46" s="251" t="str">
        <f t="shared" si="31"/>
        <v/>
      </c>
      <c r="CV46" s="251" t="str">
        <f t="shared" si="31"/>
        <v/>
      </c>
      <c r="CW46" s="251" t="str">
        <f t="shared" si="31"/>
        <v/>
      </c>
      <c r="CX46" s="251" t="str">
        <f t="shared" si="31"/>
        <v/>
      </c>
      <c r="CY46" s="251" t="str">
        <f t="shared" si="31"/>
        <v/>
      </c>
      <c r="CZ46" s="251" t="str">
        <f t="shared" si="31"/>
        <v/>
      </c>
      <c r="DA46" s="251" t="str">
        <f t="shared" si="31"/>
        <v/>
      </c>
      <c r="DB46" s="251" t="str">
        <f t="shared" si="31"/>
        <v/>
      </c>
      <c r="DC46" s="251" t="str">
        <f t="shared" si="31"/>
        <v/>
      </c>
      <c r="DD46" s="251" t="str">
        <f t="shared" si="31"/>
        <v/>
      </c>
      <c r="DE46" s="251" t="str">
        <f t="shared" si="31"/>
        <v/>
      </c>
      <c r="DF46" s="251" t="str">
        <f t="shared" si="31"/>
        <v/>
      </c>
      <c r="DG46" s="251" t="str">
        <f t="shared" si="31"/>
        <v/>
      </c>
      <c r="DH46" s="251" t="str">
        <f t="shared" si="31"/>
        <v/>
      </c>
      <c r="DI46" s="251" t="str">
        <f t="shared" si="31"/>
        <v/>
      </c>
      <c r="DJ46" s="251" t="str">
        <f t="shared" si="31"/>
        <v/>
      </c>
      <c r="DK46" s="251" t="str">
        <f t="shared" si="31"/>
        <v/>
      </c>
      <c r="DL46" s="251" t="str">
        <f t="shared" si="31"/>
        <v/>
      </c>
    </row>
    <row r="47" spans="2:116" ht="18.75" customHeight="1" x14ac:dyDescent="0.25">
      <c r="B47" s="251">
        <v>46</v>
      </c>
      <c r="C47" s="252">
        <f>Data!D48</f>
        <v>0</v>
      </c>
      <c r="D47" s="251" t="str">
        <f t="shared" si="3"/>
        <v>0</v>
      </c>
      <c r="E47" s="251" t="str">
        <f t="shared" si="30"/>
        <v/>
      </c>
      <c r="F47" s="251" t="str">
        <f t="shared" si="30"/>
        <v/>
      </c>
      <c r="G47" s="251" t="str">
        <f t="shared" si="30"/>
        <v/>
      </c>
      <c r="H47" s="251" t="str">
        <f t="shared" si="30"/>
        <v/>
      </c>
      <c r="I47" s="251" t="str">
        <f t="shared" si="30"/>
        <v/>
      </c>
      <c r="J47" s="251" t="str">
        <f t="shared" si="30"/>
        <v/>
      </c>
      <c r="K47" s="251" t="str">
        <f t="shared" si="30"/>
        <v/>
      </c>
      <c r="L47" s="251" t="str">
        <f t="shared" si="30"/>
        <v/>
      </c>
      <c r="M47" s="251" t="str">
        <f t="shared" si="30"/>
        <v/>
      </c>
      <c r="N47" s="251" t="str">
        <f t="shared" si="30"/>
        <v/>
      </c>
      <c r="O47" s="251" t="str">
        <f t="shared" si="30"/>
        <v/>
      </c>
      <c r="P47" s="251" t="str">
        <f t="shared" si="30"/>
        <v/>
      </c>
      <c r="Q47" s="251" t="str">
        <f t="shared" si="30"/>
        <v/>
      </c>
      <c r="R47" s="251" t="str">
        <f t="shared" si="30"/>
        <v/>
      </c>
      <c r="S47" s="251" t="str">
        <f t="shared" si="30"/>
        <v/>
      </c>
      <c r="T47" s="251" t="str">
        <f t="shared" si="30"/>
        <v/>
      </c>
      <c r="U47" s="251" t="str">
        <f t="shared" si="25"/>
        <v/>
      </c>
      <c r="V47" s="251" t="str">
        <f t="shared" si="25"/>
        <v/>
      </c>
      <c r="W47" s="251" t="str">
        <f t="shared" si="25"/>
        <v/>
      </c>
      <c r="X47" s="251" t="str">
        <f t="shared" si="25"/>
        <v/>
      </c>
      <c r="Y47" s="251" t="str">
        <f t="shared" si="25"/>
        <v/>
      </c>
      <c r="Z47" s="251" t="str">
        <f t="shared" si="25"/>
        <v/>
      </c>
      <c r="AA47" s="251" t="str">
        <f t="shared" si="25"/>
        <v/>
      </c>
      <c r="AB47" s="251" t="str">
        <f t="shared" si="25"/>
        <v/>
      </c>
      <c r="AC47" s="251" t="str">
        <f t="shared" si="25"/>
        <v/>
      </c>
      <c r="AD47" s="251" t="str">
        <f t="shared" si="25"/>
        <v/>
      </c>
      <c r="AE47" s="251" t="str">
        <f t="shared" si="25"/>
        <v/>
      </c>
      <c r="AF47" s="251" t="str">
        <f t="shared" si="25"/>
        <v/>
      </c>
      <c r="AG47" s="251" t="str">
        <f t="shared" si="25"/>
        <v/>
      </c>
      <c r="AH47" s="251" t="str">
        <f t="shared" si="25"/>
        <v/>
      </c>
      <c r="AI47" s="251" t="str">
        <f t="shared" si="25"/>
        <v/>
      </c>
      <c r="AJ47" s="251" t="str">
        <f t="shared" si="22"/>
        <v/>
      </c>
      <c r="AK47" s="251" t="str">
        <f t="shared" si="22"/>
        <v/>
      </c>
      <c r="AL47" s="251" t="str">
        <f t="shared" si="22"/>
        <v/>
      </c>
      <c r="AM47" s="251" t="str">
        <f t="shared" si="22"/>
        <v/>
      </c>
      <c r="AN47" s="251" t="str">
        <f t="shared" si="22"/>
        <v/>
      </c>
      <c r="AO47" s="251" t="str">
        <f t="shared" si="22"/>
        <v/>
      </c>
      <c r="AP47" s="251" t="str">
        <f t="shared" si="22"/>
        <v/>
      </c>
      <c r="AQ47" s="251" t="str">
        <f t="shared" si="22"/>
        <v/>
      </c>
      <c r="AR47" s="251" t="str">
        <f t="shared" si="22"/>
        <v/>
      </c>
      <c r="AS47" s="251" t="str">
        <f t="shared" si="22"/>
        <v/>
      </c>
      <c r="AT47" s="251" t="str">
        <f t="shared" si="22"/>
        <v/>
      </c>
      <c r="AU47" s="251" t="str">
        <f t="shared" si="22"/>
        <v/>
      </c>
      <c r="AV47" s="251" t="str">
        <f t="shared" si="22"/>
        <v/>
      </c>
      <c r="AW47" s="251" t="str">
        <f t="shared" si="22"/>
        <v/>
      </c>
      <c r="AX47" s="251" t="str">
        <f t="shared" si="22"/>
        <v/>
      </c>
      <c r="AY47" s="251" t="str">
        <f t="shared" si="22"/>
        <v/>
      </c>
      <c r="AZ47" s="251" t="str">
        <f t="shared" si="26"/>
        <v/>
      </c>
      <c r="BA47" s="251" t="str">
        <f t="shared" si="26"/>
        <v/>
      </c>
      <c r="BB47" s="251" t="str">
        <f t="shared" si="26"/>
        <v/>
      </c>
      <c r="BC47" s="251" t="str">
        <f t="shared" si="26"/>
        <v/>
      </c>
      <c r="BD47" s="251" t="str">
        <f t="shared" si="26"/>
        <v/>
      </c>
      <c r="BE47" s="251" t="str">
        <f t="shared" si="26"/>
        <v/>
      </c>
      <c r="BF47" s="251" t="str">
        <f t="shared" si="26"/>
        <v/>
      </c>
      <c r="BG47" s="251" t="str">
        <f t="shared" si="26"/>
        <v/>
      </c>
      <c r="BH47" s="251" t="str">
        <f t="shared" si="26"/>
        <v/>
      </c>
      <c r="BI47" s="251" t="str">
        <f t="shared" si="26"/>
        <v/>
      </c>
      <c r="BJ47" s="251" t="str">
        <f t="shared" si="26"/>
        <v/>
      </c>
      <c r="BK47" s="251" t="str">
        <f t="shared" si="26"/>
        <v/>
      </c>
      <c r="BL47" s="251" t="str">
        <f t="shared" si="26"/>
        <v/>
      </c>
      <c r="BM47" s="251" t="str">
        <f t="shared" si="26"/>
        <v/>
      </c>
      <c r="BN47" s="251" t="str">
        <f t="shared" si="26"/>
        <v/>
      </c>
      <c r="BO47" s="251" t="str">
        <f t="shared" si="26"/>
        <v/>
      </c>
      <c r="BP47" s="251" t="str">
        <f t="shared" si="27"/>
        <v/>
      </c>
      <c r="BQ47" s="251" t="str">
        <f t="shared" si="27"/>
        <v/>
      </c>
      <c r="BR47" s="251" t="str">
        <f t="shared" si="27"/>
        <v/>
      </c>
      <c r="BS47" s="251" t="str">
        <f t="shared" si="27"/>
        <v/>
      </c>
      <c r="BT47" s="251" t="str">
        <f t="shared" si="27"/>
        <v/>
      </c>
      <c r="BU47" s="251" t="str">
        <f t="shared" si="27"/>
        <v/>
      </c>
      <c r="BV47" s="251" t="str">
        <f t="shared" si="27"/>
        <v/>
      </c>
      <c r="BW47" s="251" t="str">
        <f t="shared" si="27"/>
        <v/>
      </c>
      <c r="BX47" s="251" t="str">
        <f t="shared" si="27"/>
        <v/>
      </c>
      <c r="BY47" s="251" t="str">
        <f t="shared" si="27"/>
        <v/>
      </c>
      <c r="BZ47" s="251" t="str">
        <f t="shared" si="27"/>
        <v/>
      </c>
      <c r="CA47" s="251" t="str">
        <f t="shared" si="27"/>
        <v/>
      </c>
      <c r="CB47" s="251" t="str">
        <f t="shared" si="27"/>
        <v/>
      </c>
      <c r="CC47" s="251" t="str">
        <f t="shared" si="27"/>
        <v/>
      </c>
      <c r="CD47" s="251" t="str">
        <f t="shared" si="27"/>
        <v/>
      </c>
      <c r="CE47" s="251" t="str">
        <f t="shared" si="27"/>
        <v/>
      </c>
      <c r="CF47" s="251" t="str">
        <f t="shared" si="28"/>
        <v/>
      </c>
      <c r="CG47" s="251" t="str">
        <f t="shared" si="28"/>
        <v/>
      </c>
      <c r="CH47" s="251" t="str">
        <f t="shared" si="28"/>
        <v/>
      </c>
      <c r="CI47" s="251" t="str">
        <f t="shared" si="28"/>
        <v/>
      </c>
      <c r="CJ47" s="251" t="str">
        <f t="shared" si="31"/>
        <v/>
      </c>
      <c r="CK47" s="251" t="str">
        <f t="shared" si="31"/>
        <v/>
      </c>
      <c r="CL47" s="251" t="str">
        <f t="shared" si="31"/>
        <v/>
      </c>
      <c r="CM47" s="251" t="str">
        <f t="shared" si="31"/>
        <v/>
      </c>
      <c r="CN47" s="251" t="str">
        <f t="shared" si="31"/>
        <v/>
      </c>
      <c r="CO47" s="251" t="str">
        <f t="shared" si="31"/>
        <v/>
      </c>
      <c r="CP47" s="251" t="str">
        <f t="shared" si="31"/>
        <v/>
      </c>
      <c r="CQ47" s="251" t="str">
        <f t="shared" si="31"/>
        <v/>
      </c>
      <c r="CR47" s="251" t="str">
        <f t="shared" si="31"/>
        <v/>
      </c>
      <c r="CS47" s="251" t="str">
        <f t="shared" si="31"/>
        <v/>
      </c>
      <c r="CT47" s="251" t="str">
        <f t="shared" si="31"/>
        <v/>
      </c>
      <c r="CU47" s="251" t="str">
        <f t="shared" si="31"/>
        <v/>
      </c>
      <c r="CV47" s="251" t="str">
        <f t="shared" si="31"/>
        <v/>
      </c>
      <c r="CW47" s="251" t="str">
        <f t="shared" si="31"/>
        <v/>
      </c>
      <c r="CX47" s="251" t="str">
        <f t="shared" si="31"/>
        <v/>
      </c>
      <c r="CY47" s="251" t="str">
        <f t="shared" si="31"/>
        <v/>
      </c>
      <c r="CZ47" s="251" t="str">
        <f t="shared" si="31"/>
        <v/>
      </c>
      <c r="DA47" s="251" t="str">
        <f t="shared" si="31"/>
        <v/>
      </c>
      <c r="DB47" s="251" t="str">
        <f t="shared" si="31"/>
        <v/>
      </c>
      <c r="DC47" s="251" t="str">
        <f t="shared" si="31"/>
        <v/>
      </c>
      <c r="DD47" s="251" t="str">
        <f t="shared" si="31"/>
        <v/>
      </c>
      <c r="DE47" s="251" t="str">
        <f t="shared" si="31"/>
        <v/>
      </c>
      <c r="DF47" s="251" t="str">
        <f t="shared" si="31"/>
        <v/>
      </c>
      <c r="DG47" s="251" t="str">
        <f t="shared" si="31"/>
        <v/>
      </c>
      <c r="DH47" s="251" t="str">
        <f t="shared" si="31"/>
        <v/>
      </c>
      <c r="DI47" s="251" t="str">
        <f t="shared" si="31"/>
        <v/>
      </c>
      <c r="DJ47" s="251" t="str">
        <f t="shared" si="31"/>
        <v/>
      </c>
      <c r="DK47" s="251" t="str">
        <f t="shared" si="31"/>
        <v/>
      </c>
      <c r="DL47" s="251" t="str">
        <f t="shared" si="31"/>
        <v/>
      </c>
    </row>
    <row r="48" spans="2:116" ht="18.75" customHeight="1" x14ac:dyDescent="0.25">
      <c r="B48" s="251">
        <v>47</v>
      </c>
      <c r="C48" s="252">
        <f>Data!D49</f>
        <v>0</v>
      </c>
      <c r="D48" s="251" t="str">
        <f t="shared" si="3"/>
        <v>0</v>
      </c>
      <c r="E48" s="251" t="str">
        <f t="shared" si="30"/>
        <v/>
      </c>
      <c r="F48" s="251" t="str">
        <f t="shared" si="30"/>
        <v/>
      </c>
      <c r="G48" s="251" t="str">
        <f t="shared" si="30"/>
        <v/>
      </c>
      <c r="H48" s="251" t="str">
        <f t="shared" si="30"/>
        <v/>
      </c>
      <c r="I48" s="251" t="str">
        <f t="shared" si="30"/>
        <v/>
      </c>
      <c r="J48" s="251" t="str">
        <f t="shared" si="30"/>
        <v/>
      </c>
      <c r="K48" s="251" t="str">
        <f t="shared" si="30"/>
        <v/>
      </c>
      <c r="L48" s="251" t="str">
        <f t="shared" si="30"/>
        <v/>
      </c>
      <c r="M48" s="251" t="str">
        <f t="shared" si="30"/>
        <v/>
      </c>
      <c r="N48" s="251" t="str">
        <f t="shared" si="30"/>
        <v/>
      </c>
      <c r="O48" s="251" t="str">
        <f t="shared" si="30"/>
        <v/>
      </c>
      <c r="P48" s="251" t="str">
        <f t="shared" si="30"/>
        <v/>
      </c>
      <c r="Q48" s="251" t="str">
        <f t="shared" si="30"/>
        <v/>
      </c>
      <c r="R48" s="251" t="str">
        <f t="shared" si="30"/>
        <v/>
      </c>
      <c r="S48" s="251" t="str">
        <f t="shared" si="30"/>
        <v/>
      </c>
      <c r="T48" s="251" t="str">
        <f t="shared" si="30"/>
        <v/>
      </c>
      <c r="U48" s="251" t="str">
        <f t="shared" si="25"/>
        <v/>
      </c>
      <c r="V48" s="251" t="str">
        <f t="shared" si="25"/>
        <v/>
      </c>
      <c r="W48" s="251" t="str">
        <f t="shared" si="25"/>
        <v/>
      </c>
      <c r="X48" s="251" t="str">
        <f t="shared" si="25"/>
        <v/>
      </c>
      <c r="Y48" s="251" t="str">
        <f t="shared" si="25"/>
        <v/>
      </c>
      <c r="Z48" s="251" t="str">
        <f t="shared" si="25"/>
        <v/>
      </c>
      <c r="AA48" s="251" t="str">
        <f t="shared" si="25"/>
        <v/>
      </c>
      <c r="AB48" s="251" t="str">
        <f t="shared" si="25"/>
        <v/>
      </c>
      <c r="AC48" s="251" t="str">
        <f t="shared" si="25"/>
        <v/>
      </c>
      <c r="AD48" s="251" t="str">
        <f t="shared" si="25"/>
        <v/>
      </c>
      <c r="AE48" s="251" t="str">
        <f t="shared" si="25"/>
        <v/>
      </c>
      <c r="AF48" s="251" t="str">
        <f t="shared" si="25"/>
        <v/>
      </c>
      <c r="AG48" s="251" t="str">
        <f t="shared" si="25"/>
        <v/>
      </c>
      <c r="AH48" s="251" t="str">
        <f t="shared" si="25"/>
        <v/>
      </c>
      <c r="AI48" s="251" t="str">
        <f t="shared" si="25"/>
        <v/>
      </c>
      <c r="AJ48" s="251" t="str">
        <f t="shared" si="22"/>
        <v/>
      </c>
      <c r="AK48" s="251" t="str">
        <f t="shared" si="22"/>
        <v/>
      </c>
      <c r="AL48" s="251" t="str">
        <f t="shared" si="22"/>
        <v/>
      </c>
      <c r="AM48" s="251" t="str">
        <f t="shared" si="22"/>
        <v/>
      </c>
      <c r="AN48" s="251" t="str">
        <f t="shared" si="22"/>
        <v/>
      </c>
      <c r="AO48" s="251" t="str">
        <f t="shared" si="22"/>
        <v/>
      </c>
      <c r="AP48" s="251" t="str">
        <f t="shared" si="22"/>
        <v/>
      </c>
      <c r="AQ48" s="251" t="str">
        <f t="shared" si="22"/>
        <v/>
      </c>
      <c r="AR48" s="251" t="str">
        <f t="shared" si="22"/>
        <v/>
      </c>
      <c r="AS48" s="251" t="str">
        <f t="shared" si="22"/>
        <v/>
      </c>
      <c r="AT48" s="251" t="str">
        <f t="shared" si="22"/>
        <v/>
      </c>
      <c r="AU48" s="251" t="str">
        <f t="shared" si="22"/>
        <v/>
      </c>
      <c r="AV48" s="251" t="str">
        <f t="shared" si="22"/>
        <v/>
      </c>
      <c r="AW48" s="251" t="str">
        <f t="shared" si="22"/>
        <v/>
      </c>
      <c r="AX48" s="251" t="str">
        <f t="shared" si="22"/>
        <v/>
      </c>
      <c r="AY48" s="251" t="str">
        <f t="shared" si="22"/>
        <v/>
      </c>
      <c r="AZ48" s="251" t="str">
        <f t="shared" si="26"/>
        <v/>
      </c>
      <c r="BA48" s="251" t="str">
        <f t="shared" si="26"/>
        <v/>
      </c>
      <c r="BB48" s="251" t="str">
        <f t="shared" si="26"/>
        <v/>
      </c>
      <c r="BC48" s="251" t="str">
        <f t="shared" si="26"/>
        <v/>
      </c>
      <c r="BD48" s="251" t="str">
        <f t="shared" si="26"/>
        <v/>
      </c>
      <c r="BE48" s="251" t="str">
        <f t="shared" si="26"/>
        <v/>
      </c>
      <c r="BF48" s="251" t="str">
        <f t="shared" si="26"/>
        <v/>
      </c>
      <c r="BG48" s="251" t="str">
        <f t="shared" si="26"/>
        <v/>
      </c>
      <c r="BH48" s="251" t="str">
        <f t="shared" si="26"/>
        <v/>
      </c>
      <c r="BI48" s="251" t="str">
        <f t="shared" si="26"/>
        <v/>
      </c>
      <c r="BJ48" s="251" t="str">
        <f t="shared" si="26"/>
        <v/>
      </c>
      <c r="BK48" s="251" t="str">
        <f t="shared" si="26"/>
        <v/>
      </c>
      <c r="BL48" s="251" t="str">
        <f t="shared" si="26"/>
        <v/>
      </c>
      <c r="BM48" s="251" t="str">
        <f t="shared" si="26"/>
        <v/>
      </c>
      <c r="BN48" s="251" t="str">
        <f t="shared" si="26"/>
        <v/>
      </c>
      <c r="BO48" s="251" t="str">
        <f t="shared" si="26"/>
        <v/>
      </c>
      <c r="BP48" s="251" t="str">
        <f t="shared" si="27"/>
        <v/>
      </c>
      <c r="BQ48" s="251" t="str">
        <f t="shared" si="27"/>
        <v/>
      </c>
      <c r="BR48" s="251" t="str">
        <f t="shared" si="27"/>
        <v/>
      </c>
      <c r="BS48" s="251" t="str">
        <f t="shared" si="27"/>
        <v/>
      </c>
      <c r="BT48" s="251" t="str">
        <f t="shared" si="27"/>
        <v/>
      </c>
      <c r="BU48" s="251" t="str">
        <f t="shared" si="27"/>
        <v/>
      </c>
      <c r="BV48" s="251" t="str">
        <f t="shared" si="27"/>
        <v/>
      </c>
      <c r="BW48" s="251" t="str">
        <f t="shared" si="27"/>
        <v/>
      </c>
      <c r="BX48" s="251" t="str">
        <f t="shared" si="27"/>
        <v/>
      </c>
      <c r="BY48" s="251" t="str">
        <f t="shared" si="27"/>
        <v/>
      </c>
      <c r="BZ48" s="251" t="str">
        <f t="shared" si="27"/>
        <v/>
      </c>
      <c r="CA48" s="251" t="str">
        <f t="shared" si="27"/>
        <v/>
      </c>
      <c r="CB48" s="251" t="str">
        <f t="shared" si="27"/>
        <v/>
      </c>
      <c r="CC48" s="251" t="str">
        <f t="shared" si="27"/>
        <v/>
      </c>
      <c r="CD48" s="251" t="str">
        <f t="shared" si="27"/>
        <v/>
      </c>
      <c r="CE48" s="251" t="str">
        <f t="shared" si="27"/>
        <v/>
      </c>
      <c r="CF48" s="251" t="str">
        <f t="shared" si="28"/>
        <v/>
      </c>
      <c r="CG48" s="251" t="str">
        <f t="shared" si="28"/>
        <v/>
      </c>
      <c r="CH48" s="251" t="str">
        <f t="shared" si="28"/>
        <v/>
      </c>
      <c r="CI48" s="251" t="str">
        <f t="shared" si="28"/>
        <v/>
      </c>
      <c r="CJ48" s="251" t="str">
        <f t="shared" si="31"/>
        <v/>
      </c>
      <c r="CK48" s="251" t="str">
        <f t="shared" si="31"/>
        <v/>
      </c>
      <c r="CL48" s="251" t="str">
        <f t="shared" si="31"/>
        <v/>
      </c>
      <c r="CM48" s="251" t="str">
        <f t="shared" si="31"/>
        <v/>
      </c>
      <c r="CN48" s="251" t="str">
        <f t="shared" si="31"/>
        <v/>
      </c>
      <c r="CO48" s="251" t="str">
        <f t="shared" si="31"/>
        <v/>
      </c>
      <c r="CP48" s="251" t="str">
        <f t="shared" si="31"/>
        <v/>
      </c>
      <c r="CQ48" s="251" t="str">
        <f t="shared" si="31"/>
        <v/>
      </c>
      <c r="CR48" s="251" t="str">
        <f t="shared" si="31"/>
        <v/>
      </c>
      <c r="CS48" s="251" t="str">
        <f t="shared" si="31"/>
        <v/>
      </c>
      <c r="CT48" s="251" t="str">
        <f t="shared" si="31"/>
        <v/>
      </c>
      <c r="CU48" s="251" t="str">
        <f t="shared" si="31"/>
        <v/>
      </c>
      <c r="CV48" s="251" t="str">
        <f t="shared" si="31"/>
        <v/>
      </c>
      <c r="CW48" s="251" t="str">
        <f t="shared" si="31"/>
        <v/>
      </c>
      <c r="CX48" s="251" t="str">
        <f t="shared" si="31"/>
        <v/>
      </c>
      <c r="CY48" s="251" t="str">
        <f t="shared" si="31"/>
        <v/>
      </c>
      <c r="CZ48" s="251" t="str">
        <f t="shared" si="31"/>
        <v/>
      </c>
      <c r="DA48" s="251" t="str">
        <f t="shared" si="31"/>
        <v/>
      </c>
      <c r="DB48" s="251" t="str">
        <f t="shared" si="31"/>
        <v/>
      </c>
      <c r="DC48" s="251" t="str">
        <f t="shared" si="31"/>
        <v/>
      </c>
      <c r="DD48" s="251" t="str">
        <f t="shared" si="31"/>
        <v/>
      </c>
      <c r="DE48" s="251" t="str">
        <f t="shared" si="31"/>
        <v/>
      </c>
      <c r="DF48" s="251" t="str">
        <f t="shared" si="31"/>
        <v/>
      </c>
      <c r="DG48" s="251" t="str">
        <f t="shared" si="31"/>
        <v/>
      </c>
      <c r="DH48" s="251" t="str">
        <f t="shared" si="31"/>
        <v/>
      </c>
      <c r="DI48" s="251" t="str">
        <f t="shared" si="31"/>
        <v/>
      </c>
      <c r="DJ48" s="251" t="str">
        <f t="shared" si="31"/>
        <v/>
      </c>
      <c r="DK48" s="251" t="str">
        <f t="shared" si="31"/>
        <v/>
      </c>
      <c r="DL48" s="251" t="str">
        <f t="shared" si="31"/>
        <v/>
      </c>
    </row>
    <row r="49" spans="2:116" ht="18.75" customHeight="1" x14ac:dyDescent="0.25">
      <c r="B49" s="251">
        <v>48</v>
      </c>
      <c r="C49" s="252">
        <f>Data!D50</f>
        <v>0</v>
      </c>
      <c r="D49" s="251" t="str">
        <f t="shared" si="3"/>
        <v>0</v>
      </c>
      <c r="E49" s="251" t="str">
        <f t="shared" si="30"/>
        <v/>
      </c>
      <c r="F49" s="251" t="str">
        <f t="shared" si="30"/>
        <v/>
      </c>
      <c r="G49" s="251" t="str">
        <f t="shared" si="30"/>
        <v/>
      </c>
      <c r="H49" s="251" t="str">
        <f t="shared" si="30"/>
        <v/>
      </c>
      <c r="I49" s="251" t="str">
        <f t="shared" si="30"/>
        <v/>
      </c>
      <c r="J49" s="251" t="str">
        <f t="shared" si="30"/>
        <v/>
      </c>
      <c r="K49" s="251" t="str">
        <f t="shared" si="30"/>
        <v/>
      </c>
      <c r="L49" s="251" t="str">
        <f t="shared" si="30"/>
        <v/>
      </c>
      <c r="M49" s="251" t="str">
        <f t="shared" si="30"/>
        <v/>
      </c>
      <c r="N49" s="251" t="str">
        <f t="shared" si="30"/>
        <v/>
      </c>
      <c r="O49" s="251" t="str">
        <f t="shared" si="30"/>
        <v/>
      </c>
      <c r="P49" s="251" t="str">
        <f t="shared" si="30"/>
        <v/>
      </c>
      <c r="Q49" s="251" t="str">
        <f t="shared" si="30"/>
        <v/>
      </c>
      <c r="R49" s="251" t="str">
        <f t="shared" si="30"/>
        <v/>
      </c>
      <c r="S49" s="251" t="str">
        <f t="shared" si="30"/>
        <v/>
      </c>
      <c r="T49" s="251" t="str">
        <f t="shared" si="30"/>
        <v/>
      </c>
      <c r="U49" s="251" t="str">
        <f t="shared" si="25"/>
        <v/>
      </c>
      <c r="V49" s="251" t="str">
        <f t="shared" si="25"/>
        <v/>
      </c>
      <c r="W49" s="251" t="str">
        <f t="shared" si="25"/>
        <v/>
      </c>
      <c r="X49" s="251" t="str">
        <f t="shared" si="25"/>
        <v/>
      </c>
      <c r="Y49" s="251" t="str">
        <f t="shared" si="25"/>
        <v/>
      </c>
      <c r="Z49" s="251" t="str">
        <f t="shared" si="25"/>
        <v/>
      </c>
      <c r="AA49" s="251" t="str">
        <f t="shared" si="25"/>
        <v/>
      </c>
      <c r="AB49" s="251" t="str">
        <f t="shared" si="25"/>
        <v/>
      </c>
      <c r="AC49" s="251" t="str">
        <f t="shared" si="25"/>
        <v/>
      </c>
      <c r="AD49" s="251" t="str">
        <f t="shared" si="25"/>
        <v/>
      </c>
      <c r="AE49" s="251" t="str">
        <f t="shared" si="25"/>
        <v/>
      </c>
      <c r="AF49" s="251" t="str">
        <f t="shared" si="25"/>
        <v/>
      </c>
      <c r="AG49" s="251" t="str">
        <f t="shared" si="25"/>
        <v/>
      </c>
      <c r="AH49" s="251" t="str">
        <f t="shared" si="25"/>
        <v/>
      </c>
      <c r="AI49" s="251" t="str">
        <f t="shared" si="25"/>
        <v/>
      </c>
      <c r="AJ49" s="251" t="str">
        <f t="shared" si="22"/>
        <v/>
      </c>
      <c r="AK49" s="251" t="str">
        <f t="shared" si="22"/>
        <v/>
      </c>
      <c r="AL49" s="251" t="str">
        <f t="shared" si="22"/>
        <v/>
      </c>
      <c r="AM49" s="251" t="str">
        <f t="shared" si="22"/>
        <v/>
      </c>
      <c r="AN49" s="251" t="str">
        <f t="shared" si="22"/>
        <v/>
      </c>
      <c r="AO49" s="251" t="str">
        <f t="shared" si="22"/>
        <v/>
      </c>
      <c r="AP49" s="251" t="str">
        <f t="shared" si="22"/>
        <v/>
      </c>
      <c r="AQ49" s="251" t="str">
        <f t="shared" si="22"/>
        <v/>
      </c>
      <c r="AR49" s="251" t="str">
        <f t="shared" si="22"/>
        <v/>
      </c>
      <c r="AS49" s="251" t="str">
        <f t="shared" si="22"/>
        <v/>
      </c>
      <c r="AT49" s="251" t="str">
        <f t="shared" si="22"/>
        <v/>
      </c>
      <c r="AU49" s="251" t="str">
        <f t="shared" si="22"/>
        <v/>
      </c>
      <c r="AV49" s="251" t="str">
        <f t="shared" si="22"/>
        <v/>
      </c>
      <c r="AW49" s="251" t="str">
        <f>MID($C49,AW$1,1)</f>
        <v/>
      </c>
      <c r="AX49" s="251" t="str">
        <f>MID($C49,AX$1,1)</f>
        <v/>
      </c>
      <c r="AY49" s="251" t="str">
        <f>MID($C49,AY$1,1)</f>
        <v/>
      </c>
      <c r="AZ49" s="251" t="str">
        <f t="shared" si="26"/>
        <v/>
      </c>
      <c r="BA49" s="251" t="str">
        <f t="shared" si="26"/>
        <v/>
      </c>
      <c r="BB49" s="251" t="str">
        <f t="shared" si="26"/>
        <v/>
      </c>
      <c r="BC49" s="251" t="str">
        <f t="shared" si="26"/>
        <v/>
      </c>
      <c r="BD49" s="251" t="str">
        <f t="shared" si="26"/>
        <v/>
      </c>
      <c r="BE49" s="251" t="str">
        <f t="shared" si="26"/>
        <v/>
      </c>
      <c r="BF49" s="251" t="str">
        <f t="shared" si="26"/>
        <v/>
      </c>
      <c r="BG49" s="251" t="str">
        <f t="shared" si="26"/>
        <v/>
      </c>
      <c r="BH49" s="251" t="str">
        <f t="shared" si="26"/>
        <v/>
      </c>
      <c r="BI49" s="251" t="str">
        <f t="shared" si="26"/>
        <v/>
      </c>
      <c r="BJ49" s="251" t="str">
        <f t="shared" si="26"/>
        <v/>
      </c>
      <c r="BK49" s="251" t="str">
        <f t="shared" si="26"/>
        <v/>
      </c>
      <c r="BL49" s="251" t="str">
        <f t="shared" si="26"/>
        <v/>
      </c>
      <c r="BM49" s="251" t="str">
        <f t="shared" si="26"/>
        <v/>
      </c>
      <c r="BN49" s="251" t="str">
        <f t="shared" si="26"/>
        <v/>
      </c>
      <c r="BO49" s="251" t="str">
        <f>MID($C49,BO$1,1)</f>
        <v/>
      </c>
      <c r="BP49" s="251" t="str">
        <f t="shared" si="27"/>
        <v/>
      </c>
      <c r="BQ49" s="251" t="str">
        <f t="shared" si="27"/>
        <v/>
      </c>
      <c r="BR49" s="251" t="str">
        <f t="shared" si="27"/>
        <v/>
      </c>
      <c r="BS49" s="251" t="str">
        <f t="shared" si="27"/>
        <v/>
      </c>
      <c r="BT49" s="251" t="str">
        <f t="shared" si="27"/>
        <v/>
      </c>
      <c r="BU49" s="251" t="str">
        <f t="shared" si="27"/>
        <v/>
      </c>
      <c r="BV49" s="251" t="str">
        <f t="shared" si="27"/>
        <v/>
      </c>
      <c r="BW49" s="251" t="str">
        <f t="shared" si="27"/>
        <v/>
      </c>
      <c r="BX49" s="251" t="str">
        <f t="shared" si="27"/>
        <v/>
      </c>
      <c r="BY49" s="251" t="str">
        <f t="shared" si="27"/>
        <v/>
      </c>
      <c r="BZ49" s="251" t="str">
        <f t="shared" si="27"/>
        <v/>
      </c>
      <c r="CA49" s="251" t="str">
        <f t="shared" si="27"/>
        <v/>
      </c>
      <c r="CB49" s="251" t="str">
        <f t="shared" si="27"/>
        <v/>
      </c>
      <c r="CC49" s="251" t="str">
        <f t="shared" si="27"/>
        <v/>
      </c>
      <c r="CD49" s="251" t="str">
        <f t="shared" si="27"/>
        <v/>
      </c>
      <c r="CE49" s="251" t="str">
        <f t="shared" ref="CE49:CE61" si="32">MID($C49,CE$1,1)</f>
        <v/>
      </c>
      <c r="CF49" s="251" t="str">
        <f t="shared" si="28"/>
        <v/>
      </c>
      <c r="CG49" s="251" t="str">
        <f t="shared" si="28"/>
        <v/>
      </c>
      <c r="CH49" s="251" t="str">
        <f t="shared" si="28"/>
        <v/>
      </c>
      <c r="CI49" s="251" t="str">
        <f t="shared" si="28"/>
        <v/>
      </c>
      <c r="CJ49" s="251" t="str">
        <f t="shared" si="31"/>
        <v/>
      </c>
      <c r="CK49" s="251" t="str">
        <f t="shared" si="31"/>
        <v/>
      </c>
      <c r="CL49" s="251" t="str">
        <f t="shared" si="31"/>
        <v/>
      </c>
      <c r="CM49" s="251" t="str">
        <f t="shared" si="31"/>
        <v/>
      </c>
      <c r="CN49" s="251" t="str">
        <f t="shared" si="31"/>
        <v/>
      </c>
      <c r="CO49" s="251" t="str">
        <f t="shared" si="31"/>
        <v/>
      </c>
      <c r="CP49" s="251" t="str">
        <f t="shared" si="31"/>
        <v/>
      </c>
      <c r="CQ49" s="251" t="str">
        <f t="shared" si="31"/>
        <v/>
      </c>
      <c r="CR49" s="251" t="str">
        <f t="shared" si="31"/>
        <v/>
      </c>
      <c r="CS49" s="251" t="str">
        <f t="shared" si="31"/>
        <v/>
      </c>
      <c r="CT49" s="251" t="str">
        <f t="shared" si="31"/>
        <v/>
      </c>
      <c r="CU49" s="251" t="str">
        <f t="shared" si="31"/>
        <v/>
      </c>
      <c r="CV49" s="251" t="str">
        <f t="shared" si="31"/>
        <v/>
      </c>
      <c r="CW49" s="251" t="str">
        <f t="shared" si="31"/>
        <v/>
      </c>
      <c r="CX49" s="251" t="str">
        <f t="shared" si="31"/>
        <v/>
      </c>
      <c r="CY49" s="251" t="str">
        <f t="shared" si="31"/>
        <v/>
      </c>
      <c r="CZ49" s="251" t="str">
        <f t="shared" si="31"/>
        <v/>
      </c>
      <c r="DA49" s="251" t="str">
        <f t="shared" si="31"/>
        <v/>
      </c>
      <c r="DB49" s="251" t="str">
        <f t="shared" si="31"/>
        <v/>
      </c>
      <c r="DC49" s="251" t="str">
        <f t="shared" si="31"/>
        <v/>
      </c>
      <c r="DD49" s="251" t="str">
        <f t="shared" si="31"/>
        <v/>
      </c>
      <c r="DE49" s="251" t="str">
        <f t="shared" si="31"/>
        <v/>
      </c>
      <c r="DF49" s="251" t="str">
        <f t="shared" si="31"/>
        <v/>
      </c>
      <c r="DG49" s="251" t="str">
        <f t="shared" si="31"/>
        <v/>
      </c>
      <c r="DH49" s="251" t="str">
        <f t="shared" si="31"/>
        <v/>
      </c>
      <c r="DI49" s="251" t="str">
        <f t="shared" si="31"/>
        <v/>
      </c>
      <c r="DJ49" s="251" t="str">
        <f t="shared" si="31"/>
        <v/>
      </c>
      <c r="DK49" s="251" t="str">
        <f t="shared" si="31"/>
        <v/>
      </c>
      <c r="DL49" s="251" t="str">
        <f t="shared" si="31"/>
        <v/>
      </c>
    </row>
    <row r="50" spans="2:116" ht="18.75" customHeight="1" x14ac:dyDescent="0.25">
      <c r="B50" s="251">
        <v>49</v>
      </c>
      <c r="C50" s="252">
        <f>Data!D51</f>
        <v>0</v>
      </c>
      <c r="D50" s="251" t="str">
        <f t="shared" si="3"/>
        <v>0</v>
      </c>
      <c r="E50" s="251" t="str">
        <f t="shared" si="30"/>
        <v/>
      </c>
      <c r="F50" s="251" t="str">
        <f t="shared" si="30"/>
        <v/>
      </c>
      <c r="G50" s="251" t="str">
        <f t="shared" si="30"/>
        <v/>
      </c>
      <c r="H50" s="251" t="str">
        <f t="shared" si="30"/>
        <v/>
      </c>
      <c r="I50" s="251" t="str">
        <f t="shared" si="30"/>
        <v/>
      </c>
      <c r="J50" s="251" t="str">
        <f t="shared" si="30"/>
        <v/>
      </c>
      <c r="K50" s="251" t="str">
        <f t="shared" si="30"/>
        <v/>
      </c>
      <c r="L50" s="251" t="str">
        <f t="shared" si="30"/>
        <v/>
      </c>
      <c r="M50" s="251" t="str">
        <f t="shared" si="30"/>
        <v/>
      </c>
      <c r="N50" s="251" t="str">
        <f t="shared" si="30"/>
        <v/>
      </c>
      <c r="O50" s="251" t="str">
        <f t="shared" si="30"/>
        <v/>
      </c>
      <c r="P50" s="251" t="str">
        <f t="shared" si="30"/>
        <v/>
      </c>
      <c r="Q50" s="251" t="str">
        <f t="shared" si="30"/>
        <v/>
      </c>
      <c r="R50" s="251" t="str">
        <f t="shared" si="30"/>
        <v/>
      </c>
      <c r="S50" s="251" t="str">
        <f t="shared" si="30"/>
        <v/>
      </c>
      <c r="T50" s="251" t="str">
        <f t="shared" si="30"/>
        <v/>
      </c>
      <c r="U50" s="251" t="str">
        <f t="shared" ref="U50:AJ61" si="33">MID($C50,U$1,1)</f>
        <v/>
      </c>
      <c r="V50" s="251" t="str">
        <f t="shared" si="33"/>
        <v/>
      </c>
      <c r="W50" s="251" t="str">
        <f t="shared" si="33"/>
        <v/>
      </c>
      <c r="X50" s="251" t="str">
        <f t="shared" si="33"/>
        <v/>
      </c>
      <c r="Y50" s="251" t="str">
        <f t="shared" si="33"/>
        <v/>
      </c>
      <c r="Z50" s="251" t="str">
        <f t="shared" si="33"/>
        <v/>
      </c>
      <c r="AA50" s="251" t="str">
        <f t="shared" si="33"/>
        <v/>
      </c>
      <c r="AB50" s="251" t="str">
        <f t="shared" si="33"/>
        <v/>
      </c>
      <c r="AC50" s="251" t="str">
        <f t="shared" si="33"/>
        <v/>
      </c>
      <c r="AD50" s="251" t="str">
        <f t="shared" si="33"/>
        <v/>
      </c>
      <c r="AE50" s="251" t="str">
        <f t="shared" si="33"/>
        <v/>
      </c>
      <c r="AF50" s="251" t="str">
        <f t="shared" si="33"/>
        <v/>
      </c>
      <c r="AG50" s="251" t="str">
        <f t="shared" si="33"/>
        <v/>
      </c>
      <c r="AH50" s="251" t="str">
        <f t="shared" si="33"/>
        <v/>
      </c>
      <c r="AI50" s="251" t="str">
        <f t="shared" si="33"/>
        <v/>
      </c>
      <c r="AJ50" s="251" t="str">
        <f t="shared" si="33"/>
        <v/>
      </c>
      <c r="AK50" s="251" t="str">
        <f t="shared" ref="AK50:AZ61" si="34">MID($C50,AK$1,1)</f>
        <v/>
      </c>
      <c r="AL50" s="251" t="str">
        <f t="shared" si="34"/>
        <v/>
      </c>
      <c r="AM50" s="251" t="str">
        <f t="shared" si="34"/>
        <v/>
      </c>
      <c r="AN50" s="251" t="str">
        <f t="shared" si="34"/>
        <v/>
      </c>
      <c r="AO50" s="251" t="str">
        <f t="shared" si="34"/>
        <v/>
      </c>
      <c r="AP50" s="251" t="str">
        <f t="shared" si="34"/>
        <v/>
      </c>
      <c r="AQ50" s="251" t="str">
        <f t="shared" si="34"/>
        <v/>
      </c>
      <c r="AR50" s="251" t="str">
        <f t="shared" si="34"/>
        <v/>
      </c>
      <c r="AS50" s="251" t="str">
        <f t="shared" si="34"/>
        <v/>
      </c>
      <c r="AT50" s="251" t="str">
        <f t="shared" si="34"/>
        <v/>
      </c>
      <c r="AU50" s="251" t="str">
        <f t="shared" si="34"/>
        <v/>
      </c>
      <c r="AV50" s="251" t="str">
        <f t="shared" si="34"/>
        <v/>
      </c>
      <c r="AW50" s="251" t="str">
        <f t="shared" si="34"/>
        <v/>
      </c>
      <c r="AX50" s="251" t="str">
        <f t="shared" si="34"/>
        <v/>
      </c>
      <c r="AY50" s="251" t="str">
        <f t="shared" si="34"/>
        <v/>
      </c>
      <c r="AZ50" s="251" t="str">
        <f t="shared" si="34"/>
        <v/>
      </c>
      <c r="BA50" s="251" t="str">
        <f t="shared" ref="BA50:BP61" si="35">MID($C50,BA$1,1)</f>
        <v/>
      </c>
      <c r="BB50" s="251" t="str">
        <f t="shared" si="35"/>
        <v/>
      </c>
      <c r="BC50" s="251" t="str">
        <f t="shared" si="35"/>
        <v/>
      </c>
      <c r="BD50" s="251" t="str">
        <f t="shared" si="35"/>
        <v/>
      </c>
      <c r="BE50" s="251" t="str">
        <f t="shared" si="35"/>
        <v/>
      </c>
      <c r="BF50" s="251" t="str">
        <f t="shared" si="35"/>
        <v/>
      </c>
      <c r="BG50" s="251" t="str">
        <f t="shared" si="35"/>
        <v/>
      </c>
      <c r="BH50" s="251" t="str">
        <f t="shared" si="35"/>
        <v/>
      </c>
      <c r="BI50" s="251" t="str">
        <f t="shared" si="35"/>
        <v/>
      </c>
      <c r="BJ50" s="251" t="str">
        <f t="shared" si="35"/>
        <v/>
      </c>
      <c r="BK50" s="251" t="str">
        <f t="shared" si="35"/>
        <v/>
      </c>
      <c r="BL50" s="251" t="str">
        <f t="shared" si="35"/>
        <v/>
      </c>
      <c r="BM50" s="251" t="str">
        <f t="shared" si="35"/>
        <v/>
      </c>
      <c r="BN50" s="251" t="str">
        <f t="shared" si="35"/>
        <v/>
      </c>
      <c r="BO50" s="251" t="str">
        <f t="shared" si="35"/>
        <v/>
      </c>
      <c r="BP50" s="251" t="str">
        <f t="shared" si="35"/>
        <v/>
      </c>
      <c r="BQ50" s="251" t="str">
        <f t="shared" ref="BQ50:CD61" si="36">MID($C50,BQ$1,1)</f>
        <v/>
      </c>
      <c r="BR50" s="251" t="str">
        <f t="shared" si="36"/>
        <v/>
      </c>
      <c r="BS50" s="251" t="str">
        <f t="shared" si="36"/>
        <v/>
      </c>
      <c r="BT50" s="251" t="str">
        <f t="shared" si="36"/>
        <v/>
      </c>
      <c r="BU50" s="251" t="str">
        <f t="shared" si="36"/>
        <v/>
      </c>
      <c r="BV50" s="251" t="str">
        <f t="shared" si="36"/>
        <v/>
      </c>
      <c r="BW50" s="251" t="str">
        <f t="shared" si="36"/>
        <v/>
      </c>
      <c r="BX50" s="251" t="str">
        <f t="shared" si="36"/>
        <v/>
      </c>
      <c r="BY50" s="251" t="str">
        <f t="shared" si="36"/>
        <v/>
      </c>
      <c r="BZ50" s="251" t="str">
        <f t="shared" si="36"/>
        <v/>
      </c>
      <c r="CA50" s="251" t="str">
        <f t="shared" si="36"/>
        <v/>
      </c>
      <c r="CB50" s="251" t="str">
        <f t="shared" si="36"/>
        <v/>
      </c>
      <c r="CC50" s="251" t="str">
        <f t="shared" si="36"/>
        <v/>
      </c>
      <c r="CD50" s="251" t="str">
        <f t="shared" si="36"/>
        <v/>
      </c>
      <c r="CE50" s="251" t="str">
        <f t="shared" si="32"/>
        <v/>
      </c>
      <c r="CF50" s="251" t="str">
        <f t="shared" si="28"/>
        <v/>
      </c>
      <c r="CG50" s="251" t="str">
        <f t="shared" si="28"/>
        <v/>
      </c>
      <c r="CH50" s="251" t="str">
        <f t="shared" si="28"/>
        <v/>
      </c>
      <c r="CI50" s="251" t="str">
        <f t="shared" si="28"/>
        <v/>
      </c>
      <c r="CJ50" s="251" t="str">
        <f t="shared" ref="CJ50:CT50" si="37">MID($C50,CJ$1,1)</f>
        <v/>
      </c>
      <c r="CK50" s="251" t="str">
        <f t="shared" si="37"/>
        <v/>
      </c>
      <c r="CL50" s="251" t="str">
        <f t="shared" si="37"/>
        <v/>
      </c>
      <c r="CM50" s="251" t="str">
        <f t="shared" si="37"/>
        <v/>
      </c>
      <c r="CN50" s="251" t="str">
        <f t="shared" si="37"/>
        <v/>
      </c>
      <c r="CO50" s="251" t="str">
        <f t="shared" si="37"/>
        <v/>
      </c>
      <c r="CP50" s="251" t="str">
        <f t="shared" si="37"/>
        <v/>
      </c>
      <c r="CQ50" s="251" t="str">
        <f t="shared" si="37"/>
        <v/>
      </c>
      <c r="CR50" s="251" t="str">
        <f t="shared" si="37"/>
        <v/>
      </c>
      <c r="CS50" s="251" t="str">
        <f t="shared" si="37"/>
        <v/>
      </c>
      <c r="CT50" s="251" t="str">
        <f t="shared" si="37"/>
        <v/>
      </c>
      <c r="CU50" s="251" t="str">
        <f t="shared" si="31"/>
        <v/>
      </c>
      <c r="CV50" s="251" t="str">
        <f t="shared" si="31"/>
        <v/>
      </c>
      <c r="CW50" s="251" t="str">
        <f t="shared" si="31"/>
        <v/>
      </c>
      <c r="CX50" s="251" t="str">
        <f t="shared" si="31"/>
        <v/>
      </c>
      <c r="CY50" s="251" t="str">
        <f t="shared" si="31"/>
        <v/>
      </c>
      <c r="CZ50" s="251" t="str">
        <f t="shared" si="31"/>
        <v/>
      </c>
      <c r="DA50" s="251" t="str">
        <f t="shared" si="31"/>
        <v/>
      </c>
      <c r="DB50" s="251" t="str">
        <f t="shared" si="31"/>
        <v/>
      </c>
      <c r="DC50" s="251" t="str">
        <f t="shared" si="31"/>
        <v/>
      </c>
      <c r="DD50" s="251" t="str">
        <f t="shared" si="31"/>
        <v/>
      </c>
      <c r="DE50" s="251" t="str">
        <f t="shared" si="31"/>
        <v/>
      </c>
      <c r="DF50" s="251" t="str">
        <f t="shared" si="31"/>
        <v/>
      </c>
      <c r="DG50" s="251" t="str">
        <f t="shared" si="31"/>
        <v/>
      </c>
      <c r="DH50" s="251" t="str">
        <f t="shared" si="31"/>
        <v/>
      </c>
      <c r="DI50" s="251" t="str">
        <f t="shared" si="31"/>
        <v/>
      </c>
      <c r="DJ50" s="251" t="str">
        <f t="shared" si="31"/>
        <v/>
      </c>
      <c r="DK50" s="251" t="str">
        <f t="shared" si="31"/>
        <v/>
      </c>
      <c r="DL50" s="251" t="str">
        <f t="shared" si="31"/>
        <v/>
      </c>
    </row>
    <row r="51" spans="2:116" ht="18.75" customHeight="1" x14ac:dyDescent="0.25">
      <c r="B51" s="251">
        <v>50</v>
      </c>
      <c r="C51" s="252">
        <f>Data!D52</f>
        <v>0</v>
      </c>
      <c r="D51" s="251" t="str">
        <f t="shared" si="3"/>
        <v>0</v>
      </c>
      <c r="E51" s="251" t="str">
        <f t="shared" si="30"/>
        <v/>
      </c>
      <c r="F51" s="251" t="str">
        <f t="shared" si="30"/>
        <v/>
      </c>
      <c r="G51" s="251" t="str">
        <f t="shared" si="30"/>
        <v/>
      </c>
      <c r="H51" s="251" t="str">
        <f t="shared" si="30"/>
        <v/>
      </c>
      <c r="I51" s="251" t="str">
        <f t="shared" si="30"/>
        <v/>
      </c>
      <c r="J51" s="251" t="str">
        <f t="shared" si="30"/>
        <v/>
      </c>
      <c r="K51" s="251" t="str">
        <f t="shared" si="30"/>
        <v/>
      </c>
      <c r="L51" s="251" t="str">
        <f t="shared" si="30"/>
        <v/>
      </c>
      <c r="M51" s="251" t="str">
        <f t="shared" si="30"/>
        <v/>
      </c>
      <c r="N51" s="251" t="str">
        <f t="shared" si="30"/>
        <v/>
      </c>
      <c r="O51" s="251" t="str">
        <f t="shared" si="30"/>
        <v/>
      </c>
      <c r="P51" s="251" t="str">
        <f t="shared" si="30"/>
        <v/>
      </c>
      <c r="Q51" s="251" t="str">
        <f t="shared" si="30"/>
        <v/>
      </c>
      <c r="R51" s="251" t="str">
        <f t="shared" si="30"/>
        <v/>
      </c>
      <c r="S51" s="251" t="str">
        <f t="shared" si="30"/>
        <v/>
      </c>
      <c r="T51" s="251" t="str">
        <f t="shared" si="30"/>
        <v/>
      </c>
      <c r="U51" s="251" t="str">
        <f t="shared" si="33"/>
        <v/>
      </c>
      <c r="V51" s="251" t="str">
        <f t="shared" si="33"/>
        <v/>
      </c>
      <c r="W51" s="251" t="str">
        <f t="shared" si="33"/>
        <v/>
      </c>
      <c r="X51" s="251" t="str">
        <f t="shared" si="33"/>
        <v/>
      </c>
      <c r="Y51" s="251" t="str">
        <f t="shared" si="33"/>
        <v/>
      </c>
      <c r="Z51" s="251" t="str">
        <f t="shared" si="33"/>
        <v/>
      </c>
      <c r="AA51" s="251" t="str">
        <f t="shared" si="33"/>
        <v/>
      </c>
      <c r="AB51" s="251" t="str">
        <f t="shared" si="33"/>
        <v/>
      </c>
      <c r="AC51" s="251" t="str">
        <f t="shared" si="33"/>
        <v/>
      </c>
      <c r="AD51" s="251" t="str">
        <f t="shared" si="33"/>
        <v/>
      </c>
      <c r="AE51" s="251" t="str">
        <f t="shared" si="33"/>
        <v/>
      </c>
      <c r="AF51" s="251" t="str">
        <f t="shared" si="33"/>
        <v/>
      </c>
      <c r="AG51" s="251" t="str">
        <f t="shared" si="33"/>
        <v/>
      </c>
      <c r="AH51" s="251" t="str">
        <f t="shared" si="33"/>
        <v/>
      </c>
      <c r="AI51" s="251" t="str">
        <f t="shared" si="33"/>
        <v/>
      </c>
      <c r="AJ51" s="251" t="str">
        <f t="shared" si="33"/>
        <v/>
      </c>
      <c r="AK51" s="251" t="str">
        <f t="shared" si="34"/>
        <v/>
      </c>
      <c r="AL51" s="251" t="str">
        <f t="shared" si="34"/>
        <v/>
      </c>
      <c r="AM51" s="251" t="str">
        <f t="shared" si="34"/>
        <v/>
      </c>
      <c r="AN51" s="251" t="str">
        <f t="shared" si="34"/>
        <v/>
      </c>
      <c r="AO51" s="251" t="str">
        <f t="shared" si="34"/>
        <v/>
      </c>
      <c r="AP51" s="251" t="str">
        <f t="shared" si="34"/>
        <v/>
      </c>
      <c r="AQ51" s="251" t="str">
        <f t="shared" si="34"/>
        <v/>
      </c>
      <c r="AR51" s="251" t="str">
        <f t="shared" si="34"/>
        <v/>
      </c>
      <c r="AS51" s="251" t="str">
        <f t="shared" si="34"/>
        <v/>
      </c>
      <c r="AT51" s="251" t="str">
        <f t="shared" si="34"/>
        <v/>
      </c>
      <c r="AU51" s="251" t="str">
        <f t="shared" si="34"/>
        <v/>
      </c>
      <c r="AV51" s="251" t="str">
        <f t="shared" si="34"/>
        <v/>
      </c>
      <c r="AW51" s="251" t="str">
        <f t="shared" si="34"/>
        <v/>
      </c>
      <c r="AX51" s="251" t="str">
        <f t="shared" si="34"/>
        <v/>
      </c>
      <c r="AY51" s="251" t="str">
        <f t="shared" si="34"/>
        <v/>
      </c>
      <c r="AZ51" s="251" t="str">
        <f t="shared" si="34"/>
        <v/>
      </c>
      <c r="BA51" s="251" t="str">
        <f t="shared" si="35"/>
        <v/>
      </c>
      <c r="BB51" s="251" t="str">
        <f t="shared" si="35"/>
        <v/>
      </c>
      <c r="BC51" s="251" t="str">
        <f t="shared" si="35"/>
        <v/>
      </c>
      <c r="BD51" s="251" t="str">
        <f t="shared" si="35"/>
        <v/>
      </c>
      <c r="BE51" s="251" t="str">
        <f t="shared" si="35"/>
        <v/>
      </c>
      <c r="BF51" s="251" t="str">
        <f t="shared" si="35"/>
        <v/>
      </c>
      <c r="BG51" s="251" t="str">
        <f t="shared" si="35"/>
        <v/>
      </c>
      <c r="BH51" s="251" t="str">
        <f t="shared" si="35"/>
        <v/>
      </c>
      <c r="BI51" s="251" t="str">
        <f t="shared" si="35"/>
        <v/>
      </c>
      <c r="BJ51" s="251" t="str">
        <f t="shared" si="35"/>
        <v/>
      </c>
      <c r="BK51" s="251" t="str">
        <f t="shared" si="35"/>
        <v/>
      </c>
      <c r="BL51" s="251" t="str">
        <f t="shared" si="35"/>
        <v/>
      </c>
      <c r="BM51" s="251" t="str">
        <f t="shared" si="35"/>
        <v/>
      </c>
      <c r="BN51" s="251" t="str">
        <f t="shared" si="35"/>
        <v/>
      </c>
      <c r="BO51" s="251" t="str">
        <f t="shared" si="35"/>
        <v/>
      </c>
      <c r="BP51" s="251" t="str">
        <f t="shared" si="35"/>
        <v/>
      </c>
      <c r="BQ51" s="251" t="str">
        <f t="shared" si="36"/>
        <v/>
      </c>
      <c r="BR51" s="251" t="str">
        <f t="shared" si="36"/>
        <v/>
      </c>
      <c r="BS51" s="251" t="str">
        <f t="shared" si="36"/>
        <v/>
      </c>
      <c r="BT51" s="251" t="str">
        <f t="shared" si="36"/>
        <v/>
      </c>
      <c r="BU51" s="251" t="str">
        <f t="shared" si="36"/>
        <v/>
      </c>
      <c r="BV51" s="251" t="str">
        <f t="shared" si="36"/>
        <v/>
      </c>
      <c r="BW51" s="251" t="str">
        <f t="shared" si="36"/>
        <v/>
      </c>
      <c r="BX51" s="251" t="str">
        <f t="shared" si="36"/>
        <v/>
      </c>
      <c r="BY51" s="251" t="str">
        <f t="shared" si="36"/>
        <v/>
      </c>
      <c r="BZ51" s="251" t="str">
        <f t="shared" si="36"/>
        <v/>
      </c>
      <c r="CA51" s="251" t="str">
        <f t="shared" si="36"/>
        <v/>
      </c>
      <c r="CB51" s="251" t="str">
        <f t="shared" si="36"/>
        <v/>
      </c>
      <c r="CC51" s="251" t="str">
        <f t="shared" si="36"/>
        <v/>
      </c>
      <c r="CD51" s="251" t="str">
        <f t="shared" si="36"/>
        <v/>
      </c>
      <c r="CE51" s="251" t="str">
        <f t="shared" si="32"/>
        <v/>
      </c>
      <c r="CF51" s="251" t="str">
        <f t="shared" si="28"/>
        <v/>
      </c>
      <c r="CG51" s="251" t="str">
        <f t="shared" si="28"/>
        <v/>
      </c>
      <c r="CH51" s="251" t="str">
        <f t="shared" si="28"/>
        <v/>
      </c>
      <c r="CI51" s="251" t="str">
        <f t="shared" si="28"/>
        <v/>
      </c>
      <c r="CJ51" s="251" t="str">
        <f t="shared" si="31"/>
        <v/>
      </c>
      <c r="CK51" s="251" t="str">
        <f t="shared" si="31"/>
        <v/>
      </c>
      <c r="CL51" s="251" t="str">
        <f t="shared" si="31"/>
        <v/>
      </c>
      <c r="CM51" s="251" t="str">
        <f t="shared" si="31"/>
        <v/>
      </c>
      <c r="CN51" s="251" t="str">
        <f t="shared" si="31"/>
        <v/>
      </c>
      <c r="CO51" s="251" t="str">
        <f t="shared" si="31"/>
        <v/>
      </c>
      <c r="CP51" s="251" t="str">
        <f t="shared" si="31"/>
        <v/>
      </c>
      <c r="CQ51" s="251" t="str">
        <f t="shared" si="31"/>
        <v/>
      </c>
      <c r="CR51" s="251" t="str">
        <f t="shared" si="31"/>
        <v/>
      </c>
      <c r="CS51" s="251" t="str">
        <f t="shared" si="31"/>
        <v/>
      </c>
      <c r="CT51" s="251" t="str">
        <f t="shared" si="31"/>
        <v/>
      </c>
      <c r="CU51" s="251" t="str">
        <f t="shared" si="31"/>
        <v/>
      </c>
      <c r="CV51" s="251" t="str">
        <f t="shared" si="31"/>
        <v/>
      </c>
      <c r="CW51" s="251" t="str">
        <f t="shared" si="31"/>
        <v/>
      </c>
      <c r="CX51" s="251" t="str">
        <f t="shared" si="31"/>
        <v/>
      </c>
      <c r="CY51" s="251" t="str">
        <f t="shared" si="31"/>
        <v/>
      </c>
      <c r="CZ51" s="251" t="str">
        <f t="shared" si="31"/>
        <v/>
      </c>
      <c r="DA51" s="251" t="str">
        <f t="shared" si="31"/>
        <v/>
      </c>
      <c r="DB51" s="251" t="str">
        <f t="shared" si="31"/>
        <v/>
      </c>
      <c r="DC51" s="251" t="str">
        <f t="shared" si="31"/>
        <v/>
      </c>
      <c r="DD51" s="251" t="str">
        <f t="shared" si="31"/>
        <v/>
      </c>
      <c r="DE51" s="251" t="str">
        <f t="shared" si="31"/>
        <v/>
      </c>
      <c r="DF51" s="251" t="str">
        <f t="shared" si="31"/>
        <v/>
      </c>
      <c r="DG51" s="251" t="str">
        <f t="shared" si="31"/>
        <v/>
      </c>
      <c r="DH51" s="251" t="str">
        <f t="shared" si="31"/>
        <v/>
      </c>
      <c r="DI51" s="251" t="str">
        <f t="shared" si="31"/>
        <v/>
      </c>
      <c r="DJ51" s="251" t="str">
        <f t="shared" si="31"/>
        <v/>
      </c>
      <c r="DK51" s="251" t="str">
        <f t="shared" si="31"/>
        <v/>
      </c>
      <c r="DL51" s="251" t="str">
        <f t="shared" si="31"/>
        <v/>
      </c>
    </row>
    <row r="52" spans="2:116" ht="18.75" customHeight="1" x14ac:dyDescent="0.25">
      <c r="B52" s="251">
        <v>51</v>
      </c>
      <c r="C52" s="252">
        <f>Data!D53</f>
        <v>0</v>
      </c>
      <c r="D52" s="251" t="str">
        <f t="shared" si="3"/>
        <v>0</v>
      </c>
      <c r="E52" s="251" t="str">
        <f t="shared" si="30"/>
        <v/>
      </c>
      <c r="F52" s="251" t="str">
        <f t="shared" si="30"/>
        <v/>
      </c>
      <c r="G52" s="251" t="str">
        <f t="shared" si="30"/>
        <v/>
      </c>
      <c r="H52" s="251" t="str">
        <f t="shared" si="30"/>
        <v/>
      </c>
      <c r="I52" s="251" t="str">
        <f t="shared" si="30"/>
        <v/>
      </c>
      <c r="J52" s="251" t="str">
        <f t="shared" si="30"/>
        <v/>
      </c>
      <c r="K52" s="251" t="str">
        <f t="shared" si="30"/>
        <v/>
      </c>
      <c r="L52" s="251" t="str">
        <f t="shared" si="30"/>
        <v/>
      </c>
      <c r="M52" s="251" t="str">
        <f t="shared" si="30"/>
        <v/>
      </c>
      <c r="N52" s="251" t="str">
        <f t="shared" si="30"/>
        <v/>
      </c>
      <c r="O52" s="251" t="str">
        <f t="shared" si="30"/>
        <v/>
      </c>
      <c r="P52" s="251" t="str">
        <f t="shared" si="30"/>
        <v/>
      </c>
      <c r="Q52" s="251" t="str">
        <f t="shared" si="30"/>
        <v/>
      </c>
      <c r="R52" s="251" t="str">
        <f t="shared" si="30"/>
        <v/>
      </c>
      <c r="S52" s="251" t="str">
        <f t="shared" si="30"/>
        <v/>
      </c>
      <c r="T52" s="251" t="str">
        <f t="shared" si="30"/>
        <v/>
      </c>
      <c r="U52" s="251" t="str">
        <f t="shared" si="33"/>
        <v/>
      </c>
      <c r="V52" s="251" t="str">
        <f t="shared" si="33"/>
        <v/>
      </c>
      <c r="W52" s="251" t="str">
        <f t="shared" si="33"/>
        <v/>
      </c>
      <c r="X52" s="251" t="str">
        <f t="shared" si="33"/>
        <v/>
      </c>
      <c r="Y52" s="251" t="str">
        <f t="shared" si="33"/>
        <v/>
      </c>
      <c r="Z52" s="251" t="str">
        <f t="shared" si="33"/>
        <v/>
      </c>
      <c r="AA52" s="251" t="str">
        <f t="shared" si="33"/>
        <v/>
      </c>
      <c r="AB52" s="251" t="str">
        <f t="shared" si="33"/>
        <v/>
      </c>
      <c r="AC52" s="251" t="str">
        <f t="shared" si="33"/>
        <v/>
      </c>
      <c r="AD52" s="251" t="str">
        <f t="shared" si="33"/>
        <v/>
      </c>
      <c r="AE52" s="251" t="str">
        <f t="shared" si="33"/>
        <v/>
      </c>
      <c r="AF52" s="251" t="str">
        <f t="shared" si="33"/>
        <v/>
      </c>
      <c r="AG52" s="251" t="str">
        <f t="shared" si="33"/>
        <v/>
      </c>
      <c r="AH52" s="251" t="str">
        <f t="shared" si="33"/>
        <v/>
      </c>
      <c r="AI52" s="251" t="str">
        <f t="shared" si="33"/>
        <v/>
      </c>
      <c r="AJ52" s="251" t="str">
        <f t="shared" si="33"/>
        <v/>
      </c>
      <c r="AK52" s="251" t="str">
        <f t="shared" si="34"/>
        <v/>
      </c>
      <c r="AL52" s="251" t="str">
        <f t="shared" si="34"/>
        <v/>
      </c>
      <c r="AM52" s="251" t="str">
        <f t="shared" si="34"/>
        <v/>
      </c>
      <c r="AN52" s="251" t="str">
        <f t="shared" si="34"/>
        <v/>
      </c>
      <c r="AO52" s="251" t="str">
        <f t="shared" si="34"/>
        <v/>
      </c>
      <c r="AP52" s="251" t="str">
        <f t="shared" si="34"/>
        <v/>
      </c>
      <c r="AQ52" s="251" t="str">
        <f t="shared" si="34"/>
        <v/>
      </c>
      <c r="AR52" s="251" t="str">
        <f t="shared" si="34"/>
        <v/>
      </c>
      <c r="AS52" s="251" t="str">
        <f t="shared" si="34"/>
        <v/>
      </c>
      <c r="AT52" s="251" t="str">
        <f t="shared" si="34"/>
        <v/>
      </c>
      <c r="AU52" s="251" t="str">
        <f t="shared" si="34"/>
        <v/>
      </c>
      <c r="AV52" s="251" t="str">
        <f t="shared" si="34"/>
        <v/>
      </c>
      <c r="AW52" s="251" t="str">
        <f t="shared" si="34"/>
        <v/>
      </c>
      <c r="AX52" s="251" t="str">
        <f t="shared" si="34"/>
        <v/>
      </c>
      <c r="AY52" s="251" t="str">
        <f t="shared" si="34"/>
        <v/>
      </c>
      <c r="AZ52" s="251" t="str">
        <f t="shared" si="34"/>
        <v/>
      </c>
      <c r="BA52" s="251" t="str">
        <f t="shared" si="35"/>
        <v/>
      </c>
      <c r="BB52" s="251" t="str">
        <f t="shared" si="35"/>
        <v/>
      </c>
      <c r="BC52" s="251" t="str">
        <f t="shared" si="35"/>
        <v/>
      </c>
      <c r="BD52" s="251" t="str">
        <f t="shared" si="35"/>
        <v/>
      </c>
      <c r="BE52" s="251" t="str">
        <f t="shared" si="35"/>
        <v/>
      </c>
      <c r="BF52" s="251" t="str">
        <f t="shared" si="35"/>
        <v/>
      </c>
      <c r="BG52" s="251" t="str">
        <f t="shared" si="35"/>
        <v/>
      </c>
      <c r="BH52" s="251" t="str">
        <f t="shared" si="35"/>
        <v/>
      </c>
      <c r="BI52" s="251" t="str">
        <f t="shared" si="35"/>
        <v/>
      </c>
      <c r="BJ52" s="251" t="str">
        <f t="shared" si="35"/>
        <v/>
      </c>
      <c r="BK52" s="251" t="str">
        <f t="shared" si="35"/>
        <v/>
      </c>
      <c r="BL52" s="251" t="str">
        <f t="shared" si="35"/>
        <v/>
      </c>
      <c r="BM52" s="251" t="str">
        <f t="shared" si="35"/>
        <v/>
      </c>
      <c r="BN52" s="251" t="str">
        <f t="shared" si="35"/>
        <v/>
      </c>
      <c r="BO52" s="251" t="str">
        <f t="shared" si="35"/>
        <v/>
      </c>
      <c r="BP52" s="251" t="str">
        <f t="shared" si="35"/>
        <v/>
      </c>
      <c r="BQ52" s="251" t="str">
        <f t="shared" si="36"/>
        <v/>
      </c>
      <c r="BR52" s="251" t="str">
        <f t="shared" si="36"/>
        <v/>
      </c>
      <c r="BS52" s="251" t="str">
        <f t="shared" si="36"/>
        <v/>
      </c>
      <c r="BT52" s="251" t="str">
        <f t="shared" si="36"/>
        <v/>
      </c>
      <c r="BU52" s="251" t="str">
        <f t="shared" si="36"/>
        <v/>
      </c>
      <c r="BV52" s="251" t="str">
        <f t="shared" si="36"/>
        <v/>
      </c>
      <c r="BW52" s="251" t="str">
        <f t="shared" si="36"/>
        <v/>
      </c>
      <c r="BX52" s="251" t="str">
        <f t="shared" si="36"/>
        <v/>
      </c>
      <c r="BY52" s="251" t="str">
        <f t="shared" si="36"/>
        <v/>
      </c>
      <c r="BZ52" s="251" t="str">
        <f t="shared" si="36"/>
        <v/>
      </c>
      <c r="CA52" s="251" t="str">
        <f t="shared" si="36"/>
        <v/>
      </c>
      <c r="CB52" s="251" t="str">
        <f t="shared" si="36"/>
        <v/>
      </c>
      <c r="CC52" s="251" t="str">
        <f t="shared" si="36"/>
        <v/>
      </c>
      <c r="CD52" s="251" t="str">
        <f t="shared" si="36"/>
        <v/>
      </c>
      <c r="CE52" s="251" t="str">
        <f t="shared" si="32"/>
        <v/>
      </c>
      <c r="CF52" s="251" t="str">
        <f t="shared" si="28"/>
        <v/>
      </c>
      <c r="CG52" s="251" t="str">
        <f t="shared" si="28"/>
        <v/>
      </c>
      <c r="CH52" s="251" t="str">
        <f t="shared" si="28"/>
        <v/>
      </c>
      <c r="CI52" s="251" t="str">
        <f t="shared" si="28"/>
        <v/>
      </c>
      <c r="CJ52" s="251" t="str">
        <f t="shared" si="31"/>
        <v/>
      </c>
      <c r="CK52" s="251" t="str">
        <f t="shared" si="31"/>
        <v/>
      </c>
      <c r="CL52" s="251" t="str">
        <f t="shared" si="31"/>
        <v/>
      </c>
      <c r="CM52" s="251" t="str">
        <f t="shared" si="31"/>
        <v/>
      </c>
      <c r="CN52" s="251" t="str">
        <f t="shared" si="31"/>
        <v/>
      </c>
      <c r="CO52" s="251" t="str">
        <f t="shared" si="31"/>
        <v/>
      </c>
      <c r="CP52" s="251" t="str">
        <f t="shared" si="31"/>
        <v/>
      </c>
      <c r="CQ52" s="251" t="str">
        <f t="shared" si="31"/>
        <v/>
      </c>
      <c r="CR52" s="251" t="str">
        <f t="shared" si="31"/>
        <v/>
      </c>
      <c r="CS52" s="251" t="str">
        <f t="shared" si="31"/>
        <v/>
      </c>
      <c r="CT52" s="251" t="str">
        <f t="shared" si="31"/>
        <v/>
      </c>
      <c r="CU52" s="251" t="str">
        <f t="shared" si="31"/>
        <v/>
      </c>
      <c r="CV52" s="251" t="str">
        <f t="shared" si="31"/>
        <v/>
      </c>
      <c r="CW52" s="251" t="str">
        <f t="shared" si="31"/>
        <v/>
      </c>
      <c r="CX52" s="251" t="str">
        <f t="shared" si="31"/>
        <v/>
      </c>
      <c r="CY52" s="251" t="str">
        <f t="shared" si="31"/>
        <v/>
      </c>
      <c r="CZ52" s="251" t="str">
        <f t="shared" si="31"/>
        <v/>
      </c>
      <c r="DA52" s="251" t="str">
        <f t="shared" si="31"/>
        <v/>
      </c>
      <c r="DB52" s="251" t="str">
        <f t="shared" si="31"/>
        <v/>
      </c>
      <c r="DC52" s="251" t="str">
        <f t="shared" si="31"/>
        <v/>
      </c>
      <c r="DD52" s="251" t="str">
        <f t="shared" si="31"/>
        <v/>
      </c>
      <c r="DE52" s="251" t="str">
        <f t="shared" si="31"/>
        <v/>
      </c>
      <c r="DF52" s="251" t="str">
        <f t="shared" si="31"/>
        <v/>
      </c>
      <c r="DG52" s="251" t="str">
        <f t="shared" si="31"/>
        <v/>
      </c>
      <c r="DH52" s="251" t="str">
        <f t="shared" si="31"/>
        <v/>
      </c>
      <c r="DI52" s="251" t="str">
        <f t="shared" si="31"/>
        <v/>
      </c>
      <c r="DJ52" s="251" t="str">
        <f t="shared" si="31"/>
        <v/>
      </c>
      <c r="DK52" s="251" t="str">
        <f t="shared" si="31"/>
        <v/>
      </c>
      <c r="DL52" s="251" t="str">
        <f t="shared" si="31"/>
        <v/>
      </c>
    </row>
    <row r="53" spans="2:116" ht="18.75" customHeight="1" x14ac:dyDescent="0.25">
      <c r="B53" s="251">
        <v>52</v>
      </c>
      <c r="C53" s="252">
        <f>Data!D54</f>
        <v>0</v>
      </c>
      <c r="D53" s="251" t="str">
        <f t="shared" si="3"/>
        <v>0</v>
      </c>
      <c r="E53" s="251" t="str">
        <f t="shared" si="30"/>
        <v/>
      </c>
      <c r="F53" s="251" t="str">
        <f t="shared" si="30"/>
        <v/>
      </c>
      <c r="G53" s="251" t="str">
        <f t="shared" si="30"/>
        <v/>
      </c>
      <c r="H53" s="251" t="str">
        <f t="shared" si="30"/>
        <v/>
      </c>
      <c r="I53" s="251" t="str">
        <f t="shared" si="30"/>
        <v/>
      </c>
      <c r="J53" s="251" t="str">
        <f t="shared" si="30"/>
        <v/>
      </c>
      <c r="K53" s="251" t="str">
        <f t="shared" si="30"/>
        <v/>
      </c>
      <c r="L53" s="251" t="str">
        <f t="shared" si="30"/>
        <v/>
      </c>
      <c r="M53" s="251" t="str">
        <f t="shared" si="30"/>
        <v/>
      </c>
      <c r="N53" s="251" t="str">
        <f t="shared" si="30"/>
        <v/>
      </c>
      <c r="O53" s="251" t="str">
        <f t="shared" si="30"/>
        <v/>
      </c>
      <c r="P53" s="251" t="str">
        <f t="shared" si="30"/>
        <v/>
      </c>
      <c r="Q53" s="251" t="str">
        <f t="shared" si="30"/>
        <v/>
      </c>
      <c r="R53" s="251" t="str">
        <f t="shared" si="30"/>
        <v/>
      </c>
      <c r="S53" s="251" t="str">
        <f t="shared" si="30"/>
        <v/>
      </c>
      <c r="T53" s="251" t="str">
        <f>MID($C53,T$1,1)</f>
        <v/>
      </c>
      <c r="U53" s="251" t="str">
        <f t="shared" si="33"/>
        <v/>
      </c>
      <c r="V53" s="251" t="str">
        <f t="shared" si="33"/>
        <v/>
      </c>
      <c r="W53" s="251" t="str">
        <f t="shared" si="33"/>
        <v/>
      </c>
      <c r="X53" s="251" t="str">
        <f t="shared" si="33"/>
        <v/>
      </c>
      <c r="Y53" s="251" t="str">
        <f t="shared" si="33"/>
        <v/>
      </c>
      <c r="Z53" s="251" t="str">
        <f t="shared" si="33"/>
        <v/>
      </c>
      <c r="AA53" s="251" t="str">
        <f t="shared" si="33"/>
        <v/>
      </c>
      <c r="AB53" s="251" t="str">
        <f t="shared" si="33"/>
        <v/>
      </c>
      <c r="AC53" s="251" t="str">
        <f t="shared" si="33"/>
        <v/>
      </c>
      <c r="AD53" s="251" t="str">
        <f t="shared" si="33"/>
        <v/>
      </c>
      <c r="AE53" s="251" t="str">
        <f t="shared" si="33"/>
        <v/>
      </c>
      <c r="AF53" s="251" t="str">
        <f t="shared" si="33"/>
        <v/>
      </c>
      <c r="AG53" s="251" t="str">
        <f t="shared" si="33"/>
        <v/>
      </c>
      <c r="AH53" s="251" t="str">
        <f t="shared" si="33"/>
        <v/>
      </c>
      <c r="AI53" s="251" t="str">
        <f t="shared" si="33"/>
        <v/>
      </c>
      <c r="AJ53" s="251" t="str">
        <f t="shared" si="33"/>
        <v/>
      </c>
      <c r="AK53" s="251" t="str">
        <f t="shared" si="34"/>
        <v/>
      </c>
      <c r="AL53" s="251" t="str">
        <f t="shared" si="34"/>
        <v/>
      </c>
      <c r="AM53" s="251" t="str">
        <f t="shared" si="34"/>
        <v/>
      </c>
      <c r="AN53" s="251" t="str">
        <f t="shared" si="34"/>
        <v/>
      </c>
      <c r="AO53" s="251" t="str">
        <f t="shared" si="34"/>
        <v/>
      </c>
      <c r="AP53" s="251" t="str">
        <f t="shared" si="34"/>
        <v/>
      </c>
      <c r="AQ53" s="251" t="str">
        <f t="shared" si="34"/>
        <v/>
      </c>
      <c r="AR53" s="251" t="str">
        <f t="shared" si="34"/>
        <v/>
      </c>
      <c r="AS53" s="251" t="str">
        <f t="shared" si="34"/>
        <v/>
      </c>
      <c r="AT53" s="251" t="str">
        <f t="shared" si="34"/>
        <v/>
      </c>
      <c r="AU53" s="251" t="str">
        <f t="shared" si="34"/>
        <v/>
      </c>
      <c r="AV53" s="251" t="str">
        <f t="shared" si="34"/>
        <v/>
      </c>
      <c r="AW53" s="251" t="str">
        <f t="shared" si="34"/>
        <v/>
      </c>
      <c r="AX53" s="251" t="str">
        <f t="shared" si="34"/>
        <v/>
      </c>
      <c r="AY53" s="251" t="str">
        <f t="shared" si="34"/>
        <v/>
      </c>
      <c r="AZ53" s="251" t="str">
        <f t="shared" si="34"/>
        <v/>
      </c>
      <c r="BA53" s="251" t="str">
        <f t="shared" si="35"/>
        <v/>
      </c>
      <c r="BB53" s="251" t="str">
        <f t="shared" si="35"/>
        <v/>
      </c>
      <c r="BC53" s="251" t="str">
        <f t="shared" si="35"/>
        <v/>
      </c>
      <c r="BD53" s="251" t="str">
        <f t="shared" si="35"/>
        <v/>
      </c>
      <c r="BE53" s="251" t="str">
        <f t="shared" si="35"/>
        <v/>
      </c>
      <c r="BF53" s="251" t="str">
        <f t="shared" si="35"/>
        <v/>
      </c>
      <c r="BG53" s="251" t="str">
        <f t="shared" si="35"/>
        <v/>
      </c>
      <c r="BH53" s="251" t="str">
        <f t="shared" si="35"/>
        <v/>
      </c>
      <c r="BI53" s="251" t="str">
        <f t="shared" si="35"/>
        <v/>
      </c>
      <c r="BJ53" s="251" t="str">
        <f t="shared" si="35"/>
        <v/>
      </c>
      <c r="BK53" s="251" t="str">
        <f t="shared" si="35"/>
        <v/>
      </c>
      <c r="BL53" s="251" t="str">
        <f t="shared" si="35"/>
        <v/>
      </c>
      <c r="BM53" s="251" t="str">
        <f t="shared" si="35"/>
        <v/>
      </c>
      <c r="BN53" s="251" t="str">
        <f t="shared" si="35"/>
        <v/>
      </c>
      <c r="BO53" s="251" t="str">
        <f t="shared" si="35"/>
        <v/>
      </c>
      <c r="BP53" s="251" t="str">
        <f t="shared" si="35"/>
        <v/>
      </c>
      <c r="BQ53" s="251" t="str">
        <f t="shared" si="36"/>
        <v/>
      </c>
      <c r="BR53" s="251" t="str">
        <f t="shared" si="36"/>
        <v/>
      </c>
      <c r="BS53" s="251" t="str">
        <f t="shared" si="36"/>
        <v/>
      </c>
      <c r="BT53" s="251" t="str">
        <f t="shared" si="36"/>
        <v/>
      </c>
      <c r="BU53" s="251" t="str">
        <f t="shared" si="36"/>
        <v/>
      </c>
      <c r="BV53" s="251" t="str">
        <f t="shared" si="36"/>
        <v/>
      </c>
      <c r="BW53" s="251" t="str">
        <f t="shared" si="36"/>
        <v/>
      </c>
      <c r="BX53" s="251" t="str">
        <f t="shared" si="36"/>
        <v/>
      </c>
      <c r="BY53" s="251" t="str">
        <f t="shared" si="36"/>
        <v/>
      </c>
      <c r="BZ53" s="251" t="str">
        <f t="shared" si="36"/>
        <v/>
      </c>
      <c r="CA53" s="251" t="str">
        <f t="shared" si="36"/>
        <v/>
      </c>
      <c r="CB53" s="251" t="str">
        <f t="shared" si="36"/>
        <v/>
      </c>
      <c r="CC53" s="251" t="str">
        <f t="shared" si="36"/>
        <v/>
      </c>
      <c r="CD53" s="251" t="str">
        <f t="shared" si="36"/>
        <v/>
      </c>
      <c r="CE53" s="251" t="str">
        <f t="shared" si="32"/>
        <v/>
      </c>
      <c r="CF53" s="251" t="str">
        <f t="shared" si="28"/>
        <v/>
      </c>
      <c r="CG53" s="251" t="str">
        <f t="shared" si="28"/>
        <v/>
      </c>
      <c r="CH53" s="251" t="str">
        <f t="shared" si="28"/>
        <v/>
      </c>
      <c r="CI53" s="251" t="str">
        <f t="shared" si="28"/>
        <v/>
      </c>
      <c r="CJ53" s="251" t="str">
        <f t="shared" si="31"/>
        <v/>
      </c>
      <c r="CK53" s="251" t="str">
        <f t="shared" si="31"/>
        <v/>
      </c>
      <c r="CL53" s="251" t="str">
        <f t="shared" si="31"/>
        <v/>
      </c>
      <c r="CM53" s="251" t="str">
        <f t="shared" si="31"/>
        <v/>
      </c>
      <c r="CN53" s="251" t="str">
        <f t="shared" si="31"/>
        <v/>
      </c>
      <c r="CO53" s="251" t="str">
        <f t="shared" si="31"/>
        <v/>
      </c>
      <c r="CP53" s="251" t="str">
        <f t="shared" si="31"/>
        <v/>
      </c>
      <c r="CQ53" s="251" t="str">
        <f t="shared" si="31"/>
        <v/>
      </c>
      <c r="CR53" s="251" t="str">
        <f t="shared" si="31"/>
        <v/>
      </c>
      <c r="CS53" s="251" t="str">
        <f t="shared" si="31"/>
        <v/>
      </c>
      <c r="CT53" s="251" t="str">
        <f t="shared" si="31"/>
        <v/>
      </c>
      <c r="CU53" s="251" t="str">
        <f t="shared" si="31"/>
        <v/>
      </c>
      <c r="CV53" s="251" t="str">
        <f t="shared" si="31"/>
        <v/>
      </c>
      <c r="CW53" s="251" t="str">
        <f t="shared" si="31"/>
        <v/>
      </c>
      <c r="CX53" s="251" t="str">
        <f t="shared" si="31"/>
        <v/>
      </c>
      <c r="CY53" s="251" t="str">
        <f t="shared" si="31"/>
        <v/>
      </c>
      <c r="CZ53" s="251" t="str">
        <f t="shared" si="31"/>
        <v/>
      </c>
      <c r="DA53" s="251" t="str">
        <f t="shared" si="31"/>
        <v/>
      </c>
      <c r="DB53" s="251" t="str">
        <f t="shared" si="31"/>
        <v/>
      </c>
      <c r="DC53" s="251" t="str">
        <f t="shared" si="31"/>
        <v/>
      </c>
      <c r="DD53" s="251" t="str">
        <f t="shared" si="31"/>
        <v/>
      </c>
      <c r="DE53" s="251" t="str">
        <f t="shared" si="31"/>
        <v/>
      </c>
      <c r="DF53" s="251" t="str">
        <f t="shared" si="31"/>
        <v/>
      </c>
      <c r="DG53" s="251" t="str">
        <f t="shared" si="31"/>
        <v/>
      </c>
      <c r="DH53" s="251" t="str">
        <f t="shared" si="31"/>
        <v/>
      </c>
      <c r="DI53" s="251" t="str">
        <f t="shared" si="31"/>
        <v/>
      </c>
      <c r="DJ53" s="251" t="str">
        <f t="shared" si="31"/>
        <v/>
      </c>
      <c r="DK53" s="251" t="str">
        <f t="shared" si="31"/>
        <v/>
      </c>
      <c r="DL53" s="251" t="str">
        <f t="shared" si="31"/>
        <v/>
      </c>
    </row>
    <row r="54" spans="2:116" ht="18.75" customHeight="1" x14ac:dyDescent="0.25">
      <c r="B54" s="251">
        <v>53</v>
      </c>
      <c r="C54" s="252">
        <f>Data!D55</f>
        <v>0</v>
      </c>
      <c r="D54" s="251" t="str">
        <f t="shared" si="3"/>
        <v>0</v>
      </c>
      <c r="E54" s="251" t="str">
        <f t="shared" ref="E54:T61" si="38">MID($C54,E$1,1)</f>
        <v/>
      </c>
      <c r="F54" s="251" t="str">
        <f t="shared" si="38"/>
        <v/>
      </c>
      <c r="G54" s="251" t="str">
        <f t="shared" si="38"/>
        <v/>
      </c>
      <c r="H54" s="251" t="str">
        <f t="shared" si="38"/>
        <v/>
      </c>
      <c r="I54" s="251" t="str">
        <f t="shared" si="38"/>
        <v/>
      </c>
      <c r="J54" s="251" t="str">
        <f t="shared" si="38"/>
        <v/>
      </c>
      <c r="K54" s="251" t="str">
        <f t="shared" si="38"/>
        <v/>
      </c>
      <c r="L54" s="251" t="str">
        <f t="shared" si="38"/>
        <v/>
      </c>
      <c r="M54" s="251" t="str">
        <f t="shared" si="38"/>
        <v/>
      </c>
      <c r="N54" s="251" t="str">
        <f t="shared" si="38"/>
        <v/>
      </c>
      <c r="O54" s="251" t="str">
        <f t="shared" si="38"/>
        <v/>
      </c>
      <c r="P54" s="251" t="str">
        <f t="shared" si="38"/>
        <v/>
      </c>
      <c r="Q54" s="251" t="str">
        <f t="shared" si="38"/>
        <v/>
      </c>
      <c r="R54" s="251" t="str">
        <f t="shared" si="38"/>
        <v/>
      </c>
      <c r="S54" s="251" t="str">
        <f t="shared" si="38"/>
        <v/>
      </c>
      <c r="T54" s="251" t="str">
        <f t="shared" si="38"/>
        <v/>
      </c>
      <c r="U54" s="251" t="str">
        <f t="shared" si="33"/>
        <v/>
      </c>
      <c r="V54" s="251" t="str">
        <f t="shared" si="33"/>
        <v/>
      </c>
      <c r="W54" s="251" t="str">
        <f t="shared" si="33"/>
        <v/>
      </c>
      <c r="X54" s="251" t="str">
        <f t="shared" si="33"/>
        <v/>
      </c>
      <c r="Y54" s="251" t="str">
        <f t="shared" si="33"/>
        <v/>
      </c>
      <c r="Z54" s="251" t="str">
        <f t="shared" si="33"/>
        <v/>
      </c>
      <c r="AA54" s="251" t="str">
        <f t="shared" si="33"/>
        <v/>
      </c>
      <c r="AB54" s="251" t="str">
        <f t="shared" si="33"/>
        <v/>
      </c>
      <c r="AC54" s="251" t="str">
        <f t="shared" si="33"/>
        <v/>
      </c>
      <c r="AD54" s="251" t="str">
        <f t="shared" si="33"/>
        <v/>
      </c>
      <c r="AE54" s="251" t="str">
        <f t="shared" si="33"/>
        <v/>
      </c>
      <c r="AF54" s="251" t="str">
        <f t="shared" si="33"/>
        <v/>
      </c>
      <c r="AG54" s="251" t="str">
        <f t="shared" si="33"/>
        <v/>
      </c>
      <c r="AH54" s="251" t="str">
        <f t="shared" si="33"/>
        <v/>
      </c>
      <c r="AI54" s="251" t="str">
        <f t="shared" si="33"/>
        <v/>
      </c>
      <c r="AJ54" s="251" t="str">
        <f t="shared" si="33"/>
        <v/>
      </c>
      <c r="AK54" s="251" t="str">
        <f t="shared" si="34"/>
        <v/>
      </c>
      <c r="AL54" s="251" t="str">
        <f t="shared" si="34"/>
        <v/>
      </c>
      <c r="AM54" s="251" t="str">
        <f t="shared" si="34"/>
        <v/>
      </c>
      <c r="AN54" s="251" t="str">
        <f t="shared" si="34"/>
        <v/>
      </c>
      <c r="AO54" s="251" t="str">
        <f t="shared" si="34"/>
        <v/>
      </c>
      <c r="AP54" s="251" t="str">
        <f t="shared" si="34"/>
        <v/>
      </c>
      <c r="AQ54" s="251" t="str">
        <f t="shared" si="34"/>
        <v/>
      </c>
      <c r="AR54" s="251" t="str">
        <f t="shared" si="34"/>
        <v/>
      </c>
      <c r="AS54" s="251" t="str">
        <f t="shared" si="34"/>
        <v/>
      </c>
      <c r="AT54" s="251" t="str">
        <f t="shared" si="34"/>
        <v/>
      </c>
      <c r="AU54" s="251" t="str">
        <f t="shared" si="34"/>
        <v/>
      </c>
      <c r="AV54" s="251" t="str">
        <f t="shared" si="34"/>
        <v/>
      </c>
      <c r="AW54" s="251" t="str">
        <f t="shared" si="34"/>
        <v/>
      </c>
      <c r="AX54" s="251" t="str">
        <f t="shared" si="34"/>
        <v/>
      </c>
      <c r="AY54" s="251" t="str">
        <f t="shared" si="34"/>
        <v/>
      </c>
      <c r="AZ54" s="251" t="str">
        <f t="shared" si="34"/>
        <v/>
      </c>
      <c r="BA54" s="251" t="str">
        <f t="shared" si="35"/>
        <v/>
      </c>
      <c r="BB54" s="251" t="str">
        <f t="shared" si="35"/>
        <v/>
      </c>
      <c r="BC54" s="251" t="str">
        <f t="shared" si="35"/>
        <v/>
      </c>
      <c r="BD54" s="251" t="str">
        <f t="shared" si="35"/>
        <v/>
      </c>
      <c r="BE54" s="251" t="str">
        <f t="shared" si="35"/>
        <v/>
      </c>
      <c r="BF54" s="251" t="str">
        <f t="shared" si="35"/>
        <v/>
      </c>
      <c r="BG54" s="251" t="str">
        <f t="shared" si="35"/>
        <v/>
      </c>
      <c r="BH54" s="251" t="str">
        <f t="shared" si="35"/>
        <v/>
      </c>
      <c r="BI54" s="251" t="str">
        <f t="shared" si="35"/>
        <v/>
      </c>
      <c r="BJ54" s="251" t="str">
        <f t="shared" si="35"/>
        <v/>
      </c>
      <c r="BK54" s="251" t="str">
        <f t="shared" si="35"/>
        <v/>
      </c>
      <c r="BL54" s="251" t="str">
        <f t="shared" si="35"/>
        <v/>
      </c>
      <c r="BM54" s="251" t="str">
        <f t="shared" si="35"/>
        <v/>
      </c>
      <c r="BN54" s="251" t="str">
        <f t="shared" si="35"/>
        <v/>
      </c>
      <c r="BO54" s="251" t="str">
        <f t="shared" si="35"/>
        <v/>
      </c>
      <c r="BP54" s="251" t="str">
        <f t="shared" si="35"/>
        <v/>
      </c>
      <c r="BQ54" s="251" t="str">
        <f t="shared" si="36"/>
        <v/>
      </c>
      <c r="BR54" s="251" t="str">
        <f t="shared" si="36"/>
        <v/>
      </c>
      <c r="BS54" s="251" t="str">
        <f t="shared" si="36"/>
        <v/>
      </c>
      <c r="BT54" s="251" t="str">
        <f t="shared" si="36"/>
        <v/>
      </c>
      <c r="BU54" s="251" t="str">
        <f t="shared" si="36"/>
        <v/>
      </c>
      <c r="BV54" s="251" t="str">
        <f t="shared" si="36"/>
        <v/>
      </c>
      <c r="BW54" s="251" t="str">
        <f t="shared" si="36"/>
        <v/>
      </c>
      <c r="BX54" s="251" t="str">
        <f t="shared" si="36"/>
        <v/>
      </c>
      <c r="BY54" s="251" t="str">
        <f t="shared" si="36"/>
        <v/>
      </c>
      <c r="BZ54" s="251" t="str">
        <f t="shared" si="36"/>
        <v/>
      </c>
      <c r="CA54" s="251" t="str">
        <f t="shared" si="36"/>
        <v/>
      </c>
      <c r="CB54" s="251" t="str">
        <f t="shared" si="36"/>
        <v/>
      </c>
      <c r="CC54" s="251" t="str">
        <f t="shared" si="36"/>
        <v/>
      </c>
      <c r="CD54" s="251" t="str">
        <f t="shared" si="36"/>
        <v/>
      </c>
      <c r="CE54" s="251" t="str">
        <f t="shared" si="32"/>
        <v/>
      </c>
      <c r="CF54" s="251" t="str">
        <f t="shared" si="28"/>
        <v/>
      </c>
      <c r="CG54" s="251" t="str">
        <f t="shared" si="28"/>
        <v/>
      </c>
      <c r="CH54" s="251" t="str">
        <f t="shared" si="28"/>
        <v/>
      </c>
      <c r="CI54" s="251" t="str">
        <f t="shared" si="28"/>
        <v/>
      </c>
      <c r="CJ54" s="251" t="str">
        <f t="shared" si="31"/>
        <v/>
      </c>
      <c r="CK54" s="251" t="str">
        <f t="shared" si="31"/>
        <v/>
      </c>
      <c r="CL54" s="251" t="str">
        <f t="shared" si="31"/>
        <v/>
      </c>
      <c r="CM54" s="251" t="str">
        <f t="shared" si="31"/>
        <v/>
      </c>
      <c r="CN54" s="251" t="str">
        <f t="shared" si="31"/>
        <v/>
      </c>
      <c r="CO54" s="251" t="str">
        <f t="shared" si="31"/>
        <v/>
      </c>
      <c r="CP54" s="251" t="str">
        <f t="shared" si="31"/>
        <v/>
      </c>
      <c r="CQ54" s="251" t="str">
        <f t="shared" si="31"/>
        <v/>
      </c>
      <c r="CR54" s="251" t="str">
        <f t="shared" si="31"/>
        <v/>
      </c>
      <c r="CS54" s="251" t="str">
        <f t="shared" si="31"/>
        <v/>
      </c>
      <c r="CT54" s="251" t="str">
        <f t="shared" si="31"/>
        <v/>
      </c>
      <c r="CU54" s="251" t="str">
        <f t="shared" si="31"/>
        <v/>
      </c>
      <c r="CV54" s="251" t="str">
        <f t="shared" si="31"/>
        <v/>
      </c>
      <c r="CW54" s="251" t="str">
        <f t="shared" si="31"/>
        <v/>
      </c>
      <c r="CX54" s="251" t="str">
        <f t="shared" si="31"/>
        <v/>
      </c>
      <c r="CY54" s="251" t="str">
        <f t="shared" si="31"/>
        <v/>
      </c>
      <c r="CZ54" s="251" t="str">
        <f t="shared" si="31"/>
        <v/>
      </c>
      <c r="DA54" s="251" t="str">
        <f t="shared" si="31"/>
        <v/>
      </c>
      <c r="DB54" s="251" t="str">
        <f t="shared" si="31"/>
        <v/>
      </c>
      <c r="DC54" s="251" t="str">
        <f t="shared" si="31"/>
        <v/>
      </c>
      <c r="DD54" s="251" t="str">
        <f t="shared" si="31"/>
        <v/>
      </c>
      <c r="DE54" s="251" t="str">
        <f t="shared" si="31"/>
        <v/>
      </c>
      <c r="DF54" s="251" t="str">
        <f t="shared" si="31"/>
        <v/>
      </c>
      <c r="DG54" s="251" t="str">
        <f t="shared" si="31"/>
        <v/>
      </c>
      <c r="DH54" s="251" t="str">
        <f t="shared" si="31"/>
        <v/>
      </c>
      <c r="DI54" s="251" t="str">
        <f t="shared" si="31"/>
        <v/>
      </c>
      <c r="DJ54" s="251" t="str">
        <f t="shared" si="31"/>
        <v/>
      </c>
      <c r="DK54" s="251" t="str">
        <f t="shared" si="31"/>
        <v/>
      </c>
      <c r="DL54" s="251" t="str">
        <f t="shared" si="31"/>
        <v/>
      </c>
    </row>
    <row r="55" spans="2:116" ht="18.75" customHeight="1" x14ac:dyDescent="0.25">
      <c r="B55" s="251">
        <v>54</v>
      </c>
      <c r="C55" s="252">
        <f>Data!D56</f>
        <v>0</v>
      </c>
      <c r="D55" s="251" t="str">
        <f t="shared" si="3"/>
        <v>0</v>
      </c>
      <c r="E55" s="251" t="str">
        <f t="shared" si="38"/>
        <v/>
      </c>
      <c r="F55" s="251" t="str">
        <f t="shared" si="38"/>
        <v/>
      </c>
      <c r="G55" s="251" t="str">
        <f t="shared" si="38"/>
        <v/>
      </c>
      <c r="H55" s="251" t="str">
        <f t="shared" si="38"/>
        <v/>
      </c>
      <c r="I55" s="251" t="str">
        <f t="shared" si="38"/>
        <v/>
      </c>
      <c r="J55" s="251" t="str">
        <f t="shared" si="38"/>
        <v/>
      </c>
      <c r="K55" s="251" t="str">
        <f t="shared" si="38"/>
        <v/>
      </c>
      <c r="L55" s="251" t="str">
        <f t="shared" si="38"/>
        <v/>
      </c>
      <c r="M55" s="251" t="str">
        <f t="shared" si="38"/>
        <v/>
      </c>
      <c r="N55" s="251" t="str">
        <f t="shared" si="38"/>
        <v/>
      </c>
      <c r="O55" s="251" t="str">
        <f t="shared" si="38"/>
        <v/>
      </c>
      <c r="P55" s="251" t="str">
        <f t="shared" si="38"/>
        <v/>
      </c>
      <c r="Q55" s="251" t="str">
        <f t="shared" si="38"/>
        <v/>
      </c>
      <c r="R55" s="251" t="str">
        <f t="shared" si="38"/>
        <v/>
      </c>
      <c r="S55" s="251" t="str">
        <f t="shared" si="38"/>
        <v/>
      </c>
      <c r="T55" s="251" t="str">
        <f t="shared" si="38"/>
        <v/>
      </c>
      <c r="U55" s="251" t="str">
        <f t="shared" si="33"/>
        <v/>
      </c>
      <c r="V55" s="251" t="str">
        <f t="shared" si="33"/>
        <v/>
      </c>
      <c r="W55" s="251" t="str">
        <f t="shared" si="33"/>
        <v/>
      </c>
      <c r="X55" s="251" t="str">
        <f t="shared" si="33"/>
        <v/>
      </c>
      <c r="Y55" s="251" t="str">
        <f t="shared" si="33"/>
        <v/>
      </c>
      <c r="Z55" s="251" t="str">
        <f t="shared" si="33"/>
        <v/>
      </c>
      <c r="AA55" s="251" t="str">
        <f t="shared" si="33"/>
        <v/>
      </c>
      <c r="AB55" s="251" t="str">
        <f t="shared" si="33"/>
        <v/>
      </c>
      <c r="AC55" s="251" t="str">
        <f t="shared" si="33"/>
        <v/>
      </c>
      <c r="AD55" s="251" t="str">
        <f t="shared" si="33"/>
        <v/>
      </c>
      <c r="AE55" s="251" t="str">
        <f t="shared" si="33"/>
        <v/>
      </c>
      <c r="AF55" s="251" t="str">
        <f t="shared" si="33"/>
        <v/>
      </c>
      <c r="AG55" s="251" t="str">
        <f t="shared" si="33"/>
        <v/>
      </c>
      <c r="AH55" s="251" t="str">
        <f t="shared" si="33"/>
        <v/>
      </c>
      <c r="AI55" s="251" t="str">
        <f t="shared" si="33"/>
        <v/>
      </c>
      <c r="AJ55" s="251" t="str">
        <f t="shared" si="33"/>
        <v/>
      </c>
      <c r="AK55" s="251" t="str">
        <f t="shared" si="34"/>
        <v/>
      </c>
      <c r="AL55" s="251" t="str">
        <f t="shared" si="34"/>
        <v/>
      </c>
      <c r="AM55" s="251" t="str">
        <f t="shared" si="34"/>
        <v/>
      </c>
      <c r="AN55" s="251" t="str">
        <f t="shared" si="34"/>
        <v/>
      </c>
      <c r="AO55" s="251" t="str">
        <f t="shared" si="34"/>
        <v/>
      </c>
      <c r="AP55" s="251" t="str">
        <f t="shared" si="34"/>
        <v/>
      </c>
      <c r="AQ55" s="251" t="str">
        <f t="shared" si="34"/>
        <v/>
      </c>
      <c r="AR55" s="251" t="str">
        <f t="shared" si="34"/>
        <v/>
      </c>
      <c r="AS55" s="251" t="str">
        <f t="shared" si="34"/>
        <v/>
      </c>
      <c r="AT55" s="251" t="str">
        <f t="shared" si="34"/>
        <v/>
      </c>
      <c r="AU55" s="251" t="str">
        <f t="shared" si="34"/>
        <v/>
      </c>
      <c r="AV55" s="251" t="str">
        <f t="shared" si="34"/>
        <v/>
      </c>
      <c r="AW55" s="251" t="str">
        <f t="shared" si="34"/>
        <v/>
      </c>
      <c r="AX55" s="251" t="str">
        <f t="shared" si="34"/>
        <v/>
      </c>
      <c r="AY55" s="251" t="str">
        <f t="shared" si="34"/>
        <v/>
      </c>
      <c r="AZ55" s="251" t="str">
        <f t="shared" si="34"/>
        <v/>
      </c>
      <c r="BA55" s="251" t="str">
        <f t="shared" si="35"/>
        <v/>
      </c>
      <c r="BB55" s="251" t="str">
        <f t="shared" si="35"/>
        <v/>
      </c>
      <c r="BC55" s="251" t="str">
        <f t="shared" si="35"/>
        <v/>
      </c>
      <c r="BD55" s="251" t="str">
        <f t="shared" si="35"/>
        <v/>
      </c>
      <c r="BE55" s="251" t="str">
        <f t="shared" si="35"/>
        <v/>
      </c>
      <c r="BF55" s="251" t="str">
        <f t="shared" si="35"/>
        <v/>
      </c>
      <c r="BG55" s="251" t="str">
        <f t="shared" si="35"/>
        <v/>
      </c>
      <c r="BH55" s="251" t="str">
        <f t="shared" si="35"/>
        <v/>
      </c>
      <c r="BI55" s="251" t="str">
        <f t="shared" si="35"/>
        <v/>
      </c>
      <c r="BJ55" s="251" t="str">
        <f t="shared" si="35"/>
        <v/>
      </c>
      <c r="BK55" s="251" t="str">
        <f t="shared" si="35"/>
        <v/>
      </c>
      <c r="BL55" s="251" t="str">
        <f t="shared" si="35"/>
        <v/>
      </c>
      <c r="BM55" s="251" t="str">
        <f t="shared" si="35"/>
        <v/>
      </c>
      <c r="BN55" s="251" t="str">
        <f t="shared" si="35"/>
        <v/>
      </c>
      <c r="BO55" s="251" t="str">
        <f t="shared" si="35"/>
        <v/>
      </c>
      <c r="BP55" s="251" t="str">
        <f t="shared" si="35"/>
        <v/>
      </c>
      <c r="BQ55" s="251" t="str">
        <f t="shared" si="36"/>
        <v/>
      </c>
      <c r="BR55" s="251" t="str">
        <f t="shared" si="36"/>
        <v/>
      </c>
      <c r="BS55" s="251" t="str">
        <f t="shared" si="36"/>
        <v/>
      </c>
      <c r="BT55" s="251" t="str">
        <f t="shared" si="36"/>
        <v/>
      </c>
      <c r="BU55" s="251" t="str">
        <f t="shared" si="36"/>
        <v/>
      </c>
      <c r="BV55" s="251" t="str">
        <f t="shared" si="36"/>
        <v/>
      </c>
      <c r="BW55" s="251" t="str">
        <f t="shared" si="36"/>
        <v/>
      </c>
      <c r="BX55" s="251" t="str">
        <f t="shared" si="36"/>
        <v/>
      </c>
      <c r="BY55" s="251" t="str">
        <f t="shared" si="36"/>
        <v/>
      </c>
      <c r="BZ55" s="251" t="str">
        <f t="shared" si="36"/>
        <v/>
      </c>
      <c r="CA55" s="251" t="str">
        <f t="shared" si="36"/>
        <v/>
      </c>
      <c r="CB55" s="251" t="str">
        <f t="shared" si="36"/>
        <v/>
      </c>
      <c r="CC55" s="251" t="str">
        <f t="shared" si="36"/>
        <v/>
      </c>
      <c r="CD55" s="251" t="str">
        <f t="shared" si="36"/>
        <v/>
      </c>
      <c r="CE55" s="251" t="str">
        <f t="shared" si="32"/>
        <v/>
      </c>
      <c r="CF55" s="251" t="str">
        <f t="shared" si="28"/>
        <v/>
      </c>
      <c r="CG55" s="251" t="str">
        <f t="shared" si="28"/>
        <v/>
      </c>
      <c r="CH55" s="251" t="str">
        <f t="shared" si="28"/>
        <v/>
      </c>
      <c r="CI55" s="251" t="str">
        <f t="shared" si="28"/>
        <v/>
      </c>
      <c r="CJ55" s="251" t="str">
        <f t="shared" si="31"/>
        <v/>
      </c>
      <c r="CK55" s="251" t="str">
        <f t="shared" si="31"/>
        <v/>
      </c>
      <c r="CL55" s="251" t="str">
        <f t="shared" si="31"/>
        <v/>
      </c>
      <c r="CM55" s="251" t="str">
        <f t="shared" si="31"/>
        <v/>
      </c>
      <c r="CN55" s="251" t="str">
        <f t="shared" si="31"/>
        <v/>
      </c>
      <c r="CO55" s="251" t="str">
        <f t="shared" si="31"/>
        <v/>
      </c>
      <c r="CP55" s="251" t="str">
        <f t="shared" si="31"/>
        <v/>
      </c>
      <c r="CQ55" s="251" t="str">
        <f t="shared" si="31"/>
        <v/>
      </c>
      <c r="CR55" s="251" t="str">
        <f t="shared" si="31"/>
        <v/>
      </c>
      <c r="CS55" s="251" t="str">
        <f t="shared" si="31"/>
        <v/>
      </c>
      <c r="CT55" s="251" t="str">
        <f t="shared" si="31"/>
        <v/>
      </c>
      <c r="CU55" s="251" t="str">
        <f t="shared" si="31"/>
        <v/>
      </c>
      <c r="CV55" s="251" t="str">
        <f t="shared" ref="CJ55:DL61" si="39">MID($C55,CV$1,1)</f>
        <v/>
      </c>
      <c r="CW55" s="251" t="str">
        <f t="shared" si="39"/>
        <v/>
      </c>
      <c r="CX55" s="251" t="str">
        <f t="shared" si="39"/>
        <v/>
      </c>
      <c r="CY55" s="251" t="str">
        <f t="shared" si="39"/>
        <v/>
      </c>
      <c r="CZ55" s="251" t="str">
        <f t="shared" si="39"/>
        <v/>
      </c>
      <c r="DA55" s="251" t="str">
        <f t="shared" si="39"/>
        <v/>
      </c>
      <c r="DB55" s="251" t="str">
        <f t="shared" si="39"/>
        <v/>
      </c>
      <c r="DC55" s="251" t="str">
        <f t="shared" si="39"/>
        <v/>
      </c>
      <c r="DD55" s="251" t="str">
        <f t="shared" si="39"/>
        <v/>
      </c>
      <c r="DE55" s="251" t="str">
        <f t="shared" si="39"/>
        <v/>
      </c>
      <c r="DF55" s="251" t="str">
        <f t="shared" si="39"/>
        <v/>
      </c>
      <c r="DG55" s="251" t="str">
        <f t="shared" si="39"/>
        <v/>
      </c>
      <c r="DH55" s="251" t="str">
        <f t="shared" si="39"/>
        <v/>
      </c>
      <c r="DI55" s="251" t="str">
        <f t="shared" si="39"/>
        <v/>
      </c>
      <c r="DJ55" s="251" t="str">
        <f t="shared" si="39"/>
        <v/>
      </c>
      <c r="DK55" s="251" t="str">
        <f t="shared" si="39"/>
        <v/>
      </c>
      <c r="DL55" s="251" t="str">
        <f t="shared" si="39"/>
        <v/>
      </c>
    </row>
    <row r="56" spans="2:116" ht="18.75" customHeight="1" x14ac:dyDescent="0.25">
      <c r="B56" s="251">
        <v>55</v>
      </c>
      <c r="C56" s="252">
        <f>Data!D57</f>
        <v>0</v>
      </c>
      <c r="D56" s="251" t="str">
        <f t="shared" si="3"/>
        <v>0</v>
      </c>
      <c r="E56" s="251" t="str">
        <f t="shared" si="38"/>
        <v/>
      </c>
      <c r="F56" s="251" t="str">
        <f t="shared" si="38"/>
        <v/>
      </c>
      <c r="G56" s="251" t="str">
        <f t="shared" si="38"/>
        <v/>
      </c>
      <c r="H56" s="251" t="str">
        <f t="shared" si="38"/>
        <v/>
      </c>
      <c r="I56" s="251" t="str">
        <f t="shared" si="38"/>
        <v/>
      </c>
      <c r="J56" s="251" t="str">
        <f t="shared" si="38"/>
        <v/>
      </c>
      <c r="K56" s="251" t="str">
        <f t="shared" si="38"/>
        <v/>
      </c>
      <c r="L56" s="251" t="str">
        <f t="shared" si="38"/>
        <v/>
      </c>
      <c r="M56" s="251" t="str">
        <f t="shared" si="38"/>
        <v/>
      </c>
      <c r="N56" s="251" t="str">
        <f t="shared" si="38"/>
        <v/>
      </c>
      <c r="O56" s="251" t="str">
        <f t="shared" si="38"/>
        <v/>
      </c>
      <c r="P56" s="251" t="str">
        <f t="shared" si="38"/>
        <v/>
      </c>
      <c r="Q56" s="251" t="str">
        <f t="shared" si="38"/>
        <v/>
      </c>
      <c r="R56" s="251" t="str">
        <f t="shared" si="38"/>
        <v/>
      </c>
      <c r="S56" s="251" t="str">
        <f t="shared" si="38"/>
        <v/>
      </c>
      <c r="T56" s="251" t="str">
        <f t="shared" si="38"/>
        <v/>
      </c>
      <c r="U56" s="251" t="str">
        <f t="shared" si="33"/>
        <v/>
      </c>
      <c r="V56" s="251" t="str">
        <f t="shared" si="33"/>
        <v/>
      </c>
      <c r="W56" s="251" t="str">
        <f t="shared" si="33"/>
        <v/>
      </c>
      <c r="X56" s="251" t="str">
        <f t="shared" si="33"/>
        <v/>
      </c>
      <c r="Y56" s="251" t="str">
        <f t="shared" si="33"/>
        <v/>
      </c>
      <c r="Z56" s="251" t="str">
        <f t="shared" si="33"/>
        <v/>
      </c>
      <c r="AA56" s="251" t="str">
        <f t="shared" si="33"/>
        <v/>
      </c>
      <c r="AB56" s="251" t="str">
        <f t="shared" si="33"/>
        <v/>
      </c>
      <c r="AC56" s="251" t="str">
        <f t="shared" si="33"/>
        <v/>
      </c>
      <c r="AD56" s="251" t="str">
        <f t="shared" si="33"/>
        <v/>
      </c>
      <c r="AE56" s="251" t="str">
        <f t="shared" si="33"/>
        <v/>
      </c>
      <c r="AF56" s="251" t="str">
        <f t="shared" si="33"/>
        <v/>
      </c>
      <c r="AG56" s="251" t="str">
        <f t="shared" si="33"/>
        <v/>
      </c>
      <c r="AH56" s="251" t="str">
        <f t="shared" si="33"/>
        <v/>
      </c>
      <c r="AI56" s="251" t="str">
        <f t="shared" si="33"/>
        <v/>
      </c>
      <c r="AJ56" s="251" t="str">
        <f t="shared" si="33"/>
        <v/>
      </c>
      <c r="AK56" s="251" t="str">
        <f t="shared" si="34"/>
        <v/>
      </c>
      <c r="AL56" s="251" t="str">
        <f t="shared" si="34"/>
        <v/>
      </c>
      <c r="AM56" s="251" t="str">
        <f t="shared" si="34"/>
        <v/>
      </c>
      <c r="AN56" s="251" t="str">
        <f t="shared" si="34"/>
        <v/>
      </c>
      <c r="AO56" s="251" t="str">
        <f t="shared" si="34"/>
        <v/>
      </c>
      <c r="AP56" s="251" t="str">
        <f t="shared" si="34"/>
        <v/>
      </c>
      <c r="AQ56" s="251" t="str">
        <f t="shared" si="34"/>
        <v/>
      </c>
      <c r="AR56" s="251" t="str">
        <f t="shared" si="34"/>
        <v/>
      </c>
      <c r="AS56" s="251" t="str">
        <f t="shared" si="34"/>
        <v/>
      </c>
      <c r="AT56" s="251" t="str">
        <f t="shared" si="34"/>
        <v/>
      </c>
      <c r="AU56" s="251" t="str">
        <f t="shared" si="34"/>
        <v/>
      </c>
      <c r="AV56" s="251" t="str">
        <f t="shared" si="34"/>
        <v/>
      </c>
      <c r="AW56" s="251" t="str">
        <f t="shared" si="34"/>
        <v/>
      </c>
      <c r="AX56" s="251" t="str">
        <f t="shared" si="34"/>
        <v/>
      </c>
      <c r="AY56" s="251" t="str">
        <f t="shared" si="34"/>
        <v/>
      </c>
      <c r="AZ56" s="251" t="str">
        <f t="shared" si="34"/>
        <v/>
      </c>
      <c r="BA56" s="251" t="str">
        <f t="shared" si="35"/>
        <v/>
      </c>
      <c r="BB56" s="251" t="str">
        <f t="shared" si="35"/>
        <v/>
      </c>
      <c r="BC56" s="251" t="str">
        <f t="shared" si="35"/>
        <v/>
      </c>
      <c r="BD56" s="251" t="str">
        <f t="shared" si="35"/>
        <v/>
      </c>
      <c r="BE56" s="251" t="str">
        <f t="shared" si="35"/>
        <v/>
      </c>
      <c r="BF56" s="251" t="str">
        <f t="shared" si="35"/>
        <v/>
      </c>
      <c r="BG56" s="251" t="str">
        <f t="shared" si="35"/>
        <v/>
      </c>
      <c r="BH56" s="251" t="str">
        <f t="shared" si="35"/>
        <v/>
      </c>
      <c r="BI56" s="251" t="str">
        <f t="shared" si="35"/>
        <v/>
      </c>
      <c r="BJ56" s="251" t="str">
        <f t="shared" si="35"/>
        <v/>
      </c>
      <c r="BK56" s="251" t="str">
        <f t="shared" si="35"/>
        <v/>
      </c>
      <c r="BL56" s="251" t="str">
        <f t="shared" si="35"/>
        <v/>
      </c>
      <c r="BM56" s="251" t="str">
        <f t="shared" si="35"/>
        <v/>
      </c>
      <c r="BN56" s="251" t="str">
        <f t="shared" si="35"/>
        <v/>
      </c>
      <c r="BO56" s="251" t="str">
        <f t="shared" si="35"/>
        <v/>
      </c>
      <c r="BP56" s="251" t="str">
        <f t="shared" si="35"/>
        <v/>
      </c>
      <c r="BQ56" s="251" t="str">
        <f t="shared" si="36"/>
        <v/>
      </c>
      <c r="BR56" s="251" t="str">
        <f t="shared" si="36"/>
        <v/>
      </c>
      <c r="BS56" s="251" t="str">
        <f t="shared" si="36"/>
        <v/>
      </c>
      <c r="BT56" s="251" t="str">
        <f t="shared" si="36"/>
        <v/>
      </c>
      <c r="BU56" s="251" t="str">
        <f t="shared" si="36"/>
        <v/>
      </c>
      <c r="BV56" s="251" t="str">
        <f t="shared" si="36"/>
        <v/>
      </c>
      <c r="BW56" s="251" t="str">
        <f t="shared" si="36"/>
        <v/>
      </c>
      <c r="BX56" s="251" t="str">
        <f t="shared" si="36"/>
        <v/>
      </c>
      <c r="BY56" s="251" t="str">
        <f t="shared" si="36"/>
        <v/>
      </c>
      <c r="BZ56" s="251" t="str">
        <f t="shared" si="36"/>
        <v/>
      </c>
      <c r="CA56" s="251" t="str">
        <f t="shared" si="36"/>
        <v/>
      </c>
      <c r="CB56" s="251" t="str">
        <f t="shared" si="36"/>
        <v/>
      </c>
      <c r="CC56" s="251" t="str">
        <f t="shared" si="36"/>
        <v/>
      </c>
      <c r="CD56" s="251" t="str">
        <f t="shared" si="36"/>
        <v/>
      </c>
      <c r="CE56" s="251" t="str">
        <f t="shared" si="32"/>
        <v/>
      </c>
      <c r="CF56" s="251" t="str">
        <f t="shared" si="28"/>
        <v/>
      </c>
      <c r="CG56" s="251" t="str">
        <f t="shared" si="28"/>
        <v/>
      </c>
      <c r="CH56" s="251" t="str">
        <f t="shared" si="28"/>
        <v/>
      </c>
      <c r="CI56" s="251" t="str">
        <f t="shared" si="28"/>
        <v/>
      </c>
      <c r="CJ56" s="251" t="str">
        <f t="shared" si="39"/>
        <v/>
      </c>
      <c r="CK56" s="251" t="str">
        <f t="shared" si="39"/>
        <v/>
      </c>
      <c r="CL56" s="251" t="str">
        <f t="shared" si="39"/>
        <v/>
      </c>
      <c r="CM56" s="251" t="str">
        <f t="shared" si="39"/>
        <v/>
      </c>
      <c r="CN56" s="251" t="str">
        <f t="shared" si="39"/>
        <v/>
      </c>
      <c r="CO56" s="251" t="str">
        <f t="shared" si="39"/>
        <v/>
      </c>
      <c r="CP56" s="251" t="str">
        <f t="shared" si="39"/>
        <v/>
      </c>
      <c r="CQ56" s="251" t="str">
        <f t="shared" si="39"/>
        <v/>
      </c>
      <c r="CR56" s="251" t="str">
        <f t="shared" si="39"/>
        <v/>
      </c>
      <c r="CS56" s="251" t="str">
        <f t="shared" si="39"/>
        <v/>
      </c>
      <c r="CT56" s="251" t="str">
        <f t="shared" si="39"/>
        <v/>
      </c>
      <c r="CU56" s="251" t="str">
        <f t="shared" si="39"/>
        <v/>
      </c>
      <c r="CV56" s="251" t="str">
        <f t="shared" si="39"/>
        <v/>
      </c>
      <c r="CW56" s="251" t="str">
        <f t="shared" si="39"/>
        <v/>
      </c>
      <c r="CX56" s="251" t="str">
        <f t="shared" si="39"/>
        <v/>
      </c>
      <c r="CY56" s="251" t="str">
        <f t="shared" si="39"/>
        <v/>
      </c>
      <c r="CZ56" s="251" t="str">
        <f t="shared" si="39"/>
        <v/>
      </c>
      <c r="DA56" s="251" t="str">
        <f t="shared" si="39"/>
        <v/>
      </c>
      <c r="DB56" s="251" t="str">
        <f t="shared" si="39"/>
        <v/>
      </c>
      <c r="DC56" s="251" t="str">
        <f t="shared" si="39"/>
        <v/>
      </c>
      <c r="DD56" s="251" t="str">
        <f t="shared" si="39"/>
        <v/>
      </c>
      <c r="DE56" s="251" t="str">
        <f t="shared" si="39"/>
        <v/>
      </c>
      <c r="DF56" s="251" t="str">
        <f t="shared" si="39"/>
        <v/>
      </c>
      <c r="DG56" s="251" t="str">
        <f t="shared" si="39"/>
        <v/>
      </c>
      <c r="DH56" s="251" t="str">
        <f t="shared" si="39"/>
        <v/>
      </c>
      <c r="DI56" s="251" t="str">
        <f t="shared" si="39"/>
        <v/>
      </c>
      <c r="DJ56" s="251" t="str">
        <f t="shared" si="39"/>
        <v/>
      </c>
      <c r="DK56" s="251" t="str">
        <f t="shared" si="39"/>
        <v/>
      </c>
      <c r="DL56" s="251" t="str">
        <f t="shared" si="39"/>
        <v/>
      </c>
    </row>
    <row r="57" spans="2:116" ht="18.75" customHeight="1" x14ac:dyDescent="0.25">
      <c r="B57" s="251">
        <v>56</v>
      </c>
      <c r="C57" s="252" t="e">
        <f>Data!#REF!</f>
        <v>#REF!</v>
      </c>
      <c r="D57" s="251" t="e">
        <f t="shared" si="3"/>
        <v>#REF!</v>
      </c>
      <c r="E57" s="251" t="e">
        <f t="shared" si="38"/>
        <v>#REF!</v>
      </c>
      <c r="F57" s="251" t="e">
        <f t="shared" si="38"/>
        <v>#REF!</v>
      </c>
      <c r="G57" s="251" t="e">
        <f t="shared" si="38"/>
        <v>#REF!</v>
      </c>
      <c r="H57" s="251" t="e">
        <f t="shared" si="38"/>
        <v>#REF!</v>
      </c>
      <c r="I57" s="251" t="e">
        <f t="shared" si="38"/>
        <v>#REF!</v>
      </c>
      <c r="J57" s="251" t="e">
        <f t="shared" si="38"/>
        <v>#REF!</v>
      </c>
      <c r="K57" s="251" t="e">
        <f t="shared" si="38"/>
        <v>#REF!</v>
      </c>
      <c r="L57" s="251" t="e">
        <f t="shared" si="38"/>
        <v>#REF!</v>
      </c>
      <c r="M57" s="251" t="e">
        <f t="shared" si="38"/>
        <v>#REF!</v>
      </c>
      <c r="N57" s="251" t="e">
        <f t="shared" si="38"/>
        <v>#REF!</v>
      </c>
      <c r="O57" s="251" t="e">
        <f t="shared" si="38"/>
        <v>#REF!</v>
      </c>
      <c r="P57" s="251" t="e">
        <f t="shared" si="38"/>
        <v>#REF!</v>
      </c>
      <c r="Q57" s="251" t="e">
        <f t="shared" si="38"/>
        <v>#REF!</v>
      </c>
      <c r="R57" s="251" t="e">
        <f t="shared" si="38"/>
        <v>#REF!</v>
      </c>
      <c r="S57" s="251" t="e">
        <f t="shared" si="38"/>
        <v>#REF!</v>
      </c>
      <c r="T57" s="251" t="e">
        <f t="shared" si="38"/>
        <v>#REF!</v>
      </c>
      <c r="U57" s="251" t="e">
        <f t="shared" si="33"/>
        <v>#REF!</v>
      </c>
      <c r="V57" s="251" t="e">
        <f t="shared" si="33"/>
        <v>#REF!</v>
      </c>
      <c r="W57" s="251" t="e">
        <f t="shared" si="33"/>
        <v>#REF!</v>
      </c>
      <c r="X57" s="251" t="e">
        <f t="shared" si="33"/>
        <v>#REF!</v>
      </c>
      <c r="Y57" s="251" t="e">
        <f t="shared" si="33"/>
        <v>#REF!</v>
      </c>
      <c r="Z57" s="251" t="e">
        <f t="shared" si="33"/>
        <v>#REF!</v>
      </c>
      <c r="AA57" s="251" t="e">
        <f t="shared" si="33"/>
        <v>#REF!</v>
      </c>
      <c r="AB57" s="251" t="e">
        <f t="shared" si="33"/>
        <v>#REF!</v>
      </c>
      <c r="AC57" s="251" t="e">
        <f t="shared" si="33"/>
        <v>#REF!</v>
      </c>
      <c r="AD57" s="251" t="e">
        <f t="shared" si="33"/>
        <v>#REF!</v>
      </c>
      <c r="AE57" s="251" t="e">
        <f t="shared" si="33"/>
        <v>#REF!</v>
      </c>
      <c r="AF57" s="251" t="e">
        <f t="shared" si="33"/>
        <v>#REF!</v>
      </c>
      <c r="AG57" s="251" t="e">
        <f t="shared" si="33"/>
        <v>#REF!</v>
      </c>
      <c r="AH57" s="251" t="e">
        <f t="shared" si="33"/>
        <v>#REF!</v>
      </c>
      <c r="AI57" s="251" t="e">
        <f t="shared" si="33"/>
        <v>#REF!</v>
      </c>
      <c r="AJ57" s="251" t="e">
        <f t="shared" si="33"/>
        <v>#REF!</v>
      </c>
      <c r="AK57" s="251" t="e">
        <f t="shared" si="34"/>
        <v>#REF!</v>
      </c>
      <c r="AL57" s="251" t="e">
        <f t="shared" si="34"/>
        <v>#REF!</v>
      </c>
      <c r="AM57" s="251" t="e">
        <f t="shared" si="34"/>
        <v>#REF!</v>
      </c>
      <c r="AN57" s="251" t="e">
        <f t="shared" si="34"/>
        <v>#REF!</v>
      </c>
      <c r="AO57" s="251" t="e">
        <f t="shared" si="34"/>
        <v>#REF!</v>
      </c>
      <c r="AP57" s="251" t="e">
        <f t="shared" si="34"/>
        <v>#REF!</v>
      </c>
      <c r="AQ57" s="251" t="e">
        <f t="shared" si="34"/>
        <v>#REF!</v>
      </c>
      <c r="AR57" s="251" t="e">
        <f t="shared" si="34"/>
        <v>#REF!</v>
      </c>
      <c r="AS57" s="251" t="e">
        <f t="shared" si="34"/>
        <v>#REF!</v>
      </c>
      <c r="AT57" s="251" t="e">
        <f t="shared" si="34"/>
        <v>#REF!</v>
      </c>
      <c r="AU57" s="251" t="e">
        <f t="shared" si="34"/>
        <v>#REF!</v>
      </c>
      <c r="AV57" s="251" t="e">
        <f t="shared" si="34"/>
        <v>#REF!</v>
      </c>
      <c r="AW57" s="251" t="e">
        <f t="shared" si="34"/>
        <v>#REF!</v>
      </c>
      <c r="AX57" s="251" t="e">
        <f t="shared" si="34"/>
        <v>#REF!</v>
      </c>
      <c r="AY57" s="251" t="e">
        <f t="shared" si="34"/>
        <v>#REF!</v>
      </c>
      <c r="AZ57" s="251" t="e">
        <f t="shared" si="34"/>
        <v>#REF!</v>
      </c>
      <c r="BA57" s="251" t="e">
        <f t="shared" si="35"/>
        <v>#REF!</v>
      </c>
      <c r="BB57" s="251" t="e">
        <f t="shared" si="35"/>
        <v>#REF!</v>
      </c>
      <c r="BC57" s="251" t="e">
        <f t="shared" si="35"/>
        <v>#REF!</v>
      </c>
      <c r="BD57" s="251" t="e">
        <f t="shared" si="35"/>
        <v>#REF!</v>
      </c>
      <c r="BE57" s="251" t="e">
        <f t="shared" si="35"/>
        <v>#REF!</v>
      </c>
      <c r="BF57" s="251" t="e">
        <f t="shared" si="35"/>
        <v>#REF!</v>
      </c>
      <c r="BG57" s="251" t="e">
        <f t="shared" si="35"/>
        <v>#REF!</v>
      </c>
      <c r="BH57" s="251" t="e">
        <f t="shared" si="35"/>
        <v>#REF!</v>
      </c>
      <c r="BI57" s="251" t="e">
        <f t="shared" si="35"/>
        <v>#REF!</v>
      </c>
      <c r="BJ57" s="251" t="e">
        <f t="shared" si="35"/>
        <v>#REF!</v>
      </c>
      <c r="BK57" s="251" t="e">
        <f t="shared" si="35"/>
        <v>#REF!</v>
      </c>
      <c r="BL57" s="251" t="e">
        <f t="shared" si="35"/>
        <v>#REF!</v>
      </c>
      <c r="BM57" s="251" t="e">
        <f t="shared" si="35"/>
        <v>#REF!</v>
      </c>
      <c r="BN57" s="251" t="e">
        <f t="shared" si="35"/>
        <v>#REF!</v>
      </c>
      <c r="BO57" s="251" t="e">
        <f t="shared" si="35"/>
        <v>#REF!</v>
      </c>
      <c r="BP57" s="251" t="e">
        <f t="shared" si="35"/>
        <v>#REF!</v>
      </c>
      <c r="BQ57" s="251" t="e">
        <f t="shared" si="36"/>
        <v>#REF!</v>
      </c>
      <c r="BR57" s="251" t="e">
        <f t="shared" si="36"/>
        <v>#REF!</v>
      </c>
      <c r="BS57" s="251" t="e">
        <f t="shared" si="36"/>
        <v>#REF!</v>
      </c>
      <c r="BT57" s="251" t="e">
        <f t="shared" si="36"/>
        <v>#REF!</v>
      </c>
      <c r="BU57" s="251" t="e">
        <f t="shared" si="36"/>
        <v>#REF!</v>
      </c>
      <c r="BV57" s="251" t="e">
        <f t="shared" si="36"/>
        <v>#REF!</v>
      </c>
      <c r="BW57" s="251" t="e">
        <f t="shared" si="36"/>
        <v>#REF!</v>
      </c>
      <c r="BX57" s="251" t="e">
        <f t="shared" si="36"/>
        <v>#REF!</v>
      </c>
      <c r="BY57" s="251" t="e">
        <f t="shared" si="36"/>
        <v>#REF!</v>
      </c>
      <c r="BZ57" s="251" t="e">
        <f t="shared" si="36"/>
        <v>#REF!</v>
      </c>
      <c r="CA57" s="251" t="e">
        <f t="shared" si="36"/>
        <v>#REF!</v>
      </c>
      <c r="CB57" s="251" t="e">
        <f t="shared" si="36"/>
        <v>#REF!</v>
      </c>
      <c r="CC57" s="251" t="e">
        <f t="shared" si="36"/>
        <v>#REF!</v>
      </c>
      <c r="CD57" s="251" t="e">
        <f t="shared" si="36"/>
        <v>#REF!</v>
      </c>
      <c r="CE57" s="251" t="e">
        <f t="shared" si="32"/>
        <v>#REF!</v>
      </c>
      <c r="CF57" s="251" t="e">
        <f t="shared" si="28"/>
        <v>#REF!</v>
      </c>
      <c r="CG57" s="251" t="e">
        <f t="shared" si="28"/>
        <v>#REF!</v>
      </c>
      <c r="CH57" s="251" t="e">
        <f t="shared" si="28"/>
        <v>#REF!</v>
      </c>
      <c r="CI57" s="251" t="e">
        <f t="shared" si="28"/>
        <v>#REF!</v>
      </c>
      <c r="CJ57" s="251" t="e">
        <f t="shared" si="39"/>
        <v>#REF!</v>
      </c>
      <c r="CK57" s="251" t="e">
        <f t="shared" si="39"/>
        <v>#REF!</v>
      </c>
      <c r="CL57" s="251" t="e">
        <f t="shared" si="39"/>
        <v>#REF!</v>
      </c>
      <c r="CM57" s="251" t="e">
        <f t="shared" si="39"/>
        <v>#REF!</v>
      </c>
      <c r="CN57" s="251" t="e">
        <f t="shared" si="39"/>
        <v>#REF!</v>
      </c>
      <c r="CO57" s="251" t="e">
        <f t="shared" si="39"/>
        <v>#REF!</v>
      </c>
      <c r="CP57" s="251" t="e">
        <f t="shared" si="39"/>
        <v>#REF!</v>
      </c>
      <c r="CQ57" s="251" t="e">
        <f t="shared" si="39"/>
        <v>#REF!</v>
      </c>
      <c r="CR57" s="251" t="e">
        <f t="shared" si="39"/>
        <v>#REF!</v>
      </c>
      <c r="CS57" s="251" t="e">
        <f t="shared" si="39"/>
        <v>#REF!</v>
      </c>
      <c r="CT57" s="251" t="e">
        <f t="shared" si="39"/>
        <v>#REF!</v>
      </c>
      <c r="CU57" s="251" t="e">
        <f t="shared" si="39"/>
        <v>#REF!</v>
      </c>
      <c r="CV57" s="251" t="e">
        <f t="shared" si="39"/>
        <v>#REF!</v>
      </c>
      <c r="CW57" s="251" t="e">
        <f t="shared" si="39"/>
        <v>#REF!</v>
      </c>
      <c r="CX57" s="251" t="e">
        <f t="shared" si="39"/>
        <v>#REF!</v>
      </c>
      <c r="CY57" s="251" t="e">
        <f t="shared" si="39"/>
        <v>#REF!</v>
      </c>
      <c r="CZ57" s="251" t="e">
        <f t="shared" si="39"/>
        <v>#REF!</v>
      </c>
      <c r="DA57" s="251" t="e">
        <f t="shared" si="39"/>
        <v>#REF!</v>
      </c>
      <c r="DB57" s="251" t="e">
        <f t="shared" si="39"/>
        <v>#REF!</v>
      </c>
      <c r="DC57" s="251" t="e">
        <f t="shared" si="39"/>
        <v>#REF!</v>
      </c>
      <c r="DD57" s="251" t="e">
        <f t="shared" si="39"/>
        <v>#REF!</v>
      </c>
      <c r="DE57" s="251" t="e">
        <f t="shared" si="39"/>
        <v>#REF!</v>
      </c>
      <c r="DF57" s="251" t="e">
        <f t="shared" si="39"/>
        <v>#REF!</v>
      </c>
      <c r="DG57" s="251" t="e">
        <f t="shared" si="39"/>
        <v>#REF!</v>
      </c>
      <c r="DH57" s="251" t="e">
        <f t="shared" si="39"/>
        <v>#REF!</v>
      </c>
      <c r="DI57" s="251" t="e">
        <f t="shared" si="39"/>
        <v>#REF!</v>
      </c>
      <c r="DJ57" s="251" t="e">
        <f t="shared" si="39"/>
        <v>#REF!</v>
      </c>
      <c r="DK57" s="251" t="e">
        <f t="shared" si="39"/>
        <v>#REF!</v>
      </c>
      <c r="DL57" s="251" t="e">
        <f t="shared" si="39"/>
        <v>#REF!</v>
      </c>
    </row>
    <row r="58" spans="2:116" ht="18.75" customHeight="1" x14ac:dyDescent="0.25">
      <c r="B58" s="251">
        <v>57</v>
      </c>
      <c r="C58" s="252" t="e">
        <f>Data!#REF!</f>
        <v>#REF!</v>
      </c>
      <c r="D58" s="251" t="e">
        <f t="shared" si="3"/>
        <v>#REF!</v>
      </c>
      <c r="E58" s="251" t="e">
        <f t="shared" si="38"/>
        <v>#REF!</v>
      </c>
      <c r="F58" s="251" t="e">
        <f t="shared" si="38"/>
        <v>#REF!</v>
      </c>
      <c r="G58" s="251" t="e">
        <f t="shared" si="38"/>
        <v>#REF!</v>
      </c>
      <c r="H58" s="251" t="e">
        <f t="shared" si="38"/>
        <v>#REF!</v>
      </c>
      <c r="I58" s="251" t="e">
        <f t="shared" si="38"/>
        <v>#REF!</v>
      </c>
      <c r="J58" s="251" t="e">
        <f t="shared" si="38"/>
        <v>#REF!</v>
      </c>
      <c r="K58" s="251" t="e">
        <f t="shared" si="38"/>
        <v>#REF!</v>
      </c>
      <c r="L58" s="251" t="e">
        <f t="shared" si="38"/>
        <v>#REF!</v>
      </c>
      <c r="M58" s="251" t="e">
        <f t="shared" si="38"/>
        <v>#REF!</v>
      </c>
      <c r="N58" s="251" t="e">
        <f t="shared" si="38"/>
        <v>#REF!</v>
      </c>
      <c r="O58" s="251" t="e">
        <f t="shared" si="38"/>
        <v>#REF!</v>
      </c>
      <c r="P58" s="251" t="e">
        <f t="shared" si="38"/>
        <v>#REF!</v>
      </c>
      <c r="Q58" s="251" t="e">
        <f t="shared" si="38"/>
        <v>#REF!</v>
      </c>
      <c r="R58" s="251" t="e">
        <f t="shared" si="38"/>
        <v>#REF!</v>
      </c>
      <c r="S58" s="251" t="e">
        <f t="shared" si="38"/>
        <v>#REF!</v>
      </c>
      <c r="T58" s="251" t="e">
        <f t="shared" si="38"/>
        <v>#REF!</v>
      </c>
      <c r="U58" s="251" t="e">
        <f t="shared" si="33"/>
        <v>#REF!</v>
      </c>
      <c r="V58" s="251" t="e">
        <f t="shared" si="33"/>
        <v>#REF!</v>
      </c>
      <c r="W58" s="251" t="e">
        <f t="shared" si="33"/>
        <v>#REF!</v>
      </c>
      <c r="X58" s="251" t="e">
        <f t="shared" si="33"/>
        <v>#REF!</v>
      </c>
      <c r="Y58" s="251" t="e">
        <f t="shared" si="33"/>
        <v>#REF!</v>
      </c>
      <c r="Z58" s="251" t="e">
        <f t="shared" si="33"/>
        <v>#REF!</v>
      </c>
      <c r="AA58" s="251" t="e">
        <f t="shared" si="33"/>
        <v>#REF!</v>
      </c>
      <c r="AB58" s="251" t="e">
        <f t="shared" si="33"/>
        <v>#REF!</v>
      </c>
      <c r="AC58" s="251" t="e">
        <f t="shared" si="33"/>
        <v>#REF!</v>
      </c>
      <c r="AD58" s="251" t="e">
        <f t="shared" si="33"/>
        <v>#REF!</v>
      </c>
      <c r="AE58" s="251" t="e">
        <f t="shared" si="33"/>
        <v>#REF!</v>
      </c>
      <c r="AF58" s="251" t="e">
        <f t="shared" si="33"/>
        <v>#REF!</v>
      </c>
      <c r="AG58" s="251" t="e">
        <f t="shared" si="33"/>
        <v>#REF!</v>
      </c>
      <c r="AH58" s="251" t="e">
        <f t="shared" si="33"/>
        <v>#REF!</v>
      </c>
      <c r="AI58" s="251" t="e">
        <f t="shared" si="33"/>
        <v>#REF!</v>
      </c>
      <c r="AJ58" s="251" t="e">
        <f t="shared" si="33"/>
        <v>#REF!</v>
      </c>
      <c r="AK58" s="251" t="e">
        <f t="shared" si="34"/>
        <v>#REF!</v>
      </c>
      <c r="AL58" s="251" t="e">
        <f t="shared" si="34"/>
        <v>#REF!</v>
      </c>
      <c r="AM58" s="251" t="e">
        <f t="shared" si="34"/>
        <v>#REF!</v>
      </c>
      <c r="AN58" s="251" t="e">
        <f t="shared" si="34"/>
        <v>#REF!</v>
      </c>
      <c r="AO58" s="251" t="e">
        <f t="shared" si="34"/>
        <v>#REF!</v>
      </c>
      <c r="AP58" s="251" t="e">
        <f t="shared" si="34"/>
        <v>#REF!</v>
      </c>
      <c r="AQ58" s="251" t="e">
        <f t="shared" si="34"/>
        <v>#REF!</v>
      </c>
      <c r="AR58" s="251" t="e">
        <f t="shared" si="34"/>
        <v>#REF!</v>
      </c>
      <c r="AS58" s="251" t="e">
        <f t="shared" si="34"/>
        <v>#REF!</v>
      </c>
      <c r="AT58" s="251" t="e">
        <f t="shared" si="34"/>
        <v>#REF!</v>
      </c>
      <c r="AU58" s="251" t="e">
        <f t="shared" si="34"/>
        <v>#REF!</v>
      </c>
      <c r="AV58" s="251" t="e">
        <f t="shared" si="34"/>
        <v>#REF!</v>
      </c>
      <c r="AW58" s="251" t="e">
        <f t="shared" si="34"/>
        <v>#REF!</v>
      </c>
      <c r="AX58" s="251" t="e">
        <f t="shared" si="34"/>
        <v>#REF!</v>
      </c>
      <c r="AY58" s="251" t="e">
        <f t="shared" si="34"/>
        <v>#REF!</v>
      </c>
      <c r="AZ58" s="251" t="e">
        <f t="shared" si="34"/>
        <v>#REF!</v>
      </c>
      <c r="BA58" s="251" t="e">
        <f t="shared" si="35"/>
        <v>#REF!</v>
      </c>
      <c r="BB58" s="251" t="e">
        <f t="shared" si="35"/>
        <v>#REF!</v>
      </c>
      <c r="BC58" s="251" t="e">
        <f t="shared" si="35"/>
        <v>#REF!</v>
      </c>
      <c r="BD58" s="251" t="e">
        <f t="shared" si="35"/>
        <v>#REF!</v>
      </c>
      <c r="BE58" s="251" t="e">
        <f t="shared" si="35"/>
        <v>#REF!</v>
      </c>
      <c r="BF58" s="251" t="e">
        <f t="shared" si="35"/>
        <v>#REF!</v>
      </c>
      <c r="BG58" s="251" t="e">
        <f t="shared" si="35"/>
        <v>#REF!</v>
      </c>
      <c r="BH58" s="251" t="e">
        <f t="shared" si="35"/>
        <v>#REF!</v>
      </c>
      <c r="BI58" s="251" t="e">
        <f t="shared" si="35"/>
        <v>#REF!</v>
      </c>
      <c r="BJ58" s="251" t="e">
        <f t="shared" si="35"/>
        <v>#REF!</v>
      </c>
      <c r="BK58" s="251" t="e">
        <f t="shared" si="35"/>
        <v>#REF!</v>
      </c>
      <c r="BL58" s="251" t="e">
        <f t="shared" si="35"/>
        <v>#REF!</v>
      </c>
      <c r="BM58" s="251" t="e">
        <f t="shared" si="35"/>
        <v>#REF!</v>
      </c>
      <c r="BN58" s="251" t="e">
        <f t="shared" si="35"/>
        <v>#REF!</v>
      </c>
      <c r="BO58" s="251" t="e">
        <f t="shared" si="35"/>
        <v>#REF!</v>
      </c>
      <c r="BP58" s="251" t="e">
        <f t="shared" si="35"/>
        <v>#REF!</v>
      </c>
      <c r="BQ58" s="251" t="e">
        <f t="shared" si="36"/>
        <v>#REF!</v>
      </c>
      <c r="BR58" s="251" t="e">
        <f t="shared" si="36"/>
        <v>#REF!</v>
      </c>
      <c r="BS58" s="251" t="e">
        <f t="shared" si="36"/>
        <v>#REF!</v>
      </c>
      <c r="BT58" s="251" t="e">
        <f t="shared" si="36"/>
        <v>#REF!</v>
      </c>
      <c r="BU58" s="251" t="e">
        <f t="shared" si="36"/>
        <v>#REF!</v>
      </c>
      <c r="BV58" s="251" t="e">
        <f t="shared" si="36"/>
        <v>#REF!</v>
      </c>
      <c r="BW58" s="251" t="e">
        <f t="shared" si="36"/>
        <v>#REF!</v>
      </c>
      <c r="BX58" s="251" t="e">
        <f t="shared" si="36"/>
        <v>#REF!</v>
      </c>
      <c r="BY58" s="251" t="e">
        <f t="shared" si="36"/>
        <v>#REF!</v>
      </c>
      <c r="BZ58" s="251" t="e">
        <f t="shared" si="36"/>
        <v>#REF!</v>
      </c>
      <c r="CA58" s="251" t="e">
        <f t="shared" si="36"/>
        <v>#REF!</v>
      </c>
      <c r="CB58" s="251" t="e">
        <f t="shared" si="36"/>
        <v>#REF!</v>
      </c>
      <c r="CC58" s="251" t="e">
        <f t="shared" si="36"/>
        <v>#REF!</v>
      </c>
      <c r="CD58" s="251" t="e">
        <f t="shared" si="36"/>
        <v>#REF!</v>
      </c>
      <c r="CE58" s="251" t="e">
        <f t="shared" si="32"/>
        <v>#REF!</v>
      </c>
      <c r="CF58" s="251" t="e">
        <f t="shared" si="28"/>
        <v>#REF!</v>
      </c>
      <c r="CG58" s="251" t="e">
        <f t="shared" si="28"/>
        <v>#REF!</v>
      </c>
      <c r="CH58" s="251" t="e">
        <f t="shared" si="28"/>
        <v>#REF!</v>
      </c>
      <c r="CI58" s="251" t="e">
        <f t="shared" si="28"/>
        <v>#REF!</v>
      </c>
      <c r="CJ58" s="251" t="e">
        <f t="shared" si="39"/>
        <v>#REF!</v>
      </c>
      <c r="CK58" s="251" t="e">
        <f t="shared" si="39"/>
        <v>#REF!</v>
      </c>
      <c r="CL58" s="251" t="e">
        <f t="shared" si="39"/>
        <v>#REF!</v>
      </c>
      <c r="CM58" s="251" t="e">
        <f t="shared" si="39"/>
        <v>#REF!</v>
      </c>
      <c r="CN58" s="251" t="e">
        <f t="shared" si="39"/>
        <v>#REF!</v>
      </c>
      <c r="CO58" s="251" t="e">
        <f t="shared" si="39"/>
        <v>#REF!</v>
      </c>
      <c r="CP58" s="251" t="e">
        <f t="shared" si="39"/>
        <v>#REF!</v>
      </c>
      <c r="CQ58" s="251" t="e">
        <f t="shared" si="39"/>
        <v>#REF!</v>
      </c>
      <c r="CR58" s="251" t="e">
        <f t="shared" si="39"/>
        <v>#REF!</v>
      </c>
      <c r="CS58" s="251" t="e">
        <f t="shared" si="39"/>
        <v>#REF!</v>
      </c>
      <c r="CT58" s="251" t="e">
        <f t="shared" si="39"/>
        <v>#REF!</v>
      </c>
      <c r="CU58" s="251" t="e">
        <f t="shared" si="39"/>
        <v>#REF!</v>
      </c>
      <c r="CV58" s="251" t="e">
        <f t="shared" si="39"/>
        <v>#REF!</v>
      </c>
      <c r="CW58" s="251" t="e">
        <f t="shared" si="39"/>
        <v>#REF!</v>
      </c>
      <c r="CX58" s="251" t="e">
        <f t="shared" si="39"/>
        <v>#REF!</v>
      </c>
      <c r="CY58" s="251" t="e">
        <f t="shared" si="39"/>
        <v>#REF!</v>
      </c>
      <c r="CZ58" s="251" t="e">
        <f t="shared" si="39"/>
        <v>#REF!</v>
      </c>
      <c r="DA58" s="251" t="e">
        <f t="shared" si="39"/>
        <v>#REF!</v>
      </c>
      <c r="DB58" s="251" t="e">
        <f t="shared" si="39"/>
        <v>#REF!</v>
      </c>
      <c r="DC58" s="251" t="e">
        <f t="shared" si="39"/>
        <v>#REF!</v>
      </c>
      <c r="DD58" s="251" t="e">
        <f t="shared" si="39"/>
        <v>#REF!</v>
      </c>
      <c r="DE58" s="251" t="e">
        <f t="shared" si="39"/>
        <v>#REF!</v>
      </c>
      <c r="DF58" s="251" t="e">
        <f t="shared" si="39"/>
        <v>#REF!</v>
      </c>
      <c r="DG58" s="251" t="e">
        <f t="shared" si="39"/>
        <v>#REF!</v>
      </c>
      <c r="DH58" s="251" t="e">
        <f t="shared" si="39"/>
        <v>#REF!</v>
      </c>
      <c r="DI58" s="251" t="e">
        <f t="shared" si="39"/>
        <v>#REF!</v>
      </c>
      <c r="DJ58" s="251" t="e">
        <f t="shared" si="39"/>
        <v>#REF!</v>
      </c>
      <c r="DK58" s="251" t="e">
        <f t="shared" si="39"/>
        <v>#REF!</v>
      </c>
      <c r="DL58" s="251" t="e">
        <f t="shared" si="39"/>
        <v>#REF!</v>
      </c>
    </row>
    <row r="59" spans="2:116" ht="18.75" customHeight="1" x14ac:dyDescent="0.25">
      <c r="B59" s="251">
        <v>58</v>
      </c>
      <c r="C59" s="252" t="e">
        <f>Data!#REF!</f>
        <v>#REF!</v>
      </c>
      <c r="D59" s="251" t="e">
        <f t="shared" si="3"/>
        <v>#REF!</v>
      </c>
      <c r="E59" s="251" t="e">
        <f t="shared" si="38"/>
        <v>#REF!</v>
      </c>
      <c r="F59" s="251" t="e">
        <f t="shared" si="38"/>
        <v>#REF!</v>
      </c>
      <c r="G59" s="251" t="e">
        <f t="shared" si="38"/>
        <v>#REF!</v>
      </c>
      <c r="H59" s="251" t="e">
        <f t="shared" si="38"/>
        <v>#REF!</v>
      </c>
      <c r="I59" s="251" t="e">
        <f t="shared" si="38"/>
        <v>#REF!</v>
      </c>
      <c r="J59" s="251" t="e">
        <f t="shared" si="38"/>
        <v>#REF!</v>
      </c>
      <c r="K59" s="251" t="e">
        <f t="shared" si="38"/>
        <v>#REF!</v>
      </c>
      <c r="L59" s="251" t="e">
        <f t="shared" si="38"/>
        <v>#REF!</v>
      </c>
      <c r="M59" s="251" t="e">
        <f t="shared" si="38"/>
        <v>#REF!</v>
      </c>
      <c r="N59" s="251" t="e">
        <f t="shared" si="38"/>
        <v>#REF!</v>
      </c>
      <c r="O59" s="251" t="e">
        <f t="shared" si="38"/>
        <v>#REF!</v>
      </c>
      <c r="P59" s="251" t="e">
        <f t="shared" si="38"/>
        <v>#REF!</v>
      </c>
      <c r="Q59" s="251" t="e">
        <f t="shared" si="38"/>
        <v>#REF!</v>
      </c>
      <c r="R59" s="251" t="e">
        <f t="shared" si="38"/>
        <v>#REF!</v>
      </c>
      <c r="S59" s="251" t="e">
        <f t="shared" si="38"/>
        <v>#REF!</v>
      </c>
      <c r="T59" s="251" t="e">
        <f t="shared" si="38"/>
        <v>#REF!</v>
      </c>
      <c r="U59" s="251" t="e">
        <f t="shared" si="33"/>
        <v>#REF!</v>
      </c>
      <c r="V59" s="251" t="e">
        <f t="shared" si="33"/>
        <v>#REF!</v>
      </c>
      <c r="W59" s="251" t="e">
        <f t="shared" si="33"/>
        <v>#REF!</v>
      </c>
      <c r="X59" s="251" t="e">
        <f t="shared" si="33"/>
        <v>#REF!</v>
      </c>
      <c r="Y59" s="251" t="e">
        <f t="shared" si="33"/>
        <v>#REF!</v>
      </c>
      <c r="Z59" s="251" t="e">
        <f t="shared" si="33"/>
        <v>#REF!</v>
      </c>
      <c r="AA59" s="251" t="e">
        <f t="shared" si="33"/>
        <v>#REF!</v>
      </c>
      <c r="AB59" s="251" t="e">
        <f t="shared" si="33"/>
        <v>#REF!</v>
      </c>
      <c r="AC59" s="251" t="e">
        <f t="shared" si="33"/>
        <v>#REF!</v>
      </c>
      <c r="AD59" s="251" t="e">
        <f t="shared" si="33"/>
        <v>#REF!</v>
      </c>
      <c r="AE59" s="251" t="e">
        <f t="shared" si="33"/>
        <v>#REF!</v>
      </c>
      <c r="AF59" s="251" t="e">
        <f t="shared" si="33"/>
        <v>#REF!</v>
      </c>
      <c r="AG59" s="251" t="e">
        <f t="shared" si="33"/>
        <v>#REF!</v>
      </c>
      <c r="AH59" s="251" t="e">
        <f t="shared" si="33"/>
        <v>#REF!</v>
      </c>
      <c r="AI59" s="251" t="e">
        <f t="shared" si="33"/>
        <v>#REF!</v>
      </c>
      <c r="AJ59" s="251" t="e">
        <f t="shared" si="33"/>
        <v>#REF!</v>
      </c>
      <c r="AK59" s="251" t="e">
        <f t="shared" si="34"/>
        <v>#REF!</v>
      </c>
      <c r="AL59" s="251" t="e">
        <f t="shared" si="34"/>
        <v>#REF!</v>
      </c>
      <c r="AM59" s="251" t="e">
        <f t="shared" si="34"/>
        <v>#REF!</v>
      </c>
      <c r="AN59" s="251" t="e">
        <f t="shared" si="34"/>
        <v>#REF!</v>
      </c>
      <c r="AO59" s="251" t="e">
        <f t="shared" si="34"/>
        <v>#REF!</v>
      </c>
      <c r="AP59" s="251" t="e">
        <f t="shared" si="34"/>
        <v>#REF!</v>
      </c>
      <c r="AQ59" s="251" t="e">
        <f t="shared" si="34"/>
        <v>#REF!</v>
      </c>
      <c r="AR59" s="251" t="e">
        <f t="shared" si="34"/>
        <v>#REF!</v>
      </c>
      <c r="AS59" s="251" t="e">
        <f t="shared" si="34"/>
        <v>#REF!</v>
      </c>
      <c r="AT59" s="251" t="e">
        <f t="shared" si="34"/>
        <v>#REF!</v>
      </c>
      <c r="AU59" s="251" t="e">
        <f t="shared" si="34"/>
        <v>#REF!</v>
      </c>
      <c r="AV59" s="251" t="e">
        <f t="shared" si="34"/>
        <v>#REF!</v>
      </c>
      <c r="AW59" s="251" t="e">
        <f t="shared" si="34"/>
        <v>#REF!</v>
      </c>
      <c r="AX59" s="251" t="e">
        <f t="shared" si="34"/>
        <v>#REF!</v>
      </c>
      <c r="AY59" s="251" t="e">
        <f t="shared" si="34"/>
        <v>#REF!</v>
      </c>
      <c r="AZ59" s="251" t="e">
        <f t="shared" si="34"/>
        <v>#REF!</v>
      </c>
      <c r="BA59" s="251" t="e">
        <f t="shared" si="35"/>
        <v>#REF!</v>
      </c>
      <c r="BB59" s="251" t="e">
        <f t="shared" si="35"/>
        <v>#REF!</v>
      </c>
      <c r="BC59" s="251" t="e">
        <f t="shared" si="35"/>
        <v>#REF!</v>
      </c>
      <c r="BD59" s="251" t="e">
        <f t="shared" si="35"/>
        <v>#REF!</v>
      </c>
      <c r="BE59" s="251" t="e">
        <f t="shared" si="35"/>
        <v>#REF!</v>
      </c>
      <c r="BF59" s="251" t="e">
        <f t="shared" si="35"/>
        <v>#REF!</v>
      </c>
      <c r="BG59" s="251" t="e">
        <f t="shared" si="35"/>
        <v>#REF!</v>
      </c>
      <c r="BH59" s="251" t="e">
        <f t="shared" si="35"/>
        <v>#REF!</v>
      </c>
      <c r="BI59" s="251" t="e">
        <f t="shared" si="35"/>
        <v>#REF!</v>
      </c>
      <c r="BJ59" s="251" t="e">
        <f t="shared" si="35"/>
        <v>#REF!</v>
      </c>
      <c r="BK59" s="251" t="e">
        <f t="shared" si="35"/>
        <v>#REF!</v>
      </c>
      <c r="BL59" s="251" t="e">
        <f t="shared" si="35"/>
        <v>#REF!</v>
      </c>
      <c r="BM59" s="251" t="e">
        <f t="shared" si="35"/>
        <v>#REF!</v>
      </c>
      <c r="BN59" s="251" t="e">
        <f t="shared" si="35"/>
        <v>#REF!</v>
      </c>
      <c r="BO59" s="251" t="e">
        <f t="shared" si="35"/>
        <v>#REF!</v>
      </c>
      <c r="BP59" s="251" t="e">
        <f t="shared" si="35"/>
        <v>#REF!</v>
      </c>
      <c r="BQ59" s="251" t="e">
        <f t="shared" si="36"/>
        <v>#REF!</v>
      </c>
      <c r="BR59" s="251" t="e">
        <f t="shared" si="36"/>
        <v>#REF!</v>
      </c>
      <c r="BS59" s="251" t="e">
        <f t="shared" si="36"/>
        <v>#REF!</v>
      </c>
      <c r="BT59" s="251" t="e">
        <f t="shared" si="36"/>
        <v>#REF!</v>
      </c>
      <c r="BU59" s="251" t="e">
        <f t="shared" si="36"/>
        <v>#REF!</v>
      </c>
      <c r="BV59" s="251" t="e">
        <f t="shared" si="36"/>
        <v>#REF!</v>
      </c>
      <c r="BW59" s="251" t="e">
        <f t="shared" si="36"/>
        <v>#REF!</v>
      </c>
      <c r="BX59" s="251" t="e">
        <f t="shared" si="36"/>
        <v>#REF!</v>
      </c>
      <c r="BY59" s="251" t="e">
        <f t="shared" si="36"/>
        <v>#REF!</v>
      </c>
      <c r="BZ59" s="251" t="e">
        <f t="shared" si="36"/>
        <v>#REF!</v>
      </c>
      <c r="CA59" s="251" t="e">
        <f t="shared" si="36"/>
        <v>#REF!</v>
      </c>
      <c r="CB59" s="251" t="e">
        <f t="shared" si="36"/>
        <v>#REF!</v>
      </c>
      <c r="CC59" s="251" t="e">
        <f t="shared" si="36"/>
        <v>#REF!</v>
      </c>
      <c r="CD59" s="251" t="e">
        <f t="shared" si="36"/>
        <v>#REF!</v>
      </c>
      <c r="CE59" s="251" t="e">
        <f t="shared" si="32"/>
        <v>#REF!</v>
      </c>
      <c r="CF59" s="251" t="e">
        <f t="shared" si="28"/>
        <v>#REF!</v>
      </c>
      <c r="CG59" s="251" t="e">
        <f t="shared" si="28"/>
        <v>#REF!</v>
      </c>
      <c r="CH59" s="251" t="e">
        <f t="shared" si="28"/>
        <v>#REF!</v>
      </c>
      <c r="CI59" s="251" t="e">
        <f t="shared" si="28"/>
        <v>#REF!</v>
      </c>
      <c r="CJ59" s="251" t="e">
        <f t="shared" si="39"/>
        <v>#REF!</v>
      </c>
      <c r="CK59" s="251" t="e">
        <f t="shared" si="39"/>
        <v>#REF!</v>
      </c>
      <c r="CL59" s="251" t="e">
        <f t="shared" si="39"/>
        <v>#REF!</v>
      </c>
      <c r="CM59" s="251" t="e">
        <f t="shared" si="39"/>
        <v>#REF!</v>
      </c>
      <c r="CN59" s="251" t="e">
        <f t="shared" si="39"/>
        <v>#REF!</v>
      </c>
      <c r="CO59" s="251" t="e">
        <f t="shared" si="39"/>
        <v>#REF!</v>
      </c>
      <c r="CP59" s="251" t="e">
        <f t="shared" si="39"/>
        <v>#REF!</v>
      </c>
      <c r="CQ59" s="251" t="e">
        <f t="shared" si="39"/>
        <v>#REF!</v>
      </c>
      <c r="CR59" s="251" t="e">
        <f t="shared" si="39"/>
        <v>#REF!</v>
      </c>
      <c r="CS59" s="251" t="e">
        <f t="shared" si="39"/>
        <v>#REF!</v>
      </c>
      <c r="CT59" s="251" t="e">
        <f t="shared" si="39"/>
        <v>#REF!</v>
      </c>
      <c r="CU59" s="251" t="e">
        <f t="shared" si="39"/>
        <v>#REF!</v>
      </c>
      <c r="CV59" s="251" t="e">
        <f t="shared" si="39"/>
        <v>#REF!</v>
      </c>
      <c r="CW59" s="251" t="e">
        <f t="shared" si="39"/>
        <v>#REF!</v>
      </c>
      <c r="CX59" s="251" t="e">
        <f t="shared" si="39"/>
        <v>#REF!</v>
      </c>
      <c r="CY59" s="251" t="e">
        <f t="shared" si="39"/>
        <v>#REF!</v>
      </c>
      <c r="CZ59" s="251" t="e">
        <f t="shared" si="39"/>
        <v>#REF!</v>
      </c>
      <c r="DA59" s="251" t="e">
        <f t="shared" si="39"/>
        <v>#REF!</v>
      </c>
      <c r="DB59" s="251" t="e">
        <f t="shared" si="39"/>
        <v>#REF!</v>
      </c>
      <c r="DC59" s="251" t="e">
        <f t="shared" si="39"/>
        <v>#REF!</v>
      </c>
      <c r="DD59" s="251" t="e">
        <f t="shared" si="39"/>
        <v>#REF!</v>
      </c>
      <c r="DE59" s="251" t="e">
        <f t="shared" si="39"/>
        <v>#REF!</v>
      </c>
      <c r="DF59" s="251" t="e">
        <f t="shared" si="39"/>
        <v>#REF!</v>
      </c>
      <c r="DG59" s="251" t="e">
        <f t="shared" si="39"/>
        <v>#REF!</v>
      </c>
      <c r="DH59" s="251" t="e">
        <f t="shared" si="39"/>
        <v>#REF!</v>
      </c>
      <c r="DI59" s="251" t="e">
        <f t="shared" si="39"/>
        <v>#REF!</v>
      </c>
      <c r="DJ59" s="251" t="e">
        <f t="shared" si="39"/>
        <v>#REF!</v>
      </c>
      <c r="DK59" s="251" t="e">
        <f t="shared" si="39"/>
        <v>#REF!</v>
      </c>
      <c r="DL59" s="251" t="e">
        <f t="shared" si="39"/>
        <v>#REF!</v>
      </c>
    </row>
    <row r="60" spans="2:116" ht="18.75" customHeight="1" x14ac:dyDescent="0.25">
      <c r="B60" s="251">
        <v>59</v>
      </c>
      <c r="C60" s="252" t="e">
        <f>Data!#REF!</f>
        <v>#REF!</v>
      </c>
      <c r="D60" s="251" t="e">
        <f t="shared" si="3"/>
        <v>#REF!</v>
      </c>
      <c r="E60" s="251" t="e">
        <f t="shared" si="38"/>
        <v>#REF!</v>
      </c>
      <c r="F60" s="251" t="e">
        <f t="shared" si="38"/>
        <v>#REF!</v>
      </c>
      <c r="G60" s="251" t="e">
        <f t="shared" si="38"/>
        <v>#REF!</v>
      </c>
      <c r="H60" s="251" t="e">
        <f t="shared" si="38"/>
        <v>#REF!</v>
      </c>
      <c r="I60" s="251" t="e">
        <f t="shared" si="38"/>
        <v>#REF!</v>
      </c>
      <c r="J60" s="251" t="e">
        <f t="shared" si="38"/>
        <v>#REF!</v>
      </c>
      <c r="K60" s="251" t="e">
        <f t="shared" si="38"/>
        <v>#REF!</v>
      </c>
      <c r="L60" s="251" t="e">
        <f t="shared" si="38"/>
        <v>#REF!</v>
      </c>
      <c r="M60" s="251" t="e">
        <f t="shared" si="38"/>
        <v>#REF!</v>
      </c>
      <c r="N60" s="251" t="e">
        <f t="shared" si="38"/>
        <v>#REF!</v>
      </c>
      <c r="O60" s="251" t="e">
        <f t="shared" si="38"/>
        <v>#REF!</v>
      </c>
      <c r="P60" s="251" t="e">
        <f t="shared" si="38"/>
        <v>#REF!</v>
      </c>
      <c r="Q60" s="251" t="e">
        <f t="shared" si="38"/>
        <v>#REF!</v>
      </c>
      <c r="R60" s="251" t="e">
        <f t="shared" si="38"/>
        <v>#REF!</v>
      </c>
      <c r="S60" s="251" t="e">
        <f t="shared" si="38"/>
        <v>#REF!</v>
      </c>
      <c r="T60" s="251" t="e">
        <f t="shared" si="38"/>
        <v>#REF!</v>
      </c>
      <c r="U60" s="251" t="e">
        <f t="shared" si="33"/>
        <v>#REF!</v>
      </c>
      <c r="V60" s="251" t="e">
        <f t="shared" si="33"/>
        <v>#REF!</v>
      </c>
      <c r="W60" s="251" t="e">
        <f t="shared" si="33"/>
        <v>#REF!</v>
      </c>
      <c r="X60" s="251" t="e">
        <f t="shared" si="33"/>
        <v>#REF!</v>
      </c>
      <c r="Y60" s="251" t="e">
        <f t="shared" si="33"/>
        <v>#REF!</v>
      </c>
      <c r="Z60" s="251" t="e">
        <f t="shared" si="33"/>
        <v>#REF!</v>
      </c>
      <c r="AA60" s="251" t="e">
        <f t="shared" si="33"/>
        <v>#REF!</v>
      </c>
      <c r="AB60" s="251" t="e">
        <f t="shared" si="33"/>
        <v>#REF!</v>
      </c>
      <c r="AC60" s="251" t="e">
        <f t="shared" si="33"/>
        <v>#REF!</v>
      </c>
      <c r="AD60" s="251" t="e">
        <f t="shared" si="33"/>
        <v>#REF!</v>
      </c>
      <c r="AE60" s="251" t="e">
        <f t="shared" si="33"/>
        <v>#REF!</v>
      </c>
      <c r="AF60" s="251" t="e">
        <f t="shared" si="33"/>
        <v>#REF!</v>
      </c>
      <c r="AG60" s="251" t="e">
        <f t="shared" si="33"/>
        <v>#REF!</v>
      </c>
      <c r="AH60" s="251" t="e">
        <f t="shared" si="33"/>
        <v>#REF!</v>
      </c>
      <c r="AI60" s="251" t="e">
        <f t="shared" si="33"/>
        <v>#REF!</v>
      </c>
      <c r="AJ60" s="251" t="e">
        <f t="shared" si="33"/>
        <v>#REF!</v>
      </c>
      <c r="AK60" s="251" t="e">
        <f t="shared" si="34"/>
        <v>#REF!</v>
      </c>
      <c r="AL60" s="251" t="e">
        <f t="shared" si="34"/>
        <v>#REF!</v>
      </c>
      <c r="AM60" s="251" t="e">
        <f t="shared" si="34"/>
        <v>#REF!</v>
      </c>
      <c r="AN60" s="251" t="e">
        <f t="shared" si="34"/>
        <v>#REF!</v>
      </c>
      <c r="AO60" s="251" t="e">
        <f t="shared" si="34"/>
        <v>#REF!</v>
      </c>
      <c r="AP60" s="251" t="e">
        <f t="shared" si="34"/>
        <v>#REF!</v>
      </c>
      <c r="AQ60" s="251" t="e">
        <f t="shared" si="34"/>
        <v>#REF!</v>
      </c>
      <c r="AR60" s="251" t="e">
        <f t="shared" si="34"/>
        <v>#REF!</v>
      </c>
      <c r="AS60" s="251" t="e">
        <f t="shared" si="34"/>
        <v>#REF!</v>
      </c>
      <c r="AT60" s="251" t="e">
        <f t="shared" si="34"/>
        <v>#REF!</v>
      </c>
      <c r="AU60" s="251" t="e">
        <f t="shared" si="34"/>
        <v>#REF!</v>
      </c>
      <c r="AV60" s="251" t="e">
        <f t="shared" si="34"/>
        <v>#REF!</v>
      </c>
      <c r="AW60" s="251" t="e">
        <f t="shared" si="34"/>
        <v>#REF!</v>
      </c>
      <c r="AX60" s="251" t="e">
        <f t="shared" si="34"/>
        <v>#REF!</v>
      </c>
      <c r="AY60" s="251" t="e">
        <f t="shared" si="34"/>
        <v>#REF!</v>
      </c>
      <c r="AZ60" s="251" t="e">
        <f t="shared" si="34"/>
        <v>#REF!</v>
      </c>
      <c r="BA60" s="251" t="e">
        <f t="shared" si="35"/>
        <v>#REF!</v>
      </c>
      <c r="BB60" s="251" t="e">
        <f t="shared" si="35"/>
        <v>#REF!</v>
      </c>
      <c r="BC60" s="251" t="e">
        <f t="shared" si="35"/>
        <v>#REF!</v>
      </c>
      <c r="BD60" s="251" t="e">
        <f t="shared" si="35"/>
        <v>#REF!</v>
      </c>
      <c r="BE60" s="251" t="e">
        <f t="shared" si="35"/>
        <v>#REF!</v>
      </c>
      <c r="BF60" s="251" t="e">
        <f t="shared" si="35"/>
        <v>#REF!</v>
      </c>
      <c r="BG60" s="251" t="e">
        <f t="shared" si="35"/>
        <v>#REF!</v>
      </c>
      <c r="BH60" s="251" t="e">
        <f t="shared" si="35"/>
        <v>#REF!</v>
      </c>
      <c r="BI60" s="251" t="e">
        <f t="shared" si="35"/>
        <v>#REF!</v>
      </c>
      <c r="BJ60" s="251" t="e">
        <f t="shared" si="35"/>
        <v>#REF!</v>
      </c>
      <c r="BK60" s="251" t="e">
        <f t="shared" si="35"/>
        <v>#REF!</v>
      </c>
      <c r="BL60" s="251" t="e">
        <f t="shared" si="35"/>
        <v>#REF!</v>
      </c>
      <c r="BM60" s="251" t="e">
        <f t="shared" si="35"/>
        <v>#REF!</v>
      </c>
      <c r="BN60" s="251" t="e">
        <f t="shared" si="35"/>
        <v>#REF!</v>
      </c>
      <c r="BO60" s="251" t="e">
        <f t="shared" si="35"/>
        <v>#REF!</v>
      </c>
      <c r="BP60" s="251" t="e">
        <f t="shared" si="35"/>
        <v>#REF!</v>
      </c>
      <c r="BQ60" s="251" t="e">
        <f t="shared" si="36"/>
        <v>#REF!</v>
      </c>
      <c r="BR60" s="251" t="e">
        <f t="shared" si="36"/>
        <v>#REF!</v>
      </c>
      <c r="BS60" s="251" t="e">
        <f t="shared" si="36"/>
        <v>#REF!</v>
      </c>
      <c r="BT60" s="251" t="e">
        <f t="shared" si="36"/>
        <v>#REF!</v>
      </c>
      <c r="BU60" s="251" t="e">
        <f t="shared" si="36"/>
        <v>#REF!</v>
      </c>
      <c r="BV60" s="251" t="e">
        <f t="shared" si="36"/>
        <v>#REF!</v>
      </c>
      <c r="BW60" s="251" t="e">
        <f t="shared" si="36"/>
        <v>#REF!</v>
      </c>
      <c r="BX60" s="251" t="e">
        <f t="shared" si="36"/>
        <v>#REF!</v>
      </c>
      <c r="BY60" s="251" t="e">
        <f t="shared" si="36"/>
        <v>#REF!</v>
      </c>
      <c r="BZ60" s="251" t="e">
        <f t="shared" si="36"/>
        <v>#REF!</v>
      </c>
      <c r="CA60" s="251" t="e">
        <f t="shared" si="36"/>
        <v>#REF!</v>
      </c>
      <c r="CB60" s="251" t="e">
        <f t="shared" si="36"/>
        <v>#REF!</v>
      </c>
      <c r="CC60" s="251" t="e">
        <f t="shared" si="36"/>
        <v>#REF!</v>
      </c>
      <c r="CD60" s="251" t="e">
        <f t="shared" si="36"/>
        <v>#REF!</v>
      </c>
      <c r="CE60" s="251" t="e">
        <f t="shared" si="32"/>
        <v>#REF!</v>
      </c>
      <c r="CF60" s="251" t="e">
        <f t="shared" si="28"/>
        <v>#REF!</v>
      </c>
      <c r="CG60" s="251" t="e">
        <f t="shared" si="28"/>
        <v>#REF!</v>
      </c>
      <c r="CH60" s="251" t="e">
        <f t="shared" si="28"/>
        <v>#REF!</v>
      </c>
      <c r="CI60" s="251" t="e">
        <f t="shared" si="28"/>
        <v>#REF!</v>
      </c>
      <c r="CJ60" s="251" t="e">
        <f t="shared" si="39"/>
        <v>#REF!</v>
      </c>
      <c r="CK60" s="251" t="e">
        <f t="shared" si="39"/>
        <v>#REF!</v>
      </c>
      <c r="CL60" s="251" t="e">
        <f t="shared" si="39"/>
        <v>#REF!</v>
      </c>
      <c r="CM60" s="251" t="e">
        <f t="shared" si="39"/>
        <v>#REF!</v>
      </c>
      <c r="CN60" s="251" t="e">
        <f t="shared" si="39"/>
        <v>#REF!</v>
      </c>
      <c r="CO60" s="251" t="e">
        <f t="shared" si="39"/>
        <v>#REF!</v>
      </c>
      <c r="CP60" s="251" t="e">
        <f t="shared" si="39"/>
        <v>#REF!</v>
      </c>
      <c r="CQ60" s="251" t="e">
        <f t="shared" si="39"/>
        <v>#REF!</v>
      </c>
      <c r="CR60" s="251" t="e">
        <f t="shared" si="39"/>
        <v>#REF!</v>
      </c>
      <c r="CS60" s="251" t="e">
        <f t="shared" si="39"/>
        <v>#REF!</v>
      </c>
      <c r="CT60" s="251" t="e">
        <f t="shared" si="39"/>
        <v>#REF!</v>
      </c>
      <c r="CU60" s="251" t="e">
        <f t="shared" si="39"/>
        <v>#REF!</v>
      </c>
      <c r="CV60" s="251" t="e">
        <f t="shared" si="39"/>
        <v>#REF!</v>
      </c>
      <c r="CW60" s="251" t="e">
        <f t="shared" si="39"/>
        <v>#REF!</v>
      </c>
      <c r="CX60" s="251" t="e">
        <f t="shared" si="39"/>
        <v>#REF!</v>
      </c>
      <c r="CY60" s="251" t="e">
        <f t="shared" si="39"/>
        <v>#REF!</v>
      </c>
      <c r="CZ60" s="251" t="e">
        <f t="shared" si="39"/>
        <v>#REF!</v>
      </c>
      <c r="DA60" s="251" t="e">
        <f t="shared" si="39"/>
        <v>#REF!</v>
      </c>
      <c r="DB60" s="251" t="e">
        <f t="shared" si="39"/>
        <v>#REF!</v>
      </c>
      <c r="DC60" s="251" t="e">
        <f t="shared" si="39"/>
        <v>#REF!</v>
      </c>
      <c r="DD60" s="251" t="e">
        <f t="shared" si="39"/>
        <v>#REF!</v>
      </c>
      <c r="DE60" s="251" t="e">
        <f t="shared" si="39"/>
        <v>#REF!</v>
      </c>
      <c r="DF60" s="251" t="e">
        <f t="shared" si="39"/>
        <v>#REF!</v>
      </c>
      <c r="DG60" s="251" t="e">
        <f t="shared" si="39"/>
        <v>#REF!</v>
      </c>
      <c r="DH60" s="251" t="e">
        <f t="shared" si="39"/>
        <v>#REF!</v>
      </c>
      <c r="DI60" s="251" t="e">
        <f t="shared" si="39"/>
        <v>#REF!</v>
      </c>
      <c r="DJ60" s="251" t="e">
        <f t="shared" si="39"/>
        <v>#REF!</v>
      </c>
      <c r="DK60" s="251" t="e">
        <f t="shared" si="39"/>
        <v>#REF!</v>
      </c>
      <c r="DL60" s="251" t="e">
        <f t="shared" si="39"/>
        <v>#REF!</v>
      </c>
    </row>
    <row r="61" spans="2:116" ht="18.75" customHeight="1" x14ac:dyDescent="0.25">
      <c r="B61" s="251">
        <v>60</v>
      </c>
      <c r="C61" s="252">
        <f>Data!D58</f>
        <v>0</v>
      </c>
      <c r="D61" s="251" t="str">
        <f t="shared" si="3"/>
        <v>0</v>
      </c>
      <c r="E61" s="251" t="str">
        <f t="shared" si="38"/>
        <v/>
      </c>
      <c r="F61" s="251" t="str">
        <f t="shared" si="38"/>
        <v/>
      </c>
      <c r="G61" s="251" t="str">
        <f t="shared" si="38"/>
        <v/>
      </c>
      <c r="H61" s="251" t="str">
        <f t="shared" si="38"/>
        <v/>
      </c>
      <c r="I61" s="251" t="str">
        <f t="shared" si="38"/>
        <v/>
      </c>
      <c r="J61" s="251" t="str">
        <f t="shared" si="38"/>
        <v/>
      </c>
      <c r="K61" s="251" t="str">
        <f t="shared" si="38"/>
        <v/>
      </c>
      <c r="L61" s="251" t="str">
        <f t="shared" si="38"/>
        <v/>
      </c>
      <c r="M61" s="251" t="str">
        <f t="shared" si="38"/>
        <v/>
      </c>
      <c r="N61" s="251" t="str">
        <f t="shared" si="38"/>
        <v/>
      </c>
      <c r="O61" s="251" t="str">
        <f t="shared" si="38"/>
        <v/>
      </c>
      <c r="P61" s="251" t="str">
        <f t="shared" si="38"/>
        <v/>
      </c>
      <c r="Q61" s="251" t="str">
        <f t="shared" si="38"/>
        <v/>
      </c>
      <c r="R61" s="251" t="str">
        <f t="shared" si="38"/>
        <v/>
      </c>
      <c r="S61" s="251" t="str">
        <f t="shared" si="38"/>
        <v/>
      </c>
      <c r="T61" s="251" t="str">
        <f t="shared" si="38"/>
        <v/>
      </c>
      <c r="U61" s="251" t="str">
        <f t="shared" si="33"/>
        <v/>
      </c>
      <c r="V61" s="251" t="str">
        <f t="shared" si="33"/>
        <v/>
      </c>
      <c r="W61" s="251" t="str">
        <f t="shared" si="33"/>
        <v/>
      </c>
      <c r="X61" s="251" t="str">
        <f t="shared" si="33"/>
        <v/>
      </c>
      <c r="Y61" s="251" t="str">
        <f t="shared" si="33"/>
        <v/>
      </c>
      <c r="Z61" s="251" t="str">
        <f t="shared" si="33"/>
        <v/>
      </c>
      <c r="AA61" s="251" t="str">
        <f t="shared" si="33"/>
        <v/>
      </c>
      <c r="AB61" s="251" t="str">
        <f t="shared" si="33"/>
        <v/>
      </c>
      <c r="AC61" s="251" t="str">
        <f t="shared" si="33"/>
        <v/>
      </c>
      <c r="AD61" s="251" t="str">
        <f t="shared" si="33"/>
        <v/>
      </c>
      <c r="AE61" s="251" t="str">
        <f t="shared" si="33"/>
        <v/>
      </c>
      <c r="AF61" s="251" t="str">
        <f t="shared" si="33"/>
        <v/>
      </c>
      <c r="AG61" s="251" t="str">
        <f t="shared" si="33"/>
        <v/>
      </c>
      <c r="AH61" s="251" t="str">
        <f t="shared" si="33"/>
        <v/>
      </c>
      <c r="AI61" s="251" t="str">
        <f t="shared" si="33"/>
        <v/>
      </c>
      <c r="AJ61" s="251" t="str">
        <f t="shared" si="33"/>
        <v/>
      </c>
      <c r="AK61" s="251" t="str">
        <f t="shared" si="34"/>
        <v/>
      </c>
      <c r="AL61" s="251" t="str">
        <f t="shared" si="34"/>
        <v/>
      </c>
      <c r="AM61" s="251" t="str">
        <f t="shared" si="34"/>
        <v/>
      </c>
      <c r="AN61" s="251" t="str">
        <f t="shared" si="34"/>
        <v/>
      </c>
      <c r="AO61" s="251" t="str">
        <f t="shared" si="34"/>
        <v/>
      </c>
      <c r="AP61" s="251" t="str">
        <f t="shared" si="34"/>
        <v/>
      </c>
      <c r="AQ61" s="251" t="str">
        <f t="shared" si="34"/>
        <v/>
      </c>
      <c r="AR61" s="251" t="str">
        <f t="shared" si="34"/>
        <v/>
      </c>
      <c r="AS61" s="251" t="str">
        <f t="shared" si="34"/>
        <v/>
      </c>
      <c r="AT61" s="251" t="str">
        <f t="shared" si="34"/>
        <v/>
      </c>
      <c r="AU61" s="251" t="str">
        <f t="shared" si="34"/>
        <v/>
      </c>
      <c r="AV61" s="251" t="str">
        <f t="shared" si="34"/>
        <v/>
      </c>
      <c r="AW61" s="251" t="str">
        <f t="shared" si="34"/>
        <v/>
      </c>
      <c r="AX61" s="251" t="str">
        <f t="shared" si="34"/>
        <v/>
      </c>
      <c r="AY61" s="251" t="str">
        <f t="shared" si="34"/>
        <v/>
      </c>
      <c r="AZ61" s="251" t="str">
        <f t="shared" si="34"/>
        <v/>
      </c>
      <c r="BA61" s="251" t="str">
        <f t="shared" si="35"/>
        <v/>
      </c>
      <c r="BB61" s="251" t="str">
        <f t="shared" si="35"/>
        <v/>
      </c>
      <c r="BC61" s="251" t="str">
        <f t="shared" si="35"/>
        <v/>
      </c>
      <c r="BD61" s="251" t="str">
        <f t="shared" si="35"/>
        <v/>
      </c>
      <c r="BE61" s="251" t="str">
        <f t="shared" si="35"/>
        <v/>
      </c>
      <c r="BF61" s="251" t="str">
        <f t="shared" si="35"/>
        <v/>
      </c>
      <c r="BG61" s="251" t="str">
        <f t="shared" si="35"/>
        <v/>
      </c>
      <c r="BH61" s="251" t="str">
        <f t="shared" si="35"/>
        <v/>
      </c>
      <c r="BI61" s="251" t="str">
        <f t="shared" si="35"/>
        <v/>
      </c>
      <c r="BJ61" s="251" t="str">
        <f t="shared" si="35"/>
        <v/>
      </c>
      <c r="BK61" s="251" t="str">
        <f t="shared" si="35"/>
        <v/>
      </c>
      <c r="BL61" s="251" t="str">
        <f t="shared" si="35"/>
        <v/>
      </c>
      <c r="BM61" s="251" t="str">
        <f t="shared" si="35"/>
        <v/>
      </c>
      <c r="BN61" s="251" t="str">
        <f t="shared" si="35"/>
        <v/>
      </c>
      <c r="BO61" s="251" t="str">
        <f t="shared" si="35"/>
        <v/>
      </c>
      <c r="BP61" s="251" t="str">
        <f t="shared" si="35"/>
        <v/>
      </c>
      <c r="BQ61" s="251" t="str">
        <f t="shared" si="36"/>
        <v/>
      </c>
      <c r="BR61" s="251" t="str">
        <f t="shared" si="36"/>
        <v/>
      </c>
      <c r="BS61" s="251" t="str">
        <f t="shared" si="36"/>
        <v/>
      </c>
      <c r="BT61" s="251" t="str">
        <f t="shared" si="36"/>
        <v/>
      </c>
      <c r="BU61" s="251" t="str">
        <f t="shared" si="36"/>
        <v/>
      </c>
      <c r="BV61" s="251" t="str">
        <f t="shared" si="36"/>
        <v/>
      </c>
      <c r="BW61" s="251" t="str">
        <f t="shared" si="36"/>
        <v/>
      </c>
      <c r="BX61" s="251" t="str">
        <f t="shared" si="36"/>
        <v/>
      </c>
      <c r="BY61" s="251" t="str">
        <f t="shared" si="36"/>
        <v/>
      </c>
      <c r="BZ61" s="251" t="str">
        <f t="shared" si="36"/>
        <v/>
      </c>
      <c r="CA61" s="251" t="str">
        <f t="shared" si="36"/>
        <v/>
      </c>
      <c r="CB61" s="251" t="str">
        <f t="shared" si="36"/>
        <v/>
      </c>
      <c r="CC61" s="251" t="str">
        <f t="shared" si="36"/>
        <v/>
      </c>
      <c r="CD61" s="251" t="str">
        <f t="shared" si="36"/>
        <v/>
      </c>
      <c r="CE61" s="251" t="str">
        <f t="shared" si="32"/>
        <v/>
      </c>
      <c r="CF61" s="251" t="str">
        <f t="shared" si="28"/>
        <v/>
      </c>
      <c r="CG61" s="251" t="str">
        <f t="shared" si="28"/>
        <v/>
      </c>
      <c r="CH61" s="251" t="str">
        <f t="shared" si="28"/>
        <v/>
      </c>
      <c r="CI61" s="251" t="str">
        <f t="shared" si="28"/>
        <v/>
      </c>
      <c r="CJ61" s="251" t="str">
        <f t="shared" si="39"/>
        <v/>
      </c>
      <c r="CK61" s="251" t="str">
        <f t="shared" si="39"/>
        <v/>
      </c>
      <c r="CL61" s="251" t="str">
        <f t="shared" si="39"/>
        <v/>
      </c>
      <c r="CM61" s="251" t="str">
        <f t="shared" si="39"/>
        <v/>
      </c>
      <c r="CN61" s="251" t="str">
        <f t="shared" si="39"/>
        <v/>
      </c>
      <c r="CO61" s="251" t="str">
        <f t="shared" si="39"/>
        <v/>
      </c>
      <c r="CP61" s="251" t="str">
        <f t="shared" si="39"/>
        <v/>
      </c>
      <c r="CQ61" s="251" t="str">
        <f t="shared" si="39"/>
        <v/>
      </c>
      <c r="CR61" s="251" t="str">
        <f t="shared" si="39"/>
        <v/>
      </c>
      <c r="CS61" s="251" t="str">
        <f t="shared" si="39"/>
        <v/>
      </c>
      <c r="CT61" s="251" t="str">
        <f t="shared" si="39"/>
        <v/>
      </c>
      <c r="CU61" s="251" t="str">
        <f t="shared" si="39"/>
        <v/>
      </c>
      <c r="CV61" s="251" t="str">
        <f t="shared" si="39"/>
        <v/>
      </c>
      <c r="CW61" s="251" t="str">
        <f t="shared" si="39"/>
        <v/>
      </c>
      <c r="CX61" s="251" t="str">
        <f t="shared" si="39"/>
        <v/>
      </c>
      <c r="CY61" s="251" t="str">
        <f t="shared" si="39"/>
        <v/>
      </c>
      <c r="CZ61" s="251" t="str">
        <f t="shared" si="39"/>
        <v/>
      </c>
      <c r="DA61" s="251" t="str">
        <f t="shared" si="39"/>
        <v/>
      </c>
      <c r="DB61" s="251" t="str">
        <f t="shared" si="39"/>
        <v/>
      </c>
      <c r="DC61" s="251" t="str">
        <f t="shared" si="39"/>
        <v/>
      </c>
      <c r="DD61" s="251" t="str">
        <f t="shared" si="39"/>
        <v/>
      </c>
      <c r="DE61" s="251" t="str">
        <f t="shared" si="39"/>
        <v/>
      </c>
      <c r="DF61" s="251" t="str">
        <f t="shared" si="39"/>
        <v/>
      </c>
      <c r="DG61" s="251" t="str">
        <f t="shared" si="39"/>
        <v/>
      </c>
      <c r="DH61" s="251" t="str">
        <f t="shared" si="39"/>
        <v/>
      </c>
      <c r="DI61" s="251" t="str">
        <f t="shared" si="39"/>
        <v/>
      </c>
      <c r="DJ61" s="251" t="str">
        <f t="shared" si="39"/>
        <v/>
      </c>
      <c r="DK61" s="251" t="str">
        <f t="shared" si="39"/>
        <v/>
      </c>
      <c r="DL61" s="251" t="str">
        <f t="shared" si="39"/>
        <v/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workbookViewId="0">
      <selection activeCell="D2" sqref="D2:O16"/>
    </sheetView>
  </sheetViews>
  <sheetFormatPr defaultColWidth="9.140625" defaultRowHeight="15" x14ac:dyDescent="0.25"/>
  <cols>
    <col min="1" max="1" width="9.140625" style="253"/>
    <col min="2" max="2" width="5.5703125" style="253" bestFit="1" customWidth="1"/>
    <col min="3" max="3" width="19.5703125" style="515" customWidth="1"/>
    <col min="4" max="4" width="5.7109375" style="253" customWidth="1"/>
    <col min="5" max="5" width="5.42578125" style="253" customWidth="1"/>
    <col min="6" max="11" width="5.7109375" style="253" customWidth="1"/>
    <col min="12" max="16384" width="9.140625" style="253"/>
  </cols>
  <sheetData>
    <row r="1" spans="2:15" x14ac:dyDescent="0.25">
      <c r="D1" s="254">
        <v>1</v>
      </c>
      <c r="E1" s="254">
        <v>2</v>
      </c>
      <c r="F1" s="254">
        <v>3</v>
      </c>
      <c r="G1" s="254">
        <v>4</v>
      </c>
      <c r="H1" s="254">
        <v>5</v>
      </c>
      <c r="I1" s="254">
        <v>6</v>
      </c>
      <c r="J1" s="254">
        <v>7</v>
      </c>
      <c r="K1" s="254">
        <v>8</v>
      </c>
      <c r="L1" s="254">
        <v>9</v>
      </c>
    </row>
    <row r="2" spans="2:15" ht="20.100000000000001" customHeight="1" x14ac:dyDescent="0.25">
      <c r="B2" s="255">
        <v>1</v>
      </c>
      <c r="C2" s="516" t="str">
        <f>Data!C3</f>
        <v>956622923V</v>
      </c>
      <c r="D2" s="255" t="str">
        <f>LEFT($C2,1)</f>
        <v>9</v>
      </c>
      <c r="E2" s="255" t="str">
        <f>MID($C2,2,1)</f>
        <v>5</v>
      </c>
      <c r="F2" s="255" t="str">
        <f>MID($C2,3,1)</f>
        <v>6</v>
      </c>
      <c r="G2" s="255" t="str">
        <f>MID($C2,4,1)</f>
        <v>6</v>
      </c>
      <c r="H2" s="255" t="str">
        <f>MID($C2,5,1)</f>
        <v>2</v>
      </c>
      <c r="I2" s="255" t="str">
        <f>MID($C2,6,1)</f>
        <v>2</v>
      </c>
      <c r="J2" s="255" t="str">
        <f>MID($C2,7,1)</f>
        <v>9</v>
      </c>
      <c r="K2" s="255" t="str">
        <f>MID($C2,8,1)</f>
        <v>2</v>
      </c>
      <c r="L2" s="255" t="str">
        <f>MID($C2,9,1)</f>
        <v>3</v>
      </c>
      <c r="M2" s="255" t="str">
        <f>MID($C2,10,1)</f>
        <v>V</v>
      </c>
      <c r="N2" s="255" t="str">
        <f>MID($C2,11,1)</f>
        <v/>
      </c>
      <c r="O2" s="255" t="str">
        <f>MID($C2,12,1)</f>
        <v/>
      </c>
    </row>
    <row r="3" spans="2:15" ht="20.100000000000001" customHeight="1" x14ac:dyDescent="0.25">
      <c r="B3" s="255">
        <v>2</v>
      </c>
      <c r="C3" s="516">
        <f>Data!C4</f>
        <v>0</v>
      </c>
      <c r="D3" s="255" t="str">
        <f t="shared" ref="D3:D61" si="0">LEFT($C3,1)</f>
        <v>0</v>
      </c>
      <c r="E3" s="255" t="str">
        <f t="shared" ref="E3:E61" si="1">MID($C3,2,1)</f>
        <v/>
      </c>
      <c r="F3" s="255" t="str">
        <f t="shared" ref="F3:F61" si="2">MID($C3,3,1)</f>
        <v/>
      </c>
      <c r="G3" s="255" t="str">
        <f t="shared" ref="G3:G61" si="3">MID($C3,4,1)</f>
        <v/>
      </c>
      <c r="H3" s="255" t="str">
        <f t="shared" ref="H3:H61" si="4">MID($C3,5,1)</f>
        <v/>
      </c>
      <c r="I3" s="255" t="str">
        <f t="shared" ref="I3:I61" si="5">MID($C3,6,1)</f>
        <v/>
      </c>
      <c r="J3" s="255" t="str">
        <f t="shared" ref="J3:J61" si="6">MID($C3,7,1)</f>
        <v/>
      </c>
      <c r="K3" s="255" t="str">
        <f t="shared" ref="K3:K61" si="7">MID($C3,8,1)</f>
        <v/>
      </c>
      <c r="L3" s="255" t="str">
        <f t="shared" ref="L3:L61" si="8">MID($C3,9,1)</f>
        <v/>
      </c>
      <c r="M3" s="255" t="str">
        <f t="shared" ref="M3:M61" si="9">MID($C3,10,1)</f>
        <v/>
      </c>
      <c r="N3" s="255" t="str">
        <f t="shared" ref="N3:N61" si="10">MID($C3,11,1)</f>
        <v/>
      </c>
      <c r="O3" s="255" t="str">
        <f t="shared" ref="O3:O61" si="11">MID($C3,12,1)</f>
        <v/>
      </c>
    </row>
    <row r="4" spans="2:15" ht="20.100000000000001" customHeight="1" x14ac:dyDescent="0.25">
      <c r="B4" s="255">
        <v>3</v>
      </c>
      <c r="C4" s="516">
        <f>Data!C5</f>
        <v>0</v>
      </c>
      <c r="D4" s="255" t="str">
        <f t="shared" si="0"/>
        <v>0</v>
      </c>
      <c r="E4" s="255" t="str">
        <f t="shared" si="1"/>
        <v/>
      </c>
      <c r="F4" s="255" t="str">
        <f t="shared" si="2"/>
        <v/>
      </c>
      <c r="G4" s="255" t="str">
        <f t="shared" si="3"/>
        <v/>
      </c>
      <c r="H4" s="255" t="str">
        <f t="shared" si="4"/>
        <v/>
      </c>
      <c r="I4" s="255" t="str">
        <f t="shared" si="5"/>
        <v/>
      </c>
      <c r="J4" s="255" t="str">
        <f t="shared" si="6"/>
        <v/>
      </c>
      <c r="K4" s="255" t="str">
        <f t="shared" si="7"/>
        <v/>
      </c>
      <c r="L4" s="255" t="str">
        <f t="shared" si="8"/>
        <v/>
      </c>
      <c r="M4" s="255" t="str">
        <f t="shared" si="9"/>
        <v/>
      </c>
      <c r="N4" s="255" t="str">
        <f t="shared" si="10"/>
        <v/>
      </c>
      <c r="O4" s="255" t="str">
        <f t="shared" si="11"/>
        <v/>
      </c>
    </row>
    <row r="5" spans="2:15" ht="20.100000000000001" customHeight="1" x14ac:dyDescent="0.25">
      <c r="B5" s="255">
        <v>4</v>
      </c>
      <c r="C5" s="516">
        <f>Data!C6</f>
        <v>0</v>
      </c>
      <c r="D5" s="255" t="str">
        <f t="shared" si="0"/>
        <v>0</v>
      </c>
      <c r="E5" s="255" t="str">
        <f t="shared" si="1"/>
        <v/>
      </c>
      <c r="F5" s="255" t="str">
        <f t="shared" si="2"/>
        <v/>
      </c>
      <c r="G5" s="255" t="str">
        <f t="shared" si="3"/>
        <v/>
      </c>
      <c r="H5" s="255" t="str">
        <f t="shared" si="4"/>
        <v/>
      </c>
      <c r="I5" s="255" t="str">
        <f t="shared" si="5"/>
        <v/>
      </c>
      <c r="J5" s="255" t="str">
        <f t="shared" si="6"/>
        <v/>
      </c>
      <c r="K5" s="255" t="str">
        <f t="shared" si="7"/>
        <v/>
      </c>
      <c r="L5" s="255" t="str">
        <f t="shared" si="8"/>
        <v/>
      </c>
      <c r="M5" s="255" t="str">
        <f t="shared" si="9"/>
        <v/>
      </c>
      <c r="N5" s="255" t="str">
        <f t="shared" si="10"/>
        <v/>
      </c>
      <c r="O5" s="255" t="str">
        <f t="shared" si="11"/>
        <v/>
      </c>
    </row>
    <row r="6" spans="2:15" ht="20.100000000000001" customHeight="1" x14ac:dyDescent="0.25">
      <c r="B6" s="255">
        <v>5</v>
      </c>
      <c r="C6" s="516">
        <f>Data!C7</f>
        <v>0</v>
      </c>
      <c r="D6" s="255" t="str">
        <f t="shared" si="0"/>
        <v>0</v>
      </c>
      <c r="E6" s="255" t="str">
        <f t="shared" si="1"/>
        <v/>
      </c>
      <c r="F6" s="255" t="str">
        <f t="shared" si="2"/>
        <v/>
      </c>
      <c r="G6" s="255" t="str">
        <f t="shared" si="3"/>
        <v/>
      </c>
      <c r="H6" s="255" t="str">
        <f t="shared" si="4"/>
        <v/>
      </c>
      <c r="I6" s="255" t="str">
        <f t="shared" si="5"/>
        <v/>
      </c>
      <c r="J6" s="255" t="str">
        <f t="shared" si="6"/>
        <v/>
      </c>
      <c r="K6" s="255" t="str">
        <f t="shared" si="7"/>
        <v/>
      </c>
      <c r="L6" s="255" t="str">
        <f t="shared" si="8"/>
        <v/>
      </c>
      <c r="M6" s="255" t="str">
        <f t="shared" si="9"/>
        <v/>
      </c>
      <c r="N6" s="255" t="str">
        <f t="shared" si="10"/>
        <v/>
      </c>
      <c r="O6" s="255" t="str">
        <f t="shared" si="11"/>
        <v/>
      </c>
    </row>
    <row r="7" spans="2:15" ht="20.100000000000001" customHeight="1" x14ac:dyDescent="0.25">
      <c r="B7" s="255">
        <v>6</v>
      </c>
      <c r="C7" s="516">
        <f>Data!C8</f>
        <v>0</v>
      </c>
      <c r="D7" s="255" t="str">
        <f t="shared" si="0"/>
        <v>0</v>
      </c>
      <c r="E7" s="255" t="str">
        <f t="shared" si="1"/>
        <v/>
      </c>
      <c r="F7" s="255" t="str">
        <f t="shared" si="2"/>
        <v/>
      </c>
      <c r="G7" s="255" t="str">
        <f t="shared" si="3"/>
        <v/>
      </c>
      <c r="H7" s="255" t="str">
        <f t="shared" si="4"/>
        <v/>
      </c>
      <c r="I7" s="255" t="str">
        <f t="shared" si="5"/>
        <v/>
      </c>
      <c r="J7" s="255" t="str">
        <f t="shared" si="6"/>
        <v/>
      </c>
      <c r="K7" s="255" t="str">
        <f t="shared" si="7"/>
        <v/>
      </c>
      <c r="L7" s="255" t="str">
        <f t="shared" si="8"/>
        <v/>
      </c>
      <c r="M7" s="255" t="str">
        <f t="shared" si="9"/>
        <v/>
      </c>
      <c r="N7" s="255" t="str">
        <f t="shared" si="10"/>
        <v/>
      </c>
      <c r="O7" s="255" t="str">
        <f t="shared" si="11"/>
        <v/>
      </c>
    </row>
    <row r="8" spans="2:15" ht="20.100000000000001" customHeight="1" x14ac:dyDescent="0.25">
      <c r="B8" s="255">
        <v>7</v>
      </c>
      <c r="C8" s="516">
        <f>Data!C9</f>
        <v>0</v>
      </c>
      <c r="D8" s="255" t="str">
        <f t="shared" si="0"/>
        <v>0</v>
      </c>
      <c r="E8" s="255" t="str">
        <f t="shared" si="1"/>
        <v/>
      </c>
      <c r="F8" s="255" t="str">
        <f t="shared" si="2"/>
        <v/>
      </c>
      <c r="G8" s="255" t="str">
        <f t="shared" si="3"/>
        <v/>
      </c>
      <c r="H8" s="255" t="str">
        <f t="shared" si="4"/>
        <v/>
      </c>
      <c r="I8" s="255" t="str">
        <f t="shared" si="5"/>
        <v/>
      </c>
      <c r="J8" s="255" t="str">
        <f t="shared" si="6"/>
        <v/>
      </c>
      <c r="K8" s="255" t="str">
        <f t="shared" si="7"/>
        <v/>
      </c>
      <c r="L8" s="255" t="str">
        <f t="shared" si="8"/>
        <v/>
      </c>
      <c r="M8" s="255" t="str">
        <f t="shared" si="9"/>
        <v/>
      </c>
      <c r="N8" s="255" t="str">
        <f t="shared" si="10"/>
        <v/>
      </c>
      <c r="O8" s="255" t="str">
        <f t="shared" si="11"/>
        <v/>
      </c>
    </row>
    <row r="9" spans="2:15" ht="20.100000000000001" customHeight="1" x14ac:dyDescent="0.25">
      <c r="B9" s="255">
        <v>8</v>
      </c>
      <c r="C9" s="516">
        <f>Data!C10</f>
        <v>0</v>
      </c>
      <c r="D9" s="255" t="str">
        <f t="shared" si="0"/>
        <v>0</v>
      </c>
      <c r="E9" s="255" t="str">
        <f t="shared" si="1"/>
        <v/>
      </c>
      <c r="F9" s="255" t="str">
        <f t="shared" si="2"/>
        <v/>
      </c>
      <c r="G9" s="255" t="str">
        <f t="shared" si="3"/>
        <v/>
      </c>
      <c r="H9" s="255" t="str">
        <f t="shared" si="4"/>
        <v/>
      </c>
      <c r="I9" s="255" t="str">
        <f t="shared" si="5"/>
        <v/>
      </c>
      <c r="J9" s="255" t="str">
        <f t="shared" si="6"/>
        <v/>
      </c>
      <c r="K9" s="255" t="str">
        <f t="shared" si="7"/>
        <v/>
      </c>
      <c r="L9" s="255" t="str">
        <f t="shared" si="8"/>
        <v/>
      </c>
      <c r="M9" s="255" t="str">
        <f t="shared" si="9"/>
        <v/>
      </c>
      <c r="N9" s="255" t="str">
        <f t="shared" si="10"/>
        <v/>
      </c>
      <c r="O9" s="255" t="str">
        <f t="shared" si="11"/>
        <v/>
      </c>
    </row>
    <row r="10" spans="2:15" ht="20.100000000000001" customHeight="1" x14ac:dyDescent="0.25">
      <c r="B10" s="255">
        <v>9</v>
      </c>
      <c r="C10" s="516">
        <f>Data!C11</f>
        <v>0</v>
      </c>
      <c r="D10" s="255" t="str">
        <f t="shared" si="0"/>
        <v>0</v>
      </c>
      <c r="E10" s="255" t="str">
        <f t="shared" si="1"/>
        <v/>
      </c>
      <c r="F10" s="255" t="str">
        <f t="shared" si="2"/>
        <v/>
      </c>
      <c r="G10" s="255" t="str">
        <f t="shared" si="3"/>
        <v/>
      </c>
      <c r="H10" s="255" t="str">
        <f t="shared" si="4"/>
        <v/>
      </c>
      <c r="I10" s="255" t="str">
        <f t="shared" si="5"/>
        <v/>
      </c>
      <c r="J10" s="255" t="str">
        <f t="shared" si="6"/>
        <v/>
      </c>
      <c r="K10" s="255" t="str">
        <f t="shared" si="7"/>
        <v/>
      </c>
      <c r="L10" s="255" t="str">
        <f t="shared" si="8"/>
        <v/>
      </c>
      <c r="M10" s="255" t="str">
        <f t="shared" si="9"/>
        <v/>
      </c>
      <c r="N10" s="255" t="str">
        <f t="shared" si="10"/>
        <v/>
      </c>
      <c r="O10" s="255" t="str">
        <f t="shared" si="11"/>
        <v/>
      </c>
    </row>
    <row r="11" spans="2:15" ht="20.100000000000001" customHeight="1" x14ac:dyDescent="0.25">
      <c r="B11" s="255">
        <v>10</v>
      </c>
      <c r="C11" s="516">
        <f>Data!C12</f>
        <v>0</v>
      </c>
      <c r="D11" s="255" t="str">
        <f t="shared" si="0"/>
        <v>0</v>
      </c>
      <c r="E11" s="255" t="str">
        <f t="shared" si="1"/>
        <v/>
      </c>
      <c r="F11" s="255" t="str">
        <f t="shared" si="2"/>
        <v/>
      </c>
      <c r="G11" s="255" t="str">
        <f t="shared" si="3"/>
        <v/>
      </c>
      <c r="H11" s="255" t="str">
        <f t="shared" si="4"/>
        <v/>
      </c>
      <c r="I11" s="255" t="str">
        <f t="shared" si="5"/>
        <v/>
      </c>
      <c r="J11" s="255" t="str">
        <f t="shared" si="6"/>
        <v/>
      </c>
      <c r="K11" s="255" t="str">
        <f t="shared" si="7"/>
        <v/>
      </c>
      <c r="L11" s="255" t="str">
        <f t="shared" si="8"/>
        <v/>
      </c>
      <c r="M11" s="255" t="str">
        <f t="shared" si="9"/>
        <v/>
      </c>
      <c r="N11" s="255" t="str">
        <f t="shared" si="10"/>
        <v/>
      </c>
      <c r="O11" s="255" t="str">
        <f t="shared" si="11"/>
        <v/>
      </c>
    </row>
    <row r="12" spans="2:15" ht="20.100000000000001" customHeight="1" x14ac:dyDescent="0.25">
      <c r="B12" s="255">
        <v>11</v>
      </c>
      <c r="C12" s="516">
        <f>Data!C13</f>
        <v>0</v>
      </c>
      <c r="D12" s="255" t="str">
        <f t="shared" si="0"/>
        <v>0</v>
      </c>
      <c r="E12" s="255" t="str">
        <f t="shared" si="1"/>
        <v/>
      </c>
      <c r="F12" s="255" t="str">
        <f t="shared" si="2"/>
        <v/>
      </c>
      <c r="G12" s="255" t="str">
        <f t="shared" si="3"/>
        <v/>
      </c>
      <c r="H12" s="255" t="str">
        <f t="shared" si="4"/>
        <v/>
      </c>
      <c r="I12" s="255" t="str">
        <f t="shared" si="5"/>
        <v/>
      </c>
      <c r="J12" s="255" t="str">
        <f t="shared" si="6"/>
        <v/>
      </c>
      <c r="K12" s="255" t="str">
        <f t="shared" si="7"/>
        <v/>
      </c>
      <c r="L12" s="255" t="str">
        <f t="shared" si="8"/>
        <v/>
      </c>
      <c r="M12" s="255" t="str">
        <f t="shared" si="9"/>
        <v/>
      </c>
      <c r="N12" s="255" t="str">
        <f t="shared" si="10"/>
        <v/>
      </c>
      <c r="O12" s="255" t="str">
        <f t="shared" si="11"/>
        <v/>
      </c>
    </row>
    <row r="13" spans="2:15" ht="20.100000000000001" customHeight="1" x14ac:dyDescent="0.25">
      <c r="B13" s="255">
        <v>12</v>
      </c>
      <c r="C13" s="516">
        <f>Data!C14</f>
        <v>0</v>
      </c>
      <c r="D13" s="255" t="str">
        <f t="shared" si="0"/>
        <v>0</v>
      </c>
      <c r="E13" s="255" t="str">
        <f t="shared" si="1"/>
        <v/>
      </c>
      <c r="F13" s="255" t="str">
        <f t="shared" si="2"/>
        <v/>
      </c>
      <c r="G13" s="255" t="str">
        <f t="shared" si="3"/>
        <v/>
      </c>
      <c r="H13" s="255" t="str">
        <f t="shared" si="4"/>
        <v/>
      </c>
      <c r="I13" s="255" t="str">
        <f t="shared" si="5"/>
        <v/>
      </c>
      <c r="J13" s="255" t="str">
        <f t="shared" si="6"/>
        <v/>
      </c>
      <c r="K13" s="255" t="str">
        <f t="shared" si="7"/>
        <v/>
      </c>
      <c r="L13" s="255" t="str">
        <f t="shared" si="8"/>
        <v/>
      </c>
      <c r="M13" s="255" t="str">
        <f t="shared" si="9"/>
        <v/>
      </c>
      <c r="N13" s="255" t="str">
        <f t="shared" si="10"/>
        <v/>
      </c>
      <c r="O13" s="255" t="str">
        <f t="shared" si="11"/>
        <v/>
      </c>
    </row>
    <row r="14" spans="2:15" ht="20.100000000000001" customHeight="1" x14ac:dyDescent="0.25">
      <c r="B14" s="255">
        <v>13</v>
      </c>
      <c r="C14" s="516">
        <f>Data!C15</f>
        <v>0</v>
      </c>
      <c r="D14" s="255" t="str">
        <f t="shared" si="0"/>
        <v>0</v>
      </c>
      <c r="E14" s="255" t="str">
        <f t="shared" si="1"/>
        <v/>
      </c>
      <c r="F14" s="255" t="str">
        <f t="shared" si="2"/>
        <v/>
      </c>
      <c r="G14" s="255" t="str">
        <f t="shared" si="3"/>
        <v/>
      </c>
      <c r="H14" s="255" t="str">
        <f t="shared" si="4"/>
        <v/>
      </c>
      <c r="I14" s="255" t="str">
        <f t="shared" si="5"/>
        <v/>
      </c>
      <c r="J14" s="255" t="str">
        <f t="shared" si="6"/>
        <v/>
      </c>
      <c r="K14" s="255" t="str">
        <f t="shared" si="7"/>
        <v/>
      </c>
      <c r="L14" s="255" t="str">
        <f t="shared" si="8"/>
        <v/>
      </c>
      <c r="M14" s="255" t="str">
        <f t="shared" si="9"/>
        <v/>
      </c>
      <c r="N14" s="255" t="str">
        <f t="shared" si="10"/>
        <v/>
      </c>
      <c r="O14" s="255" t="str">
        <f t="shared" si="11"/>
        <v/>
      </c>
    </row>
    <row r="15" spans="2:15" ht="20.100000000000001" customHeight="1" x14ac:dyDescent="0.25">
      <c r="B15" s="255">
        <v>14</v>
      </c>
      <c r="C15" s="516">
        <f>Data!C16</f>
        <v>0</v>
      </c>
      <c r="D15" s="255" t="str">
        <f t="shared" si="0"/>
        <v>0</v>
      </c>
      <c r="E15" s="255" t="str">
        <f t="shared" si="1"/>
        <v/>
      </c>
      <c r="F15" s="255" t="str">
        <f t="shared" si="2"/>
        <v/>
      </c>
      <c r="G15" s="255" t="str">
        <f t="shared" si="3"/>
        <v/>
      </c>
      <c r="H15" s="255" t="str">
        <f t="shared" si="4"/>
        <v/>
      </c>
      <c r="I15" s="255" t="str">
        <f t="shared" si="5"/>
        <v/>
      </c>
      <c r="J15" s="255" t="str">
        <f t="shared" si="6"/>
        <v/>
      </c>
      <c r="K15" s="255" t="str">
        <f t="shared" si="7"/>
        <v/>
      </c>
      <c r="L15" s="255" t="str">
        <f t="shared" si="8"/>
        <v/>
      </c>
      <c r="M15" s="255" t="str">
        <f t="shared" si="9"/>
        <v/>
      </c>
      <c r="N15" s="255" t="str">
        <f t="shared" si="10"/>
        <v/>
      </c>
      <c r="O15" s="255" t="str">
        <f t="shared" si="11"/>
        <v/>
      </c>
    </row>
    <row r="16" spans="2:15" ht="20.100000000000001" customHeight="1" x14ac:dyDescent="0.25">
      <c r="B16" s="255">
        <v>15</v>
      </c>
      <c r="C16" s="516">
        <f>Data!C17</f>
        <v>0</v>
      </c>
      <c r="D16" s="255" t="str">
        <f t="shared" si="0"/>
        <v>0</v>
      </c>
      <c r="E16" s="255" t="str">
        <f t="shared" si="1"/>
        <v/>
      </c>
      <c r="F16" s="255" t="str">
        <f t="shared" si="2"/>
        <v/>
      </c>
      <c r="G16" s="255" t="str">
        <f t="shared" si="3"/>
        <v/>
      </c>
      <c r="H16" s="255" t="str">
        <f t="shared" si="4"/>
        <v/>
      </c>
      <c r="I16" s="255" t="str">
        <f t="shared" si="5"/>
        <v/>
      </c>
      <c r="J16" s="255" t="str">
        <f t="shared" si="6"/>
        <v/>
      </c>
      <c r="K16" s="255" t="str">
        <f t="shared" si="7"/>
        <v/>
      </c>
      <c r="L16" s="255" t="str">
        <f t="shared" si="8"/>
        <v/>
      </c>
      <c r="M16" s="255" t="str">
        <f t="shared" si="9"/>
        <v/>
      </c>
      <c r="N16" s="255" t="str">
        <f t="shared" si="10"/>
        <v/>
      </c>
      <c r="O16" s="255" t="str">
        <f t="shared" si="11"/>
        <v/>
      </c>
    </row>
    <row r="17" spans="2:15" ht="20.100000000000001" customHeight="1" x14ac:dyDescent="0.25">
      <c r="B17" s="255">
        <v>16</v>
      </c>
      <c r="C17" s="516">
        <f>Data!C18</f>
        <v>0</v>
      </c>
      <c r="D17" s="255" t="str">
        <f t="shared" si="0"/>
        <v>0</v>
      </c>
      <c r="E17" s="255" t="str">
        <f t="shared" si="1"/>
        <v/>
      </c>
      <c r="F17" s="255" t="str">
        <f t="shared" si="2"/>
        <v/>
      </c>
      <c r="G17" s="255" t="str">
        <f t="shared" si="3"/>
        <v/>
      </c>
      <c r="H17" s="255" t="str">
        <f t="shared" si="4"/>
        <v/>
      </c>
      <c r="I17" s="255" t="str">
        <f t="shared" si="5"/>
        <v/>
      </c>
      <c r="J17" s="255" t="str">
        <f t="shared" si="6"/>
        <v/>
      </c>
      <c r="K17" s="255" t="str">
        <f t="shared" si="7"/>
        <v/>
      </c>
      <c r="L17" s="255" t="str">
        <f t="shared" si="8"/>
        <v/>
      </c>
      <c r="M17" s="255" t="str">
        <f t="shared" si="9"/>
        <v/>
      </c>
      <c r="N17" s="255" t="str">
        <f t="shared" si="10"/>
        <v/>
      </c>
      <c r="O17" s="255" t="str">
        <f t="shared" si="11"/>
        <v/>
      </c>
    </row>
    <row r="18" spans="2:15" ht="20.100000000000001" customHeight="1" x14ac:dyDescent="0.25">
      <c r="B18" s="255">
        <v>17</v>
      </c>
      <c r="C18" s="516">
        <f>Data!C19</f>
        <v>0</v>
      </c>
      <c r="D18" s="255" t="str">
        <f t="shared" si="0"/>
        <v>0</v>
      </c>
      <c r="E18" s="255" t="str">
        <f t="shared" si="1"/>
        <v/>
      </c>
      <c r="F18" s="255" t="str">
        <f t="shared" si="2"/>
        <v/>
      </c>
      <c r="G18" s="255" t="str">
        <f t="shared" si="3"/>
        <v/>
      </c>
      <c r="H18" s="255" t="str">
        <f t="shared" si="4"/>
        <v/>
      </c>
      <c r="I18" s="255" t="str">
        <f t="shared" si="5"/>
        <v/>
      </c>
      <c r="J18" s="255" t="str">
        <f t="shared" si="6"/>
        <v/>
      </c>
      <c r="K18" s="255" t="str">
        <f t="shared" si="7"/>
        <v/>
      </c>
      <c r="L18" s="255" t="str">
        <f t="shared" si="8"/>
        <v/>
      </c>
      <c r="M18" s="255" t="str">
        <f t="shared" si="9"/>
        <v/>
      </c>
      <c r="N18" s="255" t="str">
        <f t="shared" si="10"/>
        <v/>
      </c>
      <c r="O18" s="255" t="str">
        <f t="shared" si="11"/>
        <v/>
      </c>
    </row>
    <row r="19" spans="2:15" ht="20.100000000000001" customHeight="1" x14ac:dyDescent="0.25">
      <c r="B19" s="255">
        <v>18</v>
      </c>
      <c r="C19" s="516">
        <f>Data!C20</f>
        <v>0</v>
      </c>
      <c r="D19" s="255" t="str">
        <f t="shared" si="0"/>
        <v>0</v>
      </c>
      <c r="E19" s="255" t="str">
        <f t="shared" si="1"/>
        <v/>
      </c>
      <c r="F19" s="255" t="str">
        <f t="shared" si="2"/>
        <v/>
      </c>
      <c r="G19" s="255" t="str">
        <f t="shared" si="3"/>
        <v/>
      </c>
      <c r="H19" s="255" t="str">
        <f t="shared" si="4"/>
        <v/>
      </c>
      <c r="I19" s="255" t="str">
        <f t="shared" si="5"/>
        <v/>
      </c>
      <c r="J19" s="255" t="str">
        <f t="shared" si="6"/>
        <v/>
      </c>
      <c r="K19" s="255" t="str">
        <f t="shared" si="7"/>
        <v/>
      </c>
      <c r="L19" s="255" t="str">
        <f t="shared" si="8"/>
        <v/>
      </c>
      <c r="M19" s="255" t="str">
        <f t="shared" si="9"/>
        <v/>
      </c>
      <c r="N19" s="255" t="str">
        <f t="shared" si="10"/>
        <v/>
      </c>
      <c r="O19" s="255" t="str">
        <f t="shared" si="11"/>
        <v/>
      </c>
    </row>
    <row r="20" spans="2:15" ht="20.100000000000001" customHeight="1" x14ac:dyDescent="0.25">
      <c r="B20" s="255">
        <v>19</v>
      </c>
      <c r="C20" s="516">
        <f>Data!C21</f>
        <v>0</v>
      </c>
      <c r="D20" s="255" t="str">
        <f t="shared" si="0"/>
        <v>0</v>
      </c>
      <c r="E20" s="255" t="str">
        <f t="shared" si="1"/>
        <v/>
      </c>
      <c r="F20" s="255" t="str">
        <f t="shared" si="2"/>
        <v/>
      </c>
      <c r="G20" s="255" t="str">
        <f t="shared" si="3"/>
        <v/>
      </c>
      <c r="H20" s="255" t="str">
        <f t="shared" si="4"/>
        <v/>
      </c>
      <c r="I20" s="255" t="str">
        <f t="shared" si="5"/>
        <v/>
      </c>
      <c r="J20" s="255" t="str">
        <f t="shared" si="6"/>
        <v/>
      </c>
      <c r="K20" s="255" t="str">
        <f t="shared" si="7"/>
        <v/>
      </c>
      <c r="L20" s="255" t="str">
        <f t="shared" si="8"/>
        <v/>
      </c>
      <c r="M20" s="255" t="str">
        <f t="shared" si="9"/>
        <v/>
      </c>
      <c r="N20" s="255" t="str">
        <f t="shared" si="10"/>
        <v/>
      </c>
      <c r="O20" s="255" t="str">
        <f t="shared" si="11"/>
        <v/>
      </c>
    </row>
    <row r="21" spans="2:15" ht="20.100000000000001" customHeight="1" x14ac:dyDescent="0.25">
      <c r="B21" s="255">
        <v>20</v>
      </c>
      <c r="C21" s="516">
        <f>Data!C22</f>
        <v>0</v>
      </c>
      <c r="D21" s="255" t="str">
        <f t="shared" si="0"/>
        <v>0</v>
      </c>
      <c r="E21" s="255" t="str">
        <f t="shared" si="1"/>
        <v/>
      </c>
      <c r="F21" s="255" t="str">
        <f t="shared" si="2"/>
        <v/>
      </c>
      <c r="G21" s="255" t="str">
        <f t="shared" si="3"/>
        <v/>
      </c>
      <c r="H21" s="255" t="str">
        <f t="shared" si="4"/>
        <v/>
      </c>
      <c r="I21" s="255" t="str">
        <f t="shared" si="5"/>
        <v/>
      </c>
      <c r="J21" s="255" t="str">
        <f t="shared" si="6"/>
        <v/>
      </c>
      <c r="K21" s="255" t="str">
        <f t="shared" si="7"/>
        <v/>
      </c>
      <c r="L21" s="255" t="str">
        <f t="shared" si="8"/>
        <v/>
      </c>
      <c r="M21" s="255" t="str">
        <f t="shared" si="9"/>
        <v/>
      </c>
      <c r="N21" s="255" t="str">
        <f t="shared" si="10"/>
        <v/>
      </c>
      <c r="O21" s="255" t="str">
        <f t="shared" si="11"/>
        <v/>
      </c>
    </row>
    <row r="22" spans="2:15" ht="20.100000000000001" customHeight="1" x14ac:dyDescent="0.25">
      <c r="B22" s="255">
        <v>21</v>
      </c>
      <c r="C22" s="516">
        <f>Data!C23</f>
        <v>0</v>
      </c>
      <c r="D22" s="255" t="str">
        <f t="shared" si="0"/>
        <v>0</v>
      </c>
      <c r="E22" s="255" t="str">
        <f t="shared" si="1"/>
        <v/>
      </c>
      <c r="F22" s="255" t="str">
        <f t="shared" si="2"/>
        <v/>
      </c>
      <c r="G22" s="255" t="str">
        <f t="shared" si="3"/>
        <v/>
      </c>
      <c r="H22" s="255" t="str">
        <f t="shared" si="4"/>
        <v/>
      </c>
      <c r="I22" s="255" t="str">
        <f t="shared" si="5"/>
        <v/>
      </c>
      <c r="J22" s="255" t="str">
        <f t="shared" si="6"/>
        <v/>
      </c>
      <c r="K22" s="255" t="str">
        <f t="shared" si="7"/>
        <v/>
      </c>
      <c r="L22" s="255" t="str">
        <f t="shared" si="8"/>
        <v/>
      </c>
      <c r="M22" s="255" t="str">
        <f t="shared" si="9"/>
        <v/>
      </c>
      <c r="N22" s="255" t="str">
        <f t="shared" si="10"/>
        <v/>
      </c>
      <c r="O22" s="255" t="str">
        <f t="shared" si="11"/>
        <v/>
      </c>
    </row>
    <row r="23" spans="2:15" ht="20.100000000000001" customHeight="1" x14ac:dyDescent="0.25">
      <c r="B23" s="255">
        <v>22</v>
      </c>
      <c r="C23" s="516">
        <f>Data!C24</f>
        <v>0</v>
      </c>
      <c r="D23" s="255" t="str">
        <f t="shared" si="0"/>
        <v>0</v>
      </c>
      <c r="E23" s="255" t="str">
        <f t="shared" si="1"/>
        <v/>
      </c>
      <c r="F23" s="255" t="str">
        <f t="shared" si="2"/>
        <v/>
      </c>
      <c r="G23" s="255" t="str">
        <f t="shared" si="3"/>
        <v/>
      </c>
      <c r="H23" s="255" t="str">
        <f t="shared" si="4"/>
        <v/>
      </c>
      <c r="I23" s="255" t="str">
        <f t="shared" si="5"/>
        <v/>
      </c>
      <c r="J23" s="255" t="str">
        <f t="shared" si="6"/>
        <v/>
      </c>
      <c r="K23" s="255" t="str">
        <f t="shared" si="7"/>
        <v/>
      </c>
      <c r="L23" s="255" t="str">
        <f t="shared" si="8"/>
        <v/>
      </c>
      <c r="M23" s="255" t="str">
        <f t="shared" si="9"/>
        <v/>
      </c>
      <c r="N23" s="255" t="str">
        <f t="shared" si="10"/>
        <v/>
      </c>
      <c r="O23" s="255" t="str">
        <f t="shared" si="11"/>
        <v/>
      </c>
    </row>
    <row r="24" spans="2:15" ht="20.100000000000001" customHeight="1" x14ac:dyDescent="0.25">
      <c r="B24" s="255">
        <v>23</v>
      </c>
      <c r="C24" s="516">
        <f>Data!C25</f>
        <v>0</v>
      </c>
      <c r="D24" s="255" t="str">
        <f t="shared" si="0"/>
        <v>0</v>
      </c>
      <c r="E24" s="255" t="str">
        <f t="shared" si="1"/>
        <v/>
      </c>
      <c r="F24" s="255" t="str">
        <f t="shared" si="2"/>
        <v/>
      </c>
      <c r="G24" s="255" t="str">
        <f t="shared" si="3"/>
        <v/>
      </c>
      <c r="H24" s="255" t="str">
        <f t="shared" si="4"/>
        <v/>
      </c>
      <c r="I24" s="255" t="str">
        <f t="shared" si="5"/>
        <v/>
      </c>
      <c r="J24" s="255" t="str">
        <f t="shared" si="6"/>
        <v/>
      </c>
      <c r="K24" s="255" t="str">
        <f t="shared" si="7"/>
        <v/>
      </c>
      <c r="L24" s="255" t="str">
        <f t="shared" si="8"/>
        <v/>
      </c>
      <c r="M24" s="255" t="str">
        <f t="shared" si="9"/>
        <v/>
      </c>
      <c r="N24" s="255" t="str">
        <f t="shared" si="10"/>
        <v/>
      </c>
      <c r="O24" s="255" t="str">
        <f t="shared" si="11"/>
        <v/>
      </c>
    </row>
    <row r="25" spans="2:15" ht="20.100000000000001" customHeight="1" x14ac:dyDescent="0.25">
      <c r="B25" s="255">
        <v>24</v>
      </c>
      <c r="C25" s="516">
        <f>Data!C26</f>
        <v>0</v>
      </c>
      <c r="D25" s="255" t="str">
        <f t="shared" si="0"/>
        <v>0</v>
      </c>
      <c r="E25" s="255" t="str">
        <f t="shared" si="1"/>
        <v/>
      </c>
      <c r="F25" s="255" t="str">
        <f t="shared" si="2"/>
        <v/>
      </c>
      <c r="G25" s="255" t="str">
        <f t="shared" si="3"/>
        <v/>
      </c>
      <c r="H25" s="255" t="str">
        <f t="shared" si="4"/>
        <v/>
      </c>
      <c r="I25" s="255" t="str">
        <f t="shared" si="5"/>
        <v/>
      </c>
      <c r="J25" s="255" t="str">
        <f t="shared" si="6"/>
        <v/>
      </c>
      <c r="K25" s="255" t="str">
        <f t="shared" si="7"/>
        <v/>
      </c>
      <c r="L25" s="255" t="str">
        <f t="shared" si="8"/>
        <v/>
      </c>
      <c r="M25" s="255" t="str">
        <f t="shared" si="9"/>
        <v/>
      </c>
      <c r="N25" s="255" t="str">
        <f t="shared" si="10"/>
        <v/>
      </c>
      <c r="O25" s="255" t="str">
        <f t="shared" si="11"/>
        <v/>
      </c>
    </row>
    <row r="26" spans="2:15" ht="20.100000000000001" customHeight="1" x14ac:dyDescent="0.25">
      <c r="B26" s="255">
        <v>25</v>
      </c>
      <c r="C26" s="516">
        <f>Data!C27</f>
        <v>0</v>
      </c>
      <c r="D26" s="255" t="str">
        <f t="shared" si="0"/>
        <v>0</v>
      </c>
      <c r="E26" s="255" t="str">
        <f t="shared" si="1"/>
        <v/>
      </c>
      <c r="F26" s="255" t="str">
        <f t="shared" si="2"/>
        <v/>
      </c>
      <c r="G26" s="255" t="str">
        <f t="shared" si="3"/>
        <v/>
      </c>
      <c r="H26" s="255" t="str">
        <f t="shared" si="4"/>
        <v/>
      </c>
      <c r="I26" s="255" t="str">
        <f t="shared" si="5"/>
        <v/>
      </c>
      <c r="J26" s="255" t="str">
        <f t="shared" si="6"/>
        <v/>
      </c>
      <c r="K26" s="255" t="str">
        <f t="shared" si="7"/>
        <v/>
      </c>
      <c r="L26" s="255" t="str">
        <f t="shared" si="8"/>
        <v/>
      </c>
      <c r="M26" s="255" t="str">
        <f t="shared" si="9"/>
        <v/>
      </c>
      <c r="N26" s="255" t="str">
        <f t="shared" si="10"/>
        <v/>
      </c>
      <c r="O26" s="255" t="str">
        <f t="shared" si="11"/>
        <v/>
      </c>
    </row>
    <row r="27" spans="2:15" ht="20.100000000000001" customHeight="1" x14ac:dyDescent="0.25">
      <c r="B27" s="255">
        <v>26</v>
      </c>
      <c r="C27" s="516">
        <f>Data!C28</f>
        <v>0</v>
      </c>
      <c r="D27" s="255" t="str">
        <f t="shared" si="0"/>
        <v>0</v>
      </c>
      <c r="E27" s="255" t="str">
        <f t="shared" si="1"/>
        <v/>
      </c>
      <c r="F27" s="255" t="str">
        <f t="shared" si="2"/>
        <v/>
      </c>
      <c r="G27" s="255" t="str">
        <f t="shared" si="3"/>
        <v/>
      </c>
      <c r="H27" s="255" t="str">
        <f t="shared" si="4"/>
        <v/>
      </c>
      <c r="I27" s="255" t="str">
        <f t="shared" si="5"/>
        <v/>
      </c>
      <c r="J27" s="255" t="str">
        <f t="shared" si="6"/>
        <v/>
      </c>
      <c r="K27" s="255" t="str">
        <f t="shared" si="7"/>
        <v/>
      </c>
      <c r="L27" s="255" t="str">
        <f t="shared" si="8"/>
        <v/>
      </c>
      <c r="M27" s="255" t="str">
        <f t="shared" si="9"/>
        <v/>
      </c>
      <c r="N27" s="255" t="str">
        <f t="shared" si="10"/>
        <v/>
      </c>
      <c r="O27" s="255" t="str">
        <f t="shared" si="11"/>
        <v/>
      </c>
    </row>
    <row r="28" spans="2:15" ht="20.100000000000001" customHeight="1" x14ac:dyDescent="0.25">
      <c r="B28" s="255">
        <v>27</v>
      </c>
      <c r="C28" s="516">
        <f>Data!C29</f>
        <v>0</v>
      </c>
      <c r="D28" s="255" t="str">
        <f t="shared" si="0"/>
        <v>0</v>
      </c>
      <c r="E28" s="255" t="str">
        <f t="shared" si="1"/>
        <v/>
      </c>
      <c r="F28" s="255" t="str">
        <f t="shared" si="2"/>
        <v/>
      </c>
      <c r="G28" s="255" t="str">
        <f t="shared" si="3"/>
        <v/>
      </c>
      <c r="H28" s="255" t="str">
        <f t="shared" si="4"/>
        <v/>
      </c>
      <c r="I28" s="255" t="str">
        <f t="shared" si="5"/>
        <v/>
      </c>
      <c r="J28" s="255" t="str">
        <f t="shared" si="6"/>
        <v/>
      </c>
      <c r="K28" s="255" t="str">
        <f t="shared" si="7"/>
        <v/>
      </c>
      <c r="L28" s="255" t="str">
        <f t="shared" si="8"/>
        <v/>
      </c>
      <c r="M28" s="255" t="str">
        <f t="shared" si="9"/>
        <v/>
      </c>
      <c r="N28" s="255" t="str">
        <f t="shared" si="10"/>
        <v/>
      </c>
      <c r="O28" s="255" t="str">
        <f t="shared" si="11"/>
        <v/>
      </c>
    </row>
    <row r="29" spans="2:15" ht="20.100000000000001" customHeight="1" x14ac:dyDescent="0.25">
      <c r="B29" s="255">
        <v>28</v>
      </c>
      <c r="C29" s="516">
        <f>Data!C30</f>
        <v>0</v>
      </c>
      <c r="D29" s="255" t="str">
        <f t="shared" si="0"/>
        <v>0</v>
      </c>
      <c r="E29" s="255" t="str">
        <f t="shared" si="1"/>
        <v/>
      </c>
      <c r="F29" s="255" t="str">
        <f t="shared" si="2"/>
        <v/>
      </c>
      <c r="G29" s="255" t="str">
        <f t="shared" si="3"/>
        <v/>
      </c>
      <c r="H29" s="255" t="str">
        <f t="shared" si="4"/>
        <v/>
      </c>
      <c r="I29" s="255" t="str">
        <f t="shared" si="5"/>
        <v/>
      </c>
      <c r="J29" s="255" t="str">
        <f t="shared" si="6"/>
        <v/>
      </c>
      <c r="K29" s="255" t="str">
        <f t="shared" si="7"/>
        <v/>
      </c>
      <c r="L29" s="255" t="str">
        <f t="shared" si="8"/>
        <v/>
      </c>
      <c r="M29" s="255" t="str">
        <f t="shared" si="9"/>
        <v/>
      </c>
      <c r="N29" s="255" t="str">
        <f t="shared" si="10"/>
        <v/>
      </c>
      <c r="O29" s="255" t="str">
        <f t="shared" si="11"/>
        <v/>
      </c>
    </row>
    <row r="30" spans="2:15" ht="20.100000000000001" customHeight="1" x14ac:dyDescent="0.25">
      <c r="B30" s="255">
        <v>29</v>
      </c>
      <c r="C30" s="516">
        <f>Data!C31</f>
        <v>0</v>
      </c>
      <c r="D30" s="255" t="str">
        <f t="shared" si="0"/>
        <v>0</v>
      </c>
      <c r="E30" s="255" t="str">
        <f t="shared" si="1"/>
        <v/>
      </c>
      <c r="F30" s="255" t="str">
        <f t="shared" si="2"/>
        <v/>
      </c>
      <c r="G30" s="255" t="str">
        <f t="shared" si="3"/>
        <v/>
      </c>
      <c r="H30" s="255" t="str">
        <f t="shared" si="4"/>
        <v/>
      </c>
      <c r="I30" s="255" t="str">
        <f t="shared" si="5"/>
        <v/>
      </c>
      <c r="J30" s="255" t="str">
        <f t="shared" si="6"/>
        <v/>
      </c>
      <c r="K30" s="255" t="str">
        <f t="shared" si="7"/>
        <v/>
      </c>
      <c r="L30" s="255" t="str">
        <f t="shared" si="8"/>
        <v/>
      </c>
      <c r="M30" s="255" t="str">
        <f t="shared" si="9"/>
        <v/>
      </c>
      <c r="N30" s="255" t="str">
        <f t="shared" si="10"/>
        <v/>
      </c>
      <c r="O30" s="255" t="str">
        <f t="shared" si="11"/>
        <v/>
      </c>
    </row>
    <row r="31" spans="2:15" ht="20.100000000000001" customHeight="1" x14ac:dyDescent="0.25">
      <c r="B31" s="255">
        <v>30</v>
      </c>
      <c r="C31" s="516">
        <f>Data!C32</f>
        <v>0</v>
      </c>
      <c r="D31" s="255" t="str">
        <f t="shared" si="0"/>
        <v>0</v>
      </c>
      <c r="E31" s="255" t="str">
        <f t="shared" si="1"/>
        <v/>
      </c>
      <c r="F31" s="255" t="str">
        <f t="shared" si="2"/>
        <v/>
      </c>
      <c r="G31" s="255" t="str">
        <f t="shared" si="3"/>
        <v/>
      </c>
      <c r="H31" s="255" t="str">
        <f t="shared" si="4"/>
        <v/>
      </c>
      <c r="I31" s="255" t="str">
        <f t="shared" si="5"/>
        <v/>
      </c>
      <c r="J31" s="255" t="str">
        <f t="shared" si="6"/>
        <v/>
      </c>
      <c r="K31" s="255" t="str">
        <f t="shared" si="7"/>
        <v/>
      </c>
      <c r="L31" s="255" t="str">
        <f t="shared" si="8"/>
        <v/>
      </c>
      <c r="M31" s="255" t="str">
        <f t="shared" si="9"/>
        <v/>
      </c>
      <c r="N31" s="255" t="str">
        <f t="shared" si="10"/>
        <v/>
      </c>
      <c r="O31" s="255" t="str">
        <f t="shared" si="11"/>
        <v/>
      </c>
    </row>
    <row r="32" spans="2:15" ht="20.100000000000001" customHeight="1" x14ac:dyDescent="0.25">
      <c r="B32" s="255">
        <v>31</v>
      </c>
      <c r="C32" s="516">
        <f>Data!C33</f>
        <v>0</v>
      </c>
      <c r="D32" s="255" t="str">
        <f t="shared" si="0"/>
        <v>0</v>
      </c>
      <c r="E32" s="255" t="str">
        <f t="shared" si="1"/>
        <v/>
      </c>
      <c r="F32" s="255" t="str">
        <f t="shared" si="2"/>
        <v/>
      </c>
      <c r="G32" s="255" t="str">
        <f t="shared" si="3"/>
        <v/>
      </c>
      <c r="H32" s="255" t="str">
        <f t="shared" si="4"/>
        <v/>
      </c>
      <c r="I32" s="255" t="str">
        <f t="shared" si="5"/>
        <v/>
      </c>
      <c r="J32" s="255" t="str">
        <f t="shared" si="6"/>
        <v/>
      </c>
      <c r="K32" s="255" t="str">
        <f t="shared" si="7"/>
        <v/>
      </c>
      <c r="L32" s="255" t="str">
        <f t="shared" si="8"/>
        <v/>
      </c>
      <c r="M32" s="255" t="str">
        <f t="shared" si="9"/>
        <v/>
      </c>
      <c r="N32" s="255" t="str">
        <f t="shared" si="10"/>
        <v/>
      </c>
      <c r="O32" s="255" t="str">
        <f t="shared" si="11"/>
        <v/>
      </c>
    </row>
    <row r="33" spans="2:15" ht="20.100000000000001" customHeight="1" x14ac:dyDescent="0.25">
      <c r="B33" s="255">
        <v>32</v>
      </c>
      <c r="C33" s="516">
        <f>Data!C34</f>
        <v>0</v>
      </c>
      <c r="D33" s="255" t="str">
        <f t="shared" si="0"/>
        <v>0</v>
      </c>
      <c r="E33" s="255" t="str">
        <f t="shared" si="1"/>
        <v/>
      </c>
      <c r="F33" s="255" t="str">
        <f t="shared" si="2"/>
        <v/>
      </c>
      <c r="G33" s="255" t="str">
        <f t="shared" si="3"/>
        <v/>
      </c>
      <c r="H33" s="255" t="str">
        <f t="shared" si="4"/>
        <v/>
      </c>
      <c r="I33" s="255" t="str">
        <f t="shared" si="5"/>
        <v/>
      </c>
      <c r="J33" s="255" t="str">
        <f t="shared" si="6"/>
        <v/>
      </c>
      <c r="K33" s="255" t="str">
        <f t="shared" si="7"/>
        <v/>
      </c>
      <c r="L33" s="255" t="str">
        <f t="shared" si="8"/>
        <v/>
      </c>
      <c r="M33" s="255" t="str">
        <f t="shared" si="9"/>
        <v/>
      </c>
      <c r="N33" s="255" t="str">
        <f t="shared" si="10"/>
        <v/>
      </c>
      <c r="O33" s="255" t="str">
        <f t="shared" si="11"/>
        <v/>
      </c>
    </row>
    <row r="34" spans="2:15" ht="20.100000000000001" customHeight="1" x14ac:dyDescent="0.25">
      <c r="B34" s="255">
        <v>33</v>
      </c>
      <c r="C34" s="516">
        <f>Data!C35</f>
        <v>0</v>
      </c>
      <c r="D34" s="255" t="str">
        <f t="shared" si="0"/>
        <v>0</v>
      </c>
      <c r="E34" s="255" t="str">
        <f t="shared" si="1"/>
        <v/>
      </c>
      <c r="F34" s="255" t="str">
        <f t="shared" si="2"/>
        <v/>
      </c>
      <c r="G34" s="255" t="str">
        <f t="shared" si="3"/>
        <v/>
      </c>
      <c r="H34" s="255" t="str">
        <f t="shared" si="4"/>
        <v/>
      </c>
      <c r="I34" s="255" t="str">
        <f t="shared" si="5"/>
        <v/>
      </c>
      <c r="J34" s="255" t="str">
        <f t="shared" si="6"/>
        <v/>
      </c>
      <c r="K34" s="255" t="str">
        <f t="shared" si="7"/>
        <v/>
      </c>
      <c r="L34" s="255" t="str">
        <f t="shared" si="8"/>
        <v/>
      </c>
      <c r="M34" s="255" t="str">
        <f t="shared" si="9"/>
        <v/>
      </c>
      <c r="N34" s="255" t="str">
        <f t="shared" si="10"/>
        <v/>
      </c>
      <c r="O34" s="255" t="str">
        <f t="shared" si="11"/>
        <v/>
      </c>
    </row>
    <row r="35" spans="2:15" ht="20.100000000000001" customHeight="1" x14ac:dyDescent="0.25">
      <c r="B35" s="255">
        <v>34</v>
      </c>
      <c r="C35" s="516">
        <f>Data!C36</f>
        <v>0</v>
      </c>
      <c r="D35" s="255" t="str">
        <f t="shared" si="0"/>
        <v>0</v>
      </c>
      <c r="E35" s="255" t="str">
        <f t="shared" si="1"/>
        <v/>
      </c>
      <c r="F35" s="255" t="str">
        <f t="shared" si="2"/>
        <v/>
      </c>
      <c r="G35" s="255" t="str">
        <f t="shared" si="3"/>
        <v/>
      </c>
      <c r="H35" s="255" t="str">
        <f t="shared" si="4"/>
        <v/>
      </c>
      <c r="I35" s="255" t="str">
        <f t="shared" si="5"/>
        <v/>
      </c>
      <c r="J35" s="255" t="str">
        <f t="shared" si="6"/>
        <v/>
      </c>
      <c r="K35" s="255" t="str">
        <f t="shared" si="7"/>
        <v/>
      </c>
      <c r="L35" s="255" t="str">
        <f t="shared" si="8"/>
        <v/>
      </c>
      <c r="M35" s="255" t="str">
        <f t="shared" si="9"/>
        <v/>
      </c>
      <c r="N35" s="255" t="str">
        <f t="shared" si="10"/>
        <v/>
      </c>
      <c r="O35" s="255" t="str">
        <f t="shared" si="11"/>
        <v/>
      </c>
    </row>
    <row r="36" spans="2:15" ht="20.100000000000001" customHeight="1" x14ac:dyDescent="0.25">
      <c r="B36" s="255">
        <v>35</v>
      </c>
      <c r="C36" s="516">
        <f>Data!C37</f>
        <v>0</v>
      </c>
      <c r="D36" s="255" t="str">
        <f t="shared" si="0"/>
        <v>0</v>
      </c>
      <c r="E36" s="255" t="str">
        <f t="shared" si="1"/>
        <v/>
      </c>
      <c r="F36" s="255" t="str">
        <f t="shared" si="2"/>
        <v/>
      </c>
      <c r="G36" s="255" t="str">
        <f t="shared" si="3"/>
        <v/>
      </c>
      <c r="H36" s="255" t="str">
        <f t="shared" si="4"/>
        <v/>
      </c>
      <c r="I36" s="255" t="str">
        <f t="shared" si="5"/>
        <v/>
      </c>
      <c r="J36" s="255" t="str">
        <f t="shared" si="6"/>
        <v/>
      </c>
      <c r="K36" s="255" t="str">
        <f t="shared" si="7"/>
        <v/>
      </c>
      <c r="L36" s="255" t="str">
        <f t="shared" si="8"/>
        <v/>
      </c>
      <c r="M36" s="255" t="str">
        <f t="shared" si="9"/>
        <v/>
      </c>
      <c r="N36" s="255" t="str">
        <f t="shared" si="10"/>
        <v/>
      </c>
      <c r="O36" s="255" t="str">
        <f t="shared" si="11"/>
        <v/>
      </c>
    </row>
    <row r="37" spans="2:15" ht="20.100000000000001" customHeight="1" x14ac:dyDescent="0.25">
      <c r="B37" s="255">
        <v>36</v>
      </c>
      <c r="C37" s="516">
        <f>Data!C38</f>
        <v>0</v>
      </c>
      <c r="D37" s="255" t="str">
        <f t="shared" si="0"/>
        <v>0</v>
      </c>
      <c r="E37" s="255" t="str">
        <f t="shared" si="1"/>
        <v/>
      </c>
      <c r="F37" s="255" t="str">
        <f t="shared" si="2"/>
        <v/>
      </c>
      <c r="G37" s="255" t="str">
        <f t="shared" si="3"/>
        <v/>
      </c>
      <c r="H37" s="255" t="str">
        <f t="shared" si="4"/>
        <v/>
      </c>
      <c r="I37" s="255" t="str">
        <f t="shared" si="5"/>
        <v/>
      </c>
      <c r="J37" s="255" t="str">
        <f t="shared" si="6"/>
        <v/>
      </c>
      <c r="K37" s="255" t="str">
        <f t="shared" si="7"/>
        <v/>
      </c>
      <c r="L37" s="255" t="str">
        <f t="shared" si="8"/>
        <v/>
      </c>
      <c r="M37" s="255" t="str">
        <f t="shared" si="9"/>
        <v/>
      </c>
      <c r="N37" s="255" t="str">
        <f t="shared" si="10"/>
        <v/>
      </c>
      <c r="O37" s="255" t="str">
        <f t="shared" si="11"/>
        <v/>
      </c>
    </row>
    <row r="38" spans="2:15" ht="20.100000000000001" customHeight="1" x14ac:dyDescent="0.25">
      <c r="B38" s="255">
        <v>37</v>
      </c>
      <c r="C38" s="516">
        <f>Data!C39</f>
        <v>0</v>
      </c>
      <c r="D38" s="255" t="str">
        <f t="shared" si="0"/>
        <v>0</v>
      </c>
      <c r="E38" s="255" t="str">
        <f t="shared" si="1"/>
        <v/>
      </c>
      <c r="F38" s="255" t="str">
        <f t="shared" si="2"/>
        <v/>
      </c>
      <c r="G38" s="255" t="str">
        <f t="shared" si="3"/>
        <v/>
      </c>
      <c r="H38" s="255" t="str">
        <f t="shared" si="4"/>
        <v/>
      </c>
      <c r="I38" s="255" t="str">
        <f t="shared" si="5"/>
        <v/>
      </c>
      <c r="J38" s="255" t="str">
        <f t="shared" si="6"/>
        <v/>
      </c>
      <c r="K38" s="255" t="str">
        <f t="shared" si="7"/>
        <v/>
      </c>
      <c r="L38" s="255" t="str">
        <f t="shared" si="8"/>
        <v/>
      </c>
      <c r="M38" s="255" t="str">
        <f t="shared" si="9"/>
        <v/>
      </c>
      <c r="N38" s="255" t="str">
        <f t="shared" si="10"/>
        <v/>
      </c>
      <c r="O38" s="255" t="str">
        <f t="shared" si="11"/>
        <v/>
      </c>
    </row>
    <row r="39" spans="2:15" ht="20.100000000000001" customHeight="1" x14ac:dyDescent="0.25">
      <c r="B39" s="255">
        <v>38</v>
      </c>
      <c r="C39" s="516">
        <f>Data!C40</f>
        <v>0</v>
      </c>
      <c r="D39" s="255" t="str">
        <f t="shared" si="0"/>
        <v>0</v>
      </c>
      <c r="E39" s="255" t="str">
        <f t="shared" si="1"/>
        <v/>
      </c>
      <c r="F39" s="255" t="str">
        <f t="shared" si="2"/>
        <v/>
      </c>
      <c r="G39" s="255" t="str">
        <f t="shared" si="3"/>
        <v/>
      </c>
      <c r="H39" s="255" t="str">
        <f t="shared" si="4"/>
        <v/>
      </c>
      <c r="I39" s="255" t="str">
        <f t="shared" si="5"/>
        <v/>
      </c>
      <c r="J39" s="255" t="str">
        <f t="shared" si="6"/>
        <v/>
      </c>
      <c r="K39" s="255" t="str">
        <f t="shared" si="7"/>
        <v/>
      </c>
      <c r="L39" s="255" t="str">
        <f t="shared" si="8"/>
        <v/>
      </c>
      <c r="M39" s="255" t="str">
        <f t="shared" si="9"/>
        <v/>
      </c>
      <c r="N39" s="255" t="str">
        <f t="shared" si="10"/>
        <v/>
      </c>
      <c r="O39" s="255" t="str">
        <f t="shared" si="11"/>
        <v/>
      </c>
    </row>
    <row r="40" spans="2:15" ht="20.100000000000001" customHeight="1" x14ac:dyDescent="0.25">
      <c r="B40" s="255">
        <v>39</v>
      </c>
      <c r="C40" s="516">
        <f>Data!C41</f>
        <v>0</v>
      </c>
      <c r="D40" s="255" t="str">
        <f t="shared" si="0"/>
        <v>0</v>
      </c>
      <c r="E40" s="255" t="str">
        <f t="shared" si="1"/>
        <v/>
      </c>
      <c r="F40" s="255" t="str">
        <f t="shared" si="2"/>
        <v/>
      </c>
      <c r="G40" s="255" t="str">
        <f t="shared" si="3"/>
        <v/>
      </c>
      <c r="H40" s="255" t="str">
        <f t="shared" si="4"/>
        <v/>
      </c>
      <c r="I40" s="255" t="str">
        <f t="shared" si="5"/>
        <v/>
      </c>
      <c r="J40" s="255" t="str">
        <f t="shared" si="6"/>
        <v/>
      </c>
      <c r="K40" s="255" t="str">
        <f t="shared" si="7"/>
        <v/>
      </c>
      <c r="L40" s="255" t="str">
        <f t="shared" si="8"/>
        <v/>
      </c>
      <c r="M40" s="255" t="str">
        <f t="shared" si="9"/>
        <v/>
      </c>
      <c r="N40" s="255" t="str">
        <f t="shared" si="10"/>
        <v/>
      </c>
      <c r="O40" s="255" t="str">
        <f t="shared" si="11"/>
        <v/>
      </c>
    </row>
    <row r="41" spans="2:15" ht="20.100000000000001" customHeight="1" x14ac:dyDescent="0.25">
      <c r="B41" s="255">
        <v>40</v>
      </c>
      <c r="C41" s="516">
        <f>Data!C42</f>
        <v>0</v>
      </c>
      <c r="D41" s="255" t="str">
        <f t="shared" si="0"/>
        <v>0</v>
      </c>
      <c r="E41" s="255" t="str">
        <f t="shared" si="1"/>
        <v/>
      </c>
      <c r="F41" s="255" t="str">
        <f t="shared" si="2"/>
        <v/>
      </c>
      <c r="G41" s="255" t="str">
        <f t="shared" si="3"/>
        <v/>
      </c>
      <c r="H41" s="255" t="str">
        <f t="shared" si="4"/>
        <v/>
      </c>
      <c r="I41" s="255" t="str">
        <f t="shared" si="5"/>
        <v/>
      </c>
      <c r="J41" s="255" t="str">
        <f t="shared" si="6"/>
        <v/>
      </c>
      <c r="K41" s="255" t="str">
        <f t="shared" si="7"/>
        <v/>
      </c>
      <c r="L41" s="255" t="str">
        <f t="shared" si="8"/>
        <v/>
      </c>
      <c r="M41" s="255" t="str">
        <f t="shared" si="9"/>
        <v/>
      </c>
      <c r="N41" s="255" t="str">
        <f t="shared" si="10"/>
        <v/>
      </c>
      <c r="O41" s="255" t="str">
        <f t="shared" si="11"/>
        <v/>
      </c>
    </row>
    <row r="42" spans="2:15" ht="20.100000000000001" customHeight="1" x14ac:dyDescent="0.25">
      <c r="B42" s="255">
        <v>41</v>
      </c>
      <c r="C42" s="516">
        <f>Data!C43</f>
        <v>0</v>
      </c>
      <c r="D42" s="255" t="str">
        <f t="shared" si="0"/>
        <v>0</v>
      </c>
      <c r="E42" s="255" t="str">
        <f t="shared" si="1"/>
        <v/>
      </c>
      <c r="F42" s="255" t="str">
        <f t="shared" si="2"/>
        <v/>
      </c>
      <c r="G42" s="255" t="str">
        <f t="shared" si="3"/>
        <v/>
      </c>
      <c r="H42" s="255" t="str">
        <f t="shared" si="4"/>
        <v/>
      </c>
      <c r="I42" s="255" t="str">
        <f t="shared" si="5"/>
        <v/>
      </c>
      <c r="J42" s="255" t="str">
        <f t="shared" si="6"/>
        <v/>
      </c>
      <c r="K42" s="255" t="str">
        <f t="shared" si="7"/>
        <v/>
      </c>
      <c r="L42" s="255" t="str">
        <f t="shared" si="8"/>
        <v/>
      </c>
      <c r="M42" s="255" t="str">
        <f t="shared" si="9"/>
        <v/>
      </c>
      <c r="N42" s="255" t="str">
        <f t="shared" si="10"/>
        <v/>
      </c>
      <c r="O42" s="255" t="str">
        <f t="shared" si="11"/>
        <v/>
      </c>
    </row>
    <row r="43" spans="2:15" ht="20.100000000000001" customHeight="1" x14ac:dyDescent="0.25">
      <c r="B43" s="255">
        <v>42</v>
      </c>
      <c r="C43" s="516">
        <f>Data!C44</f>
        <v>0</v>
      </c>
      <c r="D43" s="255" t="str">
        <f t="shared" si="0"/>
        <v>0</v>
      </c>
      <c r="E43" s="255" t="str">
        <f t="shared" si="1"/>
        <v/>
      </c>
      <c r="F43" s="255" t="str">
        <f t="shared" si="2"/>
        <v/>
      </c>
      <c r="G43" s="255" t="str">
        <f t="shared" si="3"/>
        <v/>
      </c>
      <c r="H43" s="255" t="str">
        <f t="shared" si="4"/>
        <v/>
      </c>
      <c r="I43" s="255" t="str">
        <f t="shared" si="5"/>
        <v/>
      </c>
      <c r="J43" s="255" t="str">
        <f t="shared" si="6"/>
        <v/>
      </c>
      <c r="K43" s="255" t="str">
        <f t="shared" si="7"/>
        <v/>
      </c>
      <c r="L43" s="255" t="str">
        <f t="shared" si="8"/>
        <v/>
      </c>
      <c r="M43" s="255" t="str">
        <f t="shared" si="9"/>
        <v/>
      </c>
      <c r="N43" s="255" t="str">
        <f t="shared" si="10"/>
        <v/>
      </c>
      <c r="O43" s="255" t="str">
        <f t="shared" si="11"/>
        <v/>
      </c>
    </row>
    <row r="44" spans="2:15" ht="20.100000000000001" customHeight="1" x14ac:dyDescent="0.25">
      <c r="B44" s="255">
        <v>43</v>
      </c>
      <c r="C44" s="516">
        <f>Data!C45</f>
        <v>0</v>
      </c>
      <c r="D44" s="255" t="str">
        <f t="shared" si="0"/>
        <v>0</v>
      </c>
      <c r="E44" s="255" t="str">
        <f t="shared" si="1"/>
        <v/>
      </c>
      <c r="F44" s="255" t="str">
        <f t="shared" si="2"/>
        <v/>
      </c>
      <c r="G44" s="255" t="str">
        <f t="shared" si="3"/>
        <v/>
      </c>
      <c r="H44" s="255" t="str">
        <f t="shared" si="4"/>
        <v/>
      </c>
      <c r="I44" s="255" t="str">
        <f t="shared" si="5"/>
        <v/>
      </c>
      <c r="J44" s="255" t="str">
        <f t="shared" si="6"/>
        <v/>
      </c>
      <c r="K44" s="255" t="str">
        <f t="shared" si="7"/>
        <v/>
      </c>
      <c r="L44" s="255" t="str">
        <f t="shared" si="8"/>
        <v/>
      </c>
      <c r="M44" s="255" t="str">
        <f t="shared" si="9"/>
        <v/>
      </c>
      <c r="N44" s="255" t="str">
        <f t="shared" si="10"/>
        <v/>
      </c>
      <c r="O44" s="255" t="str">
        <f t="shared" si="11"/>
        <v/>
      </c>
    </row>
    <row r="45" spans="2:15" ht="20.100000000000001" customHeight="1" x14ac:dyDescent="0.25">
      <c r="B45" s="255">
        <v>44</v>
      </c>
      <c r="C45" s="516">
        <f>Data!C46</f>
        <v>0</v>
      </c>
      <c r="D45" s="255" t="str">
        <f t="shared" si="0"/>
        <v>0</v>
      </c>
      <c r="E45" s="255" t="str">
        <f t="shared" si="1"/>
        <v/>
      </c>
      <c r="F45" s="255" t="str">
        <f t="shared" si="2"/>
        <v/>
      </c>
      <c r="G45" s="255" t="str">
        <f t="shared" si="3"/>
        <v/>
      </c>
      <c r="H45" s="255" t="str">
        <f t="shared" si="4"/>
        <v/>
      </c>
      <c r="I45" s="255" t="str">
        <f t="shared" si="5"/>
        <v/>
      </c>
      <c r="J45" s="255" t="str">
        <f t="shared" si="6"/>
        <v/>
      </c>
      <c r="K45" s="255" t="str">
        <f t="shared" si="7"/>
        <v/>
      </c>
      <c r="L45" s="255" t="str">
        <f t="shared" si="8"/>
        <v/>
      </c>
      <c r="M45" s="255" t="str">
        <f t="shared" si="9"/>
        <v/>
      </c>
      <c r="N45" s="255" t="str">
        <f t="shared" si="10"/>
        <v/>
      </c>
      <c r="O45" s="255" t="str">
        <f t="shared" si="11"/>
        <v/>
      </c>
    </row>
    <row r="46" spans="2:15" ht="20.100000000000001" customHeight="1" x14ac:dyDescent="0.25">
      <c r="B46" s="255">
        <v>45</v>
      </c>
      <c r="C46" s="516">
        <f>Data!C47</f>
        <v>0</v>
      </c>
      <c r="D46" s="255" t="str">
        <f t="shared" si="0"/>
        <v>0</v>
      </c>
      <c r="E46" s="255" t="str">
        <f t="shared" si="1"/>
        <v/>
      </c>
      <c r="F46" s="255" t="str">
        <f t="shared" si="2"/>
        <v/>
      </c>
      <c r="G46" s="255" t="str">
        <f t="shared" si="3"/>
        <v/>
      </c>
      <c r="H46" s="255" t="str">
        <f t="shared" si="4"/>
        <v/>
      </c>
      <c r="I46" s="255" t="str">
        <f t="shared" si="5"/>
        <v/>
      </c>
      <c r="J46" s="255" t="str">
        <f t="shared" si="6"/>
        <v/>
      </c>
      <c r="K46" s="255" t="str">
        <f t="shared" si="7"/>
        <v/>
      </c>
      <c r="L46" s="255" t="str">
        <f t="shared" si="8"/>
        <v/>
      </c>
      <c r="M46" s="255" t="str">
        <f t="shared" si="9"/>
        <v/>
      </c>
      <c r="N46" s="255" t="str">
        <f t="shared" si="10"/>
        <v/>
      </c>
      <c r="O46" s="255" t="str">
        <f t="shared" si="11"/>
        <v/>
      </c>
    </row>
    <row r="47" spans="2:15" ht="20.100000000000001" customHeight="1" x14ac:dyDescent="0.25">
      <c r="B47" s="255">
        <v>46</v>
      </c>
      <c r="C47" s="516">
        <f>Data!C48</f>
        <v>0</v>
      </c>
      <c r="D47" s="255" t="str">
        <f t="shared" si="0"/>
        <v>0</v>
      </c>
      <c r="E47" s="255" t="str">
        <f t="shared" si="1"/>
        <v/>
      </c>
      <c r="F47" s="255" t="str">
        <f t="shared" si="2"/>
        <v/>
      </c>
      <c r="G47" s="255" t="str">
        <f t="shared" si="3"/>
        <v/>
      </c>
      <c r="H47" s="255" t="str">
        <f t="shared" si="4"/>
        <v/>
      </c>
      <c r="I47" s="255" t="str">
        <f t="shared" si="5"/>
        <v/>
      </c>
      <c r="J47" s="255" t="str">
        <f t="shared" si="6"/>
        <v/>
      </c>
      <c r="K47" s="255" t="str">
        <f t="shared" si="7"/>
        <v/>
      </c>
      <c r="L47" s="255" t="str">
        <f t="shared" si="8"/>
        <v/>
      </c>
      <c r="M47" s="255" t="str">
        <f t="shared" si="9"/>
        <v/>
      </c>
      <c r="N47" s="255" t="str">
        <f t="shared" si="10"/>
        <v/>
      </c>
      <c r="O47" s="255" t="str">
        <f t="shared" si="11"/>
        <v/>
      </c>
    </row>
    <row r="48" spans="2:15" ht="20.100000000000001" customHeight="1" x14ac:dyDescent="0.25">
      <c r="B48" s="255">
        <v>47</v>
      </c>
      <c r="C48" s="516">
        <f>Data!C49</f>
        <v>0</v>
      </c>
      <c r="D48" s="255" t="str">
        <f t="shared" si="0"/>
        <v>0</v>
      </c>
      <c r="E48" s="255" t="str">
        <f t="shared" si="1"/>
        <v/>
      </c>
      <c r="F48" s="255" t="str">
        <f t="shared" si="2"/>
        <v/>
      </c>
      <c r="G48" s="255" t="str">
        <f t="shared" si="3"/>
        <v/>
      </c>
      <c r="H48" s="255" t="str">
        <f t="shared" si="4"/>
        <v/>
      </c>
      <c r="I48" s="255" t="str">
        <f t="shared" si="5"/>
        <v/>
      </c>
      <c r="J48" s="255" t="str">
        <f t="shared" si="6"/>
        <v/>
      </c>
      <c r="K48" s="255" t="str">
        <f t="shared" si="7"/>
        <v/>
      </c>
      <c r="L48" s="255" t="str">
        <f t="shared" si="8"/>
        <v/>
      </c>
      <c r="M48" s="255" t="str">
        <f t="shared" si="9"/>
        <v/>
      </c>
      <c r="N48" s="255" t="str">
        <f t="shared" si="10"/>
        <v/>
      </c>
      <c r="O48" s="255" t="str">
        <f t="shared" si="11"/>
        <v/>
      </c>
    </row>
    <row r="49" spans="2:15" ht="20.100000000000001" customHeight="1" x14ac:dyDescent="0.25">
      <c r="B49" s="255">
        <v>48</v>
      </c>
      <c r="C49" s="516">
        <f>Data!C50</f>
        <v>0</v>
      </c>
      <c r="D49" s="255" t="str">
        <f t="shared" si="0"/>
        <v>0</v>
      </c>
      <c r="E49" s="255" t="str">
        <f t="shared" si="1"/>
        <v/>
      </c>
      <c r="F49" s="255" t="str">
        <f t="shared" si="2"/>
        <v/>
      </c>
      <c r="G49" s="255" t="str">
        <f t="shared" si="3"/>
        <v/>
      </c>
      <c r="H49" s="255" t="str">
        <f t="shared" si="4"/>
        <v/>
      </c>
      <c r="I49" s="255" t="str">
        <f t="shared" si="5"/>
        <v/>
      </c>
      <c r="J49" s="255" t="str">
        <f t="shared" si="6"/>
        <v/>
      </c>
      <c r="K49" s="255" t="str">
        <f t="shared" si="7"/>
        <v/>
      </c>
      <c r="L49" s="255" t="str">
        <f t="shared" si="8"/>
        <v/>
      </c>
      <c r="M49" s="255" t="str">
        <f t="shared" si="9"/>
        <v/>
      </c>
      <c r="N49" s="255" t="str">
        <f t="shared" si="10"/>
        <v/>
      </c>
      <c r="O49" s="255" t="str">
        <f t="shared" si="11"/>
        <v/>
      </c>
    </row>
    <row r="50" spans="2:15" ht="20.100000000000001" customHeight="1" x14ac:dyDescent="0.25">
      <c r="B50" s="255">
        <v>49</v>
      </c>
      <c r="C50" s="516">
        <f>Data!C51</f>
        <v>0</v>
      </c>
      <c r="D50" s="255" t="str">
        <f t="shared" si="0"/>
        <v>0</v>
      </c>
      <c r="E50" s="255" t="str">
        <f t="shared" si="1"/>
        <v/>
      </c>
      <c r="F50" s="255" t="str">
        <f t="shared" si="2"/>
        <v/>
      </c>
      <c r="G50" s="255" t="str">
        <f t="shared" si="3"/>
        <v/>
      </c>
      <c r="H50" s="255" t="str">
        <f t="shared" si="4"/>
        <v/>
      </c>
      <c r="I50" s="255" t="str">
        <f t="shared" si="5"/>
        <v/>
      </c>
      <c r="J50" s="255" t="str">
        <f t="shared" si="6"/>
        <v/>
      </c>
      <c r="K50" s="255" t="str">
        <f t="shared" si="7"/>
        <v/>
      </c>
      <c r="L50" s="255" t="str">
        <f t="shared" si="8"/>
        <v/>
      </c>
      <c r="M50" s="255" t="str">
        <f t="shared" si="9"/>
        <v/>
      </c>
      <c r="N50" s="255" t="str">
        <f t="shared" si="10"/>
        <v/>
      </c>
      <c r="O50" s="255" t="str">
        <f t="shared" si="11"/>
        <v/>
      </c>
    </row>
    <row r="51" spans="2:15" ht="20.100000000000001" customHeight="1" x14ac:dyDescent="0.25">
      <c r="B51" s="255">
        <v>50</v>
      </c>
      <c r="C51" s="516">
        <f>Data!C52</f>
        <v>0</v>
      </c>
      <c r="D51" s="255" t="str">
        <f t="shared" si="0"/>
        <v>0</v>
      </c>
      <c r="E51" s="255" t="str">
        <f t="shared" si="1"/>
        <v/>
      </c>
      <c r="F51" s="255" t="str">
        <f t="shared" si="2"/>
        <v/>
      </c>
      <c r="G51" s="255" t="str">
        <f t="shared" si="3"/>
        <v/>
      </c>
      <c r="H51" s="255" t="str">
        <f t="shared" si="4"/>
        <v/>
      </c>
      <c r="I51" s="255" t="str">
        <f t="shared" si="5"/>
        <v/>
      </c>
      <c r="J51" s="255" t="str">
        <f t="shared" si="6"/>
        <v/>
      </c>
      <c r="K51" s="255" t="str">
        <f t="shared" si="7"/>
        <v/>
      </c>
      <c r="L51" s="255" t="str">
        <f t="shared" si="8"/>
        <v/>
      </c>
      <c r="M51" s="255" t="str">
        <f t="shared" si="9"/>
        <v/>
      </c>
      <c r="N51" s="255" t="str">
        <f t="shared" si="10"/>
        <v/>
      </c>
      <c r="O51" s="255" t="str">
        <f t="shared" si="11"/>
        <v/>
      </c>
    </row>
    <row r="52" spans="2:15" ht="20.100000000000001" customHeight="1" x14ac:dyDescent="0.25">
      <c r="B52" s="255">
        <v>51</v>
      </c>
      <c r="C52" s="516">
        <f>Data!C53</f>
        <v>0</v>
      </c>
      <c r="D52" s="255" t="str">
        <f t="shared" si="0"/>
        <v>0</v>
      </c>
      <c r="E52" s="255" t="str">
        <f t="shared" si="1"/>
        <v/>
      </c>
      <c r="F52" s="255" t="str">
        <f t="shared" si="2"/>
        <v/>
      </c>
      <c r="G52" s="255" t="str">
        <f t="shared" si="3"/>
        <v/>
      </c>
      <c r="H52" s="255" t="str">
        <f t="shared" si="4"/>
        <v/>
      </c>
      <c r="I52" s="255" t="str">
        <f t="shared" si="5"/>
        <v/>
      </c>
      <c r="J52" s="255" t="str">
        <f t="shared" si="6"/>
        <v/>
      </c>
      <c r="K52" s="255" t="str">
        <f t="shared" si="7"/>
        <v/>
      </c>
      <c r="L52" s="255" t="str">
        <f t="shared" si="8"/>
        <v/>
      </c>
      <c r="M52" s="255" t="str">
        <f t="shared" si="9"/>
        <v/>
      </c>
      <c r="N52" s="255" t="str">
        <f t="shared" si="10"/>
        <v/>
      </c>
      <c r="O52" s="255" t="str">
        <f t="shared" si="11"/>
        <v/>
      </c>
    </row>
    <row r="53" spans="2:15" ht="20.100000000000001" customHeight="1" x14ac:dyDescent="0.25">
      <c r="B53" s="255">
        <v>52</v>
      </c>
      <c r="C53" s="516">
        <f>Data!C54</f>
        <v>0</v>
      </c>
      <c r="D53" s="255" t="str">
        <f t="shared" si="0"/>
        <v>0</v>
      </c>
      <c r="E53" s="255" t="str">
        <f t="shared" si="1"/>
        <v/>
      </c>
      <c r="F53" s="255" t="str">
        <f t="shared" si="2"/>
        <v/>
      </c>
      <c r="G53" s="255" t="str">
        <f t="shared" si="3"/>
        <v/>
      </c>
      <c r="H53" s="255" t="str">
        <f t="shared" si="4"/>
        <v/>
      </c>
      <c r="I53" s="255" t="str">
        <f t="shared" si="5"/>
        <v/>
      </c>
      <c r="J53" s="255" t="str">
        <f t="shared" si="6"/>
        <v/>
      </c>
      <c r="K53" s="255" t="str">
        <f t="shared" si="7"/>
        <v/>
      </c>
      <c r="L53" s="255" t="str">
        <f t="shared" si="8"/>
        <v/>
      </c>
      <c r="M53" s="255" t="str">
        <f t="shared" si="9"/>
        <v/>
      </c>
      <c r="N53" s="255" t="str">
        <f t="shared" si="10"/>
        <v/>
      </c>
      <c r="O53" s="255" t="str">
        <f t="shared" si="11"/>
        <v/>
      </c>
    </row>
    <row r="54" spans="2:15" ht="20.100000000000001" customHeight="1" x14ac:dyDescent="0.25">
      <c r="B54" s="255">
        <v>53</v>
      </c>
      <c r="C54" s="516">
        <f>Data!C55</f>
        <v>0</v>
      </c>
      <c r="D54" s="255" t="str">
        <f t="shared" si="0"/>
        <v>0</v>
      </c>
      <c r="E54" s="255" t="str">
        <f t="shared" si="1"/>
        <v/>
      </c>
      <c r="F54" s="255" t="str">
        <f t="shared" si="2"/>
        <v/>
      </c>
      <c r="G54" s="255" t="str">
        <f t="shared" si="3"/>
        <v/>
      </c>
      <c r="H54" s="255" t="str">
        <f t="shared" si="4"/>
        <v/>
      </c>
      <c r="I54" s="255" t="str">
        <f t="shared" si="5"/>
        <v/>
      </c>
      <c r="J54" s="255" t="str">
        <f t="shared" si="6"/>
        <v/>
      </c>
      <c r="K54" s="255" t="str">
        <f t="shared" si="7"/>
        <v/>
      </c>
      <c r="L54" s="255" t="str">
        <f t="shared" si="8"/>
        <v/>
      </c>
      <c r="M54" s="255" t="str">
        <f t="shared" si="9"/>
        <v/>
      </c>
      <c r="N54" s="255" t="str">
        <f t="shared" si="10"/>
        <v/>
      </c>
      <c r="O54" s="255" t="str">
        <f t="shared" si="11"/>
        <v/>
      </c>
    </row>
    <row r="55" spans="2:15" ht="20.100000000000001" customHeight="1" x14ac:dyDescent="0.25">
      <c r="B55" s="255">
        <v>54</v>
      </c>
      <c r="C55" s="516">
        <f>Data!C56</f>
        <v>0</v>
      </c>
      <c r="D55" s="255" t="str">
        <f t="shared" si="0"/>
        <v>0</v>
      </c>
      <c r="E55" s="255" t="str">
        <f t="shared" si="1"/>
        <v/>
      </c>
      <c r="F55" s="255" t="str">
        <f t="shared" si="2"/>
        <v/>
      </c>
      <c r="G55" s="255" t="str">
        <f t="shared" si="3"/>
        <v/>
      </c>
      <c r="H55" s="255" t="str">
        <f t="shared" si="4"/>
        <v/>
      </c>
      <c r="I55" s="255" t="str">
        <f t="shared" si="5"/>
        <v/>
      </c>
      <c r="J55" s="255" t="str">
        <f t="shared" si="6"/>
        <v/>
      </c>
      <c r="K55" s="255" t="str">
        <f t="shared" si="7"/>
        <v/>
      </c>
      <c r="L55" s="255" t="str">
        <f t="shared" si="8"/>
        <v/>
      </c>
      <c r="M55" s="255" t="str">
        <f t="shared" si="9"/>
        <v/>
      </c>
      <c r="N55" s="255" t="str">
        <f t="shared" si="10"/>
        <v/>
      </c>
      <c r="O55" s="255" t="str">
        <f t="shared" si="11"/>
        <v/>
      </c>
    </row>
    <row r="56" spans="2:15" ht="20.100000000000001" customHeight="1" x14ac:dyDescent="0.25">
      <c r="B56" s="255">
        <v>55</v>
      </c>
      <c r="C56" s="516">
        <f>Data!C57</f>
        <v>0</v>
      </c>
      <c r="D56" s="255" t="str">
        <f t="shared" si="0"/>
        <v>0</v>
      </c>
      <c r="E56" s="255" t="str">
        <f t="shared" si="1"/>
        <v/>
      </c>
      <c r="F56" s="255" t="str">
        <f t="shared" si="2"/>
        <v/>
      </c>
      <c r="G56" s="255" t="str">
        <f t="shared" si="3"/>
        <v/>
      </c>
      <c r="H56" s="255" t="str">
        <f t="shared" si="4"/>
        <v/>
      </c>
      <c r="I56" s="255" t="str">
        <f t="shared" si="5"/>
        <v/>
      </c>
      <c r="J56" s="255" t="str">
        <f t="shared" si="6"/>
        <v/>
      </c>
      <c r="K56" s="255" t="str">
        <f t="shared" si="7"/>
        <v/>
      </c>
      <c r="L56" s="255" t="str">
        <f t="shared" si="8"/>
        <v/>
      </c>
      <c r="M56" s="255" t="str">
        <f t="shared" si="9"/>
        <v/>
      </c>
      <c r="N56" s="255" t="str">
        <f t="shared" si="10"/>
        <v/>
      </c>
      <c r="O56" s="255" t="str">
        <f t="shared" si="11"/>
        <v/>
      </c>
    </row>
    <row r="57" spans="2:15" ht="20.100000000000001" customHeight="1" x14ac:dyDescent="0.25">
      <c r="B57" s="255">
        <v>56</v>
      </c>
      <c r="C57" s="516" t="e">
        <f>Data!#REF!</f>
        <v>#REF!</v>
      </c>
      <c r="D57" s="255" t="e">
        <f t="shared" si="0"/>
        <v>#REF!</v>
      </c>
      <c r="E57" s="255" t="e">
        <f t="shared" si="1"/>
        <v>#REF!</v>
      </c>
      <c r="F57" s="255" t="e">
        <f t="shared" si="2"/>
        <v>#REF!</v>
      </c>
      <c r="G57" s="255" t="e">
        <f t="shared" si="3"/>
        <v>#REF!</v>
      </c>
      <c r="H57" s="255" t="e">
        <f t="shared" si="4"/>
        <v>#REF!</v>
      </c>
      <c r="I57" s="255" t="e">
        <f t="shared" si="5"/>
        <v>#REF!</v>
      </c>
      <c r="J57" s="255" t="e">
        <f t="shared" si="6"/>
        <v>#REF!</v>
      </c>
      <c r="K57" s="255" t="e">
        <f t="shared" si="7"/>
        <v>#REF!</v>
      </c>
      <c r="L57" s="255" t="e">
        <f t="shared" si="8"/>
        <v>#REF!</v>
      </c>
      <c r="M57" s="255" t="e">
        <f t="shared" si="9"/>
        <v>#REF!</v>
      </c>
      <c r="N57" s="255" t="e">
        <f t="shared" si="10"/>
        <v>#REF!</v>
      </c>
      <c r="O57" s="255" t="e">
        <f t="shared" si="11"/>
        <v>#REF!</v>
      </c>
    </row>
    <row r="58" spans="2:15" ht="20.100000000000001" customHeight="1" x14ac:dyDescent="0.25">
      <c r="B58" s="255">
        <v>57</v>
      </c>
      <c r="C58" s="516" t="e">
        <f>Data!#REF!</f>
        <v>#REF!</v>
      </c>
      <c r="D58" s="255" t="e">
        <f t="shared" si="0"/>
        <v>#REF!</v>
      </c>
      <c r="E58" s="255" t="e">
        <f t="shared" si="1"/>
        <v>#REF!</v>
      </c>
      <c r="F58" s="255" t="e">
        <f t="shared" si="2"/>
        <v>#REF!</v>
      </c>
      <c r="G58" s="255" t="e">
        <f t="shared" si="3"/>
        <v>#REF!</v>
      </c>
      <c r="H58" s="255" t="e">
        <f t="shared" si="4"/>
        <v>#REF!</v>
      </c>
      <c r="I58" s="255" t="e">
        <f t="shared" si="5"/>
        <v>#REF!</v>
      </c>
      <c r="J58" s="255" t="e">
        <f t="shared" si="6"/>
        <v>#REF!</v>
      </c>
      <c r="K58" s="255" t="e">
        <f t="shared" si="7"/>
        <v>#REF!</v>
      </c>
      <c r="L58" s="255" t="e">
        <f t="shared" si="8"/>
        <v>#REF!</v>
      </c>
      <c r="M58" s="255" t="e">
        <f t="shared" si="9"/>
        <v>#REF!</v>
      </c>
      <c r="N58" s="255" t="e">
        <f t="shared" si="10"/>
        <v>#REF!</v>
      </c>
      <c r="O58" s="255" t="e">
        <f t="shared" si="11"/>
        <v>#REF!</v>
      </c>
    </row>
    <row r="59" spans="2:15" ht="20.100000000000001" customHeight="1" x14ac:dyDescent="0.25">
      <c r="B59" s="255">
        <v>58</v>
      </c>
      <c r="C59" s="516" t="e">
        <f>Data!#REF!</f>
        <v>#REF!</v>
      </c>
      <c r="D59" s="255" t="e">
        <f t="shared" si="0"/>
        <v>#REF!</v>
      </c>
      <c r="E59" s="255" t="e">
        <f t="shared" si="1"/>
        <v>#REF!</v>
      </c>
      <c r="F59" s="255" t="e">
        <f t="shared" si="2"/>
        <v>#REF!</v>
      </c>
      <c r="G59" s="255" t="e">
        <f t="shared" si="3"/>
        <v>#REF!</v>
      </c>
      <c r="H59" s="255" t="e">
        <f t="shared" si="4"/>
        <v>#REF!</v>
      </c>
      <c r="I59" s="255" t="e">
        <f t="shared" si="5"/>
        <v>#REF!</v>
      </c>
      <c r="J59" s="255" t="e">
        <f t="shared" si="6"/>
        <v>#REF!</v>
      </c>
      <c r="K59" s="255" t="e">
        <f t="shared" si="7"/>
        <v>#REF!</v>
      </c>
      <c r="L59" s="255" t="e">
        <f t="shared" si="8"/>
        <v>#REF!</v>
      </c>
      <c r="M59" s="255" t="e">
        <f t="shared" si="9"/>
        <v>#REF!</v>
      </c>
      <c r="N59" s="255" t="e">
        <f t="shared" si="10"/>
        <v>#REF!</v>
      </c>
      <c r="O59" s="255" t="e">
        <f t="shared" si="11"/>
        <v>#REF!</v>
      </c>
    </row>
    <row r="60" spans="2:15" ht="20.100000000000001" customHeight="1" x14ac:dyDescent="0.25">
      <c r="B60" s="255">
        <v>59</v>
      </c>
      <c r="C60" s="516" t="e">
        <f>Data!#REF!</f>
        <v>#REF!</v>
      </c>
      <c r="D60" s="255" t="e">
        <f t="shared" si="0"/>
        <v>#REF!</v>
      </c>
      <c r="E60" s="255" t="e">
        <f t="shared" si="1"/>
        <v>#REF!</v>
      </c>
      <c r="F60" s="255" t="e">
        <f t="shared" si="2"/>
        <v>#REF!</v>
      </c>
      <c r="G60" s="255" t="e">
        <f t="shared" si="3"/>
        <v>#REF!</v>
      </c>
      <c r="H60" s="255" t="e">
        <f t="shared" si="4"/>
        <v>#REF!</v>
      </c>
      <c r="I60" s="255" t="e">
        <f t="shared" si="5"/>
        <v>#REF!</v>
      </c>
      <c r="J60" s="255" t="e">
        <f t="shared" si="6"/>
        <v>#REF!</v>
      </c>
      <c r="K60" s="255" t="e">
        <f t="shared" si="7"/>
        <v>#REF!</v>
      </c>
      <c r="L60" s="255" t="e">
        <f t="shared" si="8"/>
        <v>#REF!</v>
      </c>
      <c r="M60" s="255" t="e">
        <f t="shared" si="9"/>
        <v>#REF!</v>
      </c>
      <c r="N60" s="255" t="e">
        <f t="shared" si="10"/>
        <v>#REF!</v>
      </c>
      <c r="O60" s="255" t="e">
        <f t="shared" si="11"/>
        <v>#REF!</v>
      </c>
    </row>
    <row r="61" spans="2:15" ht="18.75" x14ac:dyDescent="0.25">
      <c r="B61" s="256">
        <v>60</v>
      </c>
      <c r="C61" s="516">
        <f>Data!C58</f>
        <v>0</v>
      </c>
      <c r="D61" s="255" t="str">
        <f t="shared" si="0"/>
        <v>0</v>
      </c>
      <c r="E61" s="255" t="str">
        <f t="shared" si="1"/>
        <v/>
      </c>
      <c r="F61" s="255" t="str">
        <f t="shared" si="2"/>
        <v/>
      </c>
      <c r="G61" s="255" t="str">
        <f t="shared" si="3"/>
        <v/>
      </c>
      <c r="H61" s="255" t="str">
        <f t="shared" si="4"/>
        <v/>
      </c>
      <c r="I61" s="255" t="str">
        <f t="shared" si="5"/>
        <v/>
      </c>
      <c r="J61" s="255" t="str">
        <f t="shared" si="6"/>
        <v/>
      </c>
      <c r="K61" s="255" t="str">
        <f t="shared" si="7"/>
        <v/>
      </c>
      <c r="L61" s="255" t="str">
        <f t="shared" si="8"/>
        <v/>
      </c>
      <c r="M61" s="255" t="str">
        <f t="shared" si="9"/>
        <v/>
      </c>
      <c r="N61" s="255" t="str">
        <f t="shared" si="10"/>
        <v/>
      </c>
      <c r="O61" s="255" t="str">
        <f t="shared" si="11"/>
        <v/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9"/>
  <sheetViews>
    <sheetView view="pageBreakPreview" topLeftCell="A127" zoomScale="40" zoomScaleNormal="55" zoomScaleSheetLayoutView="40" workbookViewId="0">
      <selection activeCell="N68" sqref="N68"/>
    </sheetView>
  </sheetViews>
  <sheetFormatPr defaultColWidth="9.140625" defaultRowHeight="50.1" customHeight="1" x14ac:dyDescent="0.25"/>
  <cols>
    <col min="1" max="1" width="4.5703125" style="49" customWidth="1"/>
    <col min="2" max="2" width="4.7109375" style="49" customWidth="1"/>
    <col min="3" max="3" width="10.7109375" style="336" customWidth="1"/>
    <col min="4" max="4" width="58.7109375" style="49" customWidth="1"/>
    <col min="5" max="29" width="8.7109375" style="49" customWidth="1"/>
    <col min="30" max="30" width="4.42578125" style="49" customWidth="1"/>
    <col min="31" max="31" width="6.28515625" style="49" customWidth="1"/>
    <col min="32" max="33" width="9.140625" style="49"/>
    <col min="34" max="34" width="0" style="49" hidden="1" customWidth="1"/>
    <col min="35" max="16384" width="9.140625" style="49"/>
  </cols>
  <sheetData>
    <row r="1" spans="2:30" ht="50.1" customHeight="1" thickBot="1" x14ac:dyDescent="0.3"/>
    <row r="2" spans="2:30" s="75" customFormat="1" ht="50.1" customHeight="1" thickTop="1" x14ac:dyDescent="0.25">
      <c r="B2" s="308"/>
      <c r="C2" s="337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257" t="s">
        <v>562</v>
      </c>
      <c r="AD2" s="310"/>
    </row>
    <row r="3" spans="2:30" s="75" customFormat="1" ht="90" customHeight="1" x14ac:dyDescent="0.25">
      <c r="B3" s="1117" t="s">
        <v>563</v>
      </c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  <c r="O3" s="1118"/>
      <c r="P3" s="1118"/>
      <c r="Q3" s="1118"/>
      <c r="R3" s="1118"/>
      <c r="S3" s="1118"/>
      <c r="T3" s="1118"/>
      <c r="U3" s="1118"/>
      <c r="V3" s="1118"/>
      <c r="W3" s="1118"/>
      <c r="X3" s="1118"/>
      <c r="Y3" s="1118"/>
      <c r="Z3" s="1118"/>
      <c r="AA3" s="1118"/>
      <c r="AB3" s="1118"/>
      <c r="AC3" s="1118"/>
      <c r="AD3" s="1119"/>
    </row>
    <row r="4" spans="2:30" s="75" customFormat="1" ht="50.1" customHeight="1" thickBot="1" x14ac:dyDescent="0.3">
      <c r="B4" s="258"/>
      <c r="C4" s="338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311"/>
    </row>
    <row r="5" spans="2:30" s="75" customFormat="1" ht="60" customHeight="1" thickBot="1" x14ac:dyDescent="0.3">
      <c r="B5" s="312"/>
      <c r="C5" s="339" t="s">
        <v>550</v>
      </c>
      <c r="D5" s="314"/>
      <c r="E5" s="280"/>
      <c r="F5" s="1120" t="str">
        <f>'PRE DATA'!$C$5</f>
        <v>Computer Applications Assistant</v>
      </c>
      <c r="G5" s="1121"/>
      <c r="H5" s="1121"/>
      <c r="I5" s="1121"/>
      <c r="J5" s="1121"/>
      <c r="K5" s="1121"/>
      <c r="L5" s="1121"/>
      <c r="M5" s="1121"/>
      <c r="N5" s="1121"/>
      <c r="O5" s="1121"/>
      <c r="P5" s="1121"/>
      <c r="Q5" s="1121"/>
      <c r="R5" s="1121"/>
      <c r="S5" s="1121"/>
      <c r="T5" s="1121"/>
      <c r="U5" s="1121"/>
      <c r="V5" s="1121"/>
      <c r="W5" s="1121"/>
      <c r="X5" s="1121"/>
      <c r="Y5" s="1121"/>
      <c r="Z5" s="1121"/>
      <c r="AA5" s="1121"/>
      <c r="AB5" s="1121"/>
      <c r="AC5" s="1122"/>
      <c r="AD5" s="311"/>
    </row>
    <row r="6" spans="2:30" s="75" customFormat="1" ht="50.1" customHeight="1" thickBot="1" x14ac:dyDescent="0.3">
      <c r="B6" s="259"/>
      <c r="C6" s="338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311"/>
    </row>
    <row r="7" spans="2:30" s="75" customFormat="1" ht="50.1" customHeight="1" thickBot="1" x14ac:dyDescent="0.3">
      <c r="B7" s="312"/>
      <c r="C7" s="1110" t="s">
        <v>564</v>
      </c>
      <c r="D7" s="1111"/>
      <c r="E7" s="280"/>
      <c r="F7" s="290" t="str">
        <f>Data!$M$4</f>
        <v>K</v>
      </c>
      <c r="G7" s="291" t="str">
        <f>Data!$N$4</f>
        <v>7</v>
      </c>
      <c r="H7" s="291" t="str">
        <f>Data!$O$4</f>
        <v>2</v>
      </c>
      <c r="I7" s="291" t="str">
        <f>Data!$P$4</f>
        <v>S</v>
      </c>
      <c r="J7" s="291" t="str">
        <f>Data!$Q$4</f>
        <v>0</v>
      </c>
      <c r="K7" s="291" t="str">
        <f>Data!$R$4</f>
        <v>0</v>
      </c>
      <c r="L7" s="292" t="str">
        <f>Data!$S$4</f>
        <v>3</v>
      </c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311"/>
    </row>
    <row r="8" spans="2:30" s="75" customFormat="1" ht="50.1" customHeight="1" thickBot="1" x14ac:dyDescent="0.3">
      <c r="B8" s="312"/>
      <c r="C8" s="1123" t="s">
        <v>565</v>
      </c>
      <c r="D8" s="1124"/>
      <c r="E8" s="315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311"/>
    </row>
    <row r="9" spans="2:30" s="75" customFormat="1" ht="50.1" customHeight="1" thickBot="1" x14ac:dyDescent="0.3">
      <c r="B9" s="259"/>
      <c r="C9" s="338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311"/>
    </row>
    <row r="10" spans="2:30" s="75" customFormat="1" ht="50.1" customHeight="1" x14ac:dyDescent="0.25">
      <c r="B10" s="312"/>
      <c r="C10" s="340" t="s">
        <v>566</v>
      </c>
      <c r="D10" s="316"/>
      <c r="E10" s="280"/>
      <c r="F10" s="459" t="str">
        <f>Sheet2!C3</f>
        <v>G</v>
      </c>
      <c r="G10" s="460" t="str">
        <f>Sheet2!D3</f>
        <v/>
      </c>
      <c r="H10" s="460" t="str">
        <f>Sheet2!E3</f>
        <v>M</v>
      </c>
      <c r="I10" s="460" t="str">
        <f>Sheet2!F3</f>
        <v xml:space="preserve"> </v>
      </c>
      <c r="J10" s="460" t="str">
        <f>Sheet2!G3</f>
        <v>P</v>
      </c>
      <c r="K10" s="460" t="str">
        <f>Sheet2!H3</f>
        <v xml:space="preserve"> </v>
      </c>
      <c r="L10" s="460" t="str">
        <f>Sheet2!I3</f>
        <v>A</v>
      </c>
      <c r="M10" s="460" t="str">
        <f>Sheet2!J3</f>
        <v>S</v>
      </c>
      <c r="N10" s="460" t="str">
        <f>Sheet2!K3</f>
        <v>E</v>
      </c>
      <c r="O10" s="460" t="str">
        <f>Sheet2!L3</f>
        <v>L</v>
      </c>
      <c r="P10" s="460" t="str">
        <f>Sheet2!M3</f>
        <v>A</v>
      </c>
      <c r="Q10" s="460" t="str">
        <f>Sheet2!N3</f>
        <v xml:space="preserve"> </v>
      </c>
      <c r="R10" s="460" t="str">
        <f>Sheet2!O3</f>
        <v>B</v>
      </c>
      <c r="S10" s="460" t="str">
        <f>Sheet2!P3</f>
        <v>A</v>
      </c>
      <c r="T10" s="460" t="str">
        <f>Sheet2!Q3</f>
        <v>N</v>
      </c>
      <c r="U10" s="460" t="str">
        <f>Sheet2!R3</f>
        <v>D</v>
      </c>
      <c r="V10" s="460" t="str">
        <f>Sheet2!S3</f>
        <v>A</v>
      </c>
      <c r="W10" s="460" t="str">
        <f>Sheet2!T3</f>
        <v>R</v>
      </c>
      <c r="X10" s="460" t="str">
        <f>Sheet2!U3</f>
        <v>A</v>
      </c>
      <c r="Y10" s="460" t="str">
        <f>Sheet2!V3</f>
        <v/>
      </c>
      <c r="Z10" s="460" t="str">
        <f>Sheet2!W3</f>
        <v/>
      </c>
      <c r="AA10" s="460" t="str">
        <f>Sheet2!X3</f>
        <v/>
      </c>
      <c r="AB10" s="460" t="str">
        <f>Sheet2!Y3</f>
        <v/>
      </c>
      <c r="AC10" s="461" t="str">
        <f>Sheet2!Z3</f>
        <v/>
      </c>
      <c r="AD10" s="311"/>
    </row>
    <row r="11" spans="2:30" s="75" customFormat="1" ht="50.1" customHeight="1" thickBot="1" x14ac:dyDescent="0.3">
      <c r="B11" s="312"/>
      <c r="C11" s="341" t="s">
        <v>567</v>
      </c>
      <c r="D11" s="317"/>
      <c r="E11" s="280"/>
      <c r="F11" s="462" t="str">
        <f>Sheet2!AA3</f>
        <v/>
      </c>
      <c r="G11" s="463" t="str">
        <f>Sheet2!AB3</f>
        <v/>
      </c>
      <c r="H11" s="463" t="str">
        <f>Sheet2!AC3</f>
        <v/>
      </c>
      <c r="I11" s="463" t="str">
        <f>Sheet2!AD3</f>
        <v/>
      </c>
      <c r="J11" s="463" t="str">
        <f>Sheet2!AE3</f>
        <v/>
      </c>
      <c r="K11" s="463" t="str">
        <f>Sheet2!AF3</f>
        <v/>
      </c>
      <c r="L11" s="463" t="str">
        <f>Sheet2!AG3</f>
        <v/>
      </c>
      <c r="M11" s="463" t="str">
        <f>Sheet2!AH3</f>
        <v/>
      </c>
      <c r="N11" s="463" t="str">
        <f>Sheet2!AI3</f>
        <v/>
      </c>
      <c r="O11" s="463" t="str">
        <f>Sheet2!AJ3</f>
        <v/>
      </c>
      <c r="P11" s="463" t="str">
        <f>Sheet2!AK3</f>
        <v/>
      </c>
      <c r="Q11" s="463" t="str">
        <f>Sheet2!AL3</f>
        <v/>
      </c>
      <c r="R11" s="463" t="str">
        <f>Sheet2!AM3</f>
        <v/>
      </c>
      <c r="S11" s="463" t="str">
        <f>Sheet2!AN3</f>
        <v/>
      </c>
      <c r="T11" s="463" t="str">
        <f>Sheet2!AO3</f>
        <v/>
      </c>
      <c r="U11" s="463" t="str">
        <f>Sheet2!AP3</f>
        <v/>
      </c>
      <c r="V11" s="463" t="str">
        <f>Sheet2!AQ3</f>
        <v/>
      </c>
      <c r="W11" s="463" t="str">
        <f>Sheet2!AR3</f>
        <v/>
      </c>
      <c r="X11" s="463" t="str">
        <f>Sheet2!AS3</f>
        <v/>
      </c>
      <c r="Y11" s="463" t="str">
        <f>Sheet2!AT3</f>
        <v/>
      </c>
      <c r="Z11" s="463" t="str">
        <f>Sheet2!AU3</f>
        <v/>
      </c>
      <c r="AA11" s="463" t="str">
        <f>Sheet2!AV3</f>
        <v/>
      </c>
      <c r="AB11" s="463" t="str">
        <f>Sheet2!AW3</f>
        <v/>
      </c>
      <c r="AC11" s="464" t="str">
        <f>Sheet2!AX3</f>
        <v/>
      </c>
      <c r="AD11" s="311"/>
    </row>
    <row r="12" spans="2:30" s="75" customFormat="1" ht="50.1" customHeight="1" thickBot="1" x14ac:dyDescent="0.3">
      <c r="B12" s="259"/>
      <c r="C12" s="338"/>
      <c r="D12" s="280"/>
      <c r="E12" s="280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1"/>
    </row>
    <row r="13" spans="2:30" s="75" customFormat="1" ht="50.1" customHeight="1" x14ac:dyDescent="0.25">
      <c r="B13" s="312"/>
      <c r="C13" s="340" t="s">
        <v>566</v>
      </c>
      <c r="D13" s="319"/>
      <c r="E13" s="280"/>
      <c r="F13" s="260" t="str">
        <f>Sheet4!D2</f>
        <v>N</v>
      </c>
      <c r="G13" s="261" t="str">
        <f>Sheet4!E2</f>
        <v>O</v>
      </c>
      <c r="H13" s="261" t="str">
        <f>Sheet4!F2</f>
        <v xml:space="preserve"> </v>
      </c>
      <c r="I13" s="261" t="str">
        <f>Sheet4!G2</f>
        <v>2</v>
      </c>
      <c r="J13" s="261" t="str">
        <f>Sheet4!H2</f>
        <v>2</v>
      </c>
      <c r="K13" s="261" t="str">
        <f>Sheet4!I2</f>
        <v>/</v>
      </c>
      <c r="L13" s="261" t="str">
        <f>Sheet4!J2</f>
        <v>5</v>
      </c>
      <c r="M13" s="261" t="str">
        <f>Sheet4!K2</f>
        <v>B</v>
      </c>
      <c r="N13" s="261" t="str">
        <f>Sheet4!L2</f>
        <v xml:space="preserve"> </v>
      </c>
      <c r="O13" s="261" t="str">
        <f>Sheet4!M2</f>
        <v>K</v>
      </c>
      <c r="P13" s="261" t="str">
        <f>Sheet4!N2</f>
        <v>a</v>
      </c>
      <c r="Q13" s="261" t="str">
        <f>Sheet4!O2</f>
        <v>n</v>
      </c>
      <c r="R13" s="261" t="str">
        <f>Sheet4!P2</f>
        <v>d</v>
      </c>
      <c r="S13" s="261" t="str">
        <f>Sheet4!Q2</f>
        <v>y</v>
      </c>
      <c r="T13" s="261" t="str">
        <f>Sheet4!R2</f>
        <v/>
      </c>
      <c r="U13" s="261" t="str">
        <f>Sheet4!S2</f>
        <v/>
      </c>
      <c r="V13" s="261" t="str">
        <f>Sheet4!T2</f>
        <v/>
      </c>
      <c r="W13" s="261" t="str">
        <f>Sheet4!U2</f>
        <v/>
      </c>
      <c r="X13" s="261" t="str">
        <f>Sheet4!V2</f>
        <v/>
      </c>
      <c r="Y13" s="261" t="str">
        <f>Sheet4!W2</f>
        <v/>
      </c>
      <c r="Z13" s="261" t="str">
        <f>Sheet4!X2</f>
        <v/>
      </c>
      <c r="AA13" s="261" t="str">
        <f>Sheet4!Y2</f>
        <v/>
      </c>
      <c r="AB13" s="261" t="str">
        <f>Sheet4!Z2</f>
        <v/>
      </c>
      <c r="AC13" s="265" t="str">
        <f>Sheet4!AA2</f>
        <v/>
      </c>
      <c r="AD13" s="311"/>
    </row>
    <row r="14" spans="2:30" s="75" customFormat="1" ht="50.1" customHeight="1" thickBot="1" x14ac:dyDescent="0.3">
      <c r="B14" s="312"/>
      <c r="C14" s="1123" t="s">
        <v>568</v>
      </c>
      <c r="D14" s="1124"/>
      <c r="E14" s="280"/>
      <c r="F14" s="266" t="str">
        <f>Sheet4!AB2</f>
        <v/>
      </c>
      <c r="G14" s="267" t="str">
        <f>Sheet4!AC2</f>
        <v/>
      </c>
      <c r="H14" s="267" t="str">
        <f>Sheet4!AD2</f>
        <v/>
      </c>
      <c r="I14" s="267" t="str">
        <f>Sheet4!AE2</f>
        <v/>
      </c>
      <c r="J14" s="267" t="str">
        <f>Sheet4!AF2</f>
        <v/>
      </c>
      <c r="K14" s="267" t="str">
        <f>Sheet4!AG2</f>
        <v/>
      </c>
      <c r="L14" s="267" t="str">
        <f>Sheet4!AH2</f>
        <v/>
      </c>
      <c r="M14" s="267" t="str">
        <f>Sheet4!AI2</f>
        <v/>
      </c>
      <c r="N14" s="267" t="str">
        <f>Sheet4!AJ2</f>
        <v/>
      </c>
      <c r="O14" s="267" t="str">
        <f>Sheet4!AK2</f>
        <v/>
      </c>
      <c r="P14" s="267" t="str">
        <f>Sheet4!AL2</f>
        <v/>
      </c>
      <c r="Q14" s="267" t="str">
        <f>Sheet4!AM2</f>
        <v/>
      </c>
      <c r="R14" s="267" t="str">
        <f>Sheet4!AN2</f>
        <v/>
      </c>
      <c r="S14" s="267" t="str">
        <f>Sheet4!AO2</f>
        <v/>
      </c>
      <c r="T14" s="267" t="str">
        <f>Sheet4!AP2</f>
        <v/>
      </c>
      <c r="U14" s="267" t="str">
        <f>Sheet4!AQ2</f>
        <v/>
      </c>
      <c r="V14" s="267" t="str">
        <f>Sheet4!AR2</f>
        <v/>
      </c>
      <c r="W14" s="267" t="str">
        <f>Sheet4!AS2</f>
        <v/>
      </c>
      <c r="X14" s="267" t="str">
        <f>Sheet4!AT2</f>
        <v/>
      </c>
      <c r="Y14" s="267" t="str">
        <f>Sheet4!AU2</f>
        <v/>
      </c>
      <c r="Z14" s="267" t="str">
        <f>Sheet4!AV2</f>
        <v/>
      </c>
      <c r="AA14" s="267" t="str">
        <f>Sheet4!AW2</f>
        <v/>
      </c>
      <c r="AB14" s="267" t="str">
        <f>Sheet4!AX2</f>
        <v/>
      </c>
      <c r="AC14" s="268" t="str">
        <f>Sheet4!AY2</f>
        <v/>
      </c>
      <c r="AD14" s="311"/>
    </row>
    <row r="15" spans="2:30" s="75" customFormat="1" ht="50.1" customHeight="1" x14ac:dyDescent="0.25">
      <c r="B15" s="269"/>
      <c r="C15" s="338"/>
      <c r="D15" s="280"/>
      <c r="E15" s="280"/>
      <c r="F15" s="266" t="str">
        <f>Sheet4!AZ2</f>
        <v/>
      </c>
      <c r="G15" s="267" t="str">
        <f>Sheet4!BA2</f>
        <v/>
      </c>
      <c r="H15" s="267" t="str">
        <f>Sheet4!BB2</f>
        <v/>
      </c>
      <c r="I15" s="267" t="str">
        <f>Sheet4!BC2</f>
        <v/>
      </c>
      <c r="J15" s="267" t="str">
        <f>Sheet4!BD2</f>
        <v/>
      </c>
      <c r="K15" s="267" t="str">
        <f>Sheet4!BE2</f>
        <v/>
      </c>
      <c r="L15" s="267" t="str">
        <f>Sheet4!BF2</f>
        <v/>
      </c>
      <c r="M15" s="267" t="str">
        <f>Sheet4!BG2</f>
        <v/>
      </c>
      <c r="N15" s="267" t="str">
        <f>Sheet4!BH2</f>
        <v/>
      </c>
      <c r="O15" s="267" t="str">
        <f>Sheet4!BI2</f>
        <v/>
      </c>
      <c r="P15" s="267" t="str">
        <f>Sheet4!BJ2</f>
        <v/>
      </c>
      <c r="Q15" s="267" t="str">
        <f>Sheet4!BK2</f>
        <v/>
      </c>
      <c r="R15" s="267" t="str">
        <f>Sheet4!BL2</f>
        <v/>
      </c>
      <c r="S15" s="267" t="str">
        <f>Sheet4!BM2</f>
        <v/>
      </c>
      <c r="T15" s="267" t="str">
        <f>Sheet4!BN2</f>
        <v/>
      </c>
      <c r="U15" s="267" t="str">
        <f>Sheet4!BO2</f>
        <v/>
      </c>
      <c r="V15" s="267" t="str">
        <f>Sheet4!BP2</f>
        <v/>
      </c>
      <c r="W15" s="267" t="str">
        <f>Sheet4!BQ2</f>
        <v/>
      </c>
      <c r="X15" s="267" t="str">
        <f>Sheet4!BR2</f>
        <v/>
      </c>
      <c r="Y15" s="267" t="str">
        <f>Sheet4!BS2</f>
        <v/>
      </c>
      <c r="Z15" s="267" t="str">
        <f>Sheet4!BT2</f>
        <v/>
      </c>
      <c r="AA15" s="267" t="str">
        <f>Sheet4!BU2</f>
        <v/>
      </c>
      <c r="AB15" s="267" t="str">
        <f>Sheet4!BV2</f>
        <v/>
      </c>
      <c r="AC15" s="268" t="str">
        <f>Sheet4!BW2</f>
        <v/>
      </c>
      <c r="AD15" s="311"/>
    </row>
    <row r="16" spans="2:30" s="75" customFormat="1" ht="50.1" customHeight="1" thickBot="1" x14ac:dyDescent="0.3">
      <c r="B16" s="270"/>
      <c r="C16" s="338"/>
      <c r="D16" s="280"/>
      <c r="E16" s="280"/>
      <c r="F16" s="271" t="str">
        <f>Sheet4!BX2</f>
        <v/>
      </c>
      <c r="G16" s="272" t="str">
        <f>Sheet4!BY2</f>
        <v/>
      </c>
      <c r="H16" s="272" t="str">
        <f>Sheet4!BZ2</f>
        <v/>
      </c>
      <c r="I16" s="272" t="str">
        <f>Sheet4!CA2</f>
        <v/>
      </c>
      <c r="J16" s="272" t="str">
        <f>Sheet4!CB2</f>
        <v/>
      </c>
      <c r="K16" s="272" t="str">
        <f>Sheet4!CC2</f>
        <v/>
      </c>
      <c r="L16" s="272" t="str">
        <f>Sheet4!CD2</f>
        <v/>
      </c>
      <c r="M16" s="272" t="str">
        <f>Sheet4!CE2</f>
        <v/>
      </c>
      <c r="N16" s="272" t="str">
        <f>Sheet4!CF2</f>
        <v/>
      </c>
      <c r="O16" s="272" t="str">
        <f>Sheet4!CG2</f>
        <v/>
      </c>
      <c r="P16" s="272" t="str">
        <f>Sheet4!CH2</f>
        <v/>
      </c>
      <c r="Q16" s="272" t="str">
        <f>Sheet4!CI2</f>
        <v/>
      </c>
      <c r="R16" s="272" t="str">
        <f>Sheet4!CJ2</f>
        <v/>
      </c>
      <c r="S16" s="272" t="str">
        <f>Sheet4!CK2</f>
        <v/>
      </c>
      <c r="T16" s="272" t="str">
        <f>Sheet4!CL2</f>
        <v/>
      </c>
      <c r="U16" s="272" t="str">
        <f>Sheet4!CM2</f>
        <v/>
      </c>
      <c r="V16" s="272" t="str">
        <f>Sheet4!CN2</f>
        <v/>
      </c>
      <c r="W16" s="272" t="str">
        <f>Sheet4!CO2</f>
        <v/>
      </c>
      <c r="X16" s="272" t="str">
        <f>Sheet4!CP2</f>
        <v/>
      </c>
      <c r="Y16" s="272" t="str">
        <f>Sheet4!CQ2</f>
        <v/>
      </c>
      <c r="Z16" s="272" t="str">
        <f>Sheet4!CR2</f>
        <v/>
      </c>
      <c r="AA16" s="272" t="str">
        <f>Sheet4!CS2</f>
        <v/>
      </c>
      <c r="AB16" s="272" t="str">
        <f>Sheet4!CT2</f>
        <v/>
      </c>
      <c r="AC16" s="273" t="str">
        <f>Sheet4!CU2</f>
        <v/>
      </c>
      <c r="AD16" s="311"/>
    </row>
    <row r="17" spans="2:30" s="75" customFormat="1" ht="50.1" customHeight="1" thickBot="1" x14ac:dyDescent="0.3">
      <c r="B17" s="312"/>
      <c r="C17" s="338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311"/>
    </row>
    <row r="18" spans="2:30" s="75" customFormat="1" ht="50.1" customHeight="1" thickBot="1" x14ac:dyDescent="0.3">
      <c r="B18" s="274"/>
      <c r="C18" s="339" t="s">
        <v>569</v>
      </c>
      <c r="D18" s="314"/>
      <c r="E18" s="280"/>
      <c r="F18" s="1112" t="s">
        <v>570</v>
      </c>
      <c r="G18" s="1113"/>
      <c r="H18" s="1113"/>
      <c r="I18" s="301" t="str">
        <f>IF(Data!$H3="F",Data!$H$2,"")</f>
        <v>√</v>
      </c>
      <c r="J18" s="280"/>
      <c r="K18" s="313" t="s">
        <v>571</v>
      </c>
      <c r="L18" s="320"/>
      <c r="M18" s="320"/>
      <c r="N18" s="320"/>
      <c r="O18" s="320"/>
      <c r="P18" s="320"/>
      <c r="Q18" s="320"/>
      <c r="R18" s="275" t="str">
        <f>Sheet5!$D$2</f>
        <v>9</v>
      </c>
      <c r="S18" s="276" t="str">
        <f>Sheet5!$E$2</f>
        <v>5</v>
      </c>
      <c r="T18" s="276" t="str">
        <f>Sheet5!$F$2</f>
        <v>6</v>
      </c>
      <c r="U18" s="276" t="str">
        <f>Sheet5!$G$2</f>
        <v>6</v>
      </c>
      <c r="V18" s="276" t="str">
        <f>Sheet5!$H$2</f>
        <v>2</v>
      </c>
      <c r="W18" s="276" t="str">
        <f>Sheet5!$I$2</f>
        <v>2</v>
      </c>
      <c r="X18" s="276" t="str">
        <f>Sheet5!$J$2</f>
        <v>9</v>
      </c>
      <c r="Y18" s="276" t="str">
        <f>Sheet5!$K$2</f>
        <v>2</v>
      </c>
      <c r="Z18" s="276" t="str">
        <f>Sheet5!$L$2</f>
        <v>3</v>
      </c>
      <c r="AA18" s="276" t="str">
        <f>Sheet5!$M$2</f>
        <v>V</v>
      </c>
      <c r="AB18" s="276" t="str">
        <f>Sheet5!$N$2</f>
        <v/>
      </c>
      <c r="AC18" s="277" t="str">
        <f>Sheet5!$O$2</f>
        <v/>
      </c>
      <c r="AD18" s="311"/>
    </row>
    <row r="19" spans="2:30" s="75" customFormat="1" ht="50.1" customHeight="1" thickBot="1" x14ac:dyDescent="0.3">
      <c r="B19" s="312"/>
      <c r="C19" s="338"/>
      <c r="D19" s="280"/>
      <c r="E19" s="280"/>
      <c r="F19" s="1127" t="s">
        <v>572</v>
      </c>
      <c r="G19" s="1128"/>
      <c r="H19" s="1128"/>
      <c r="I19" s="278" t="str">
        <f>IF(Data!$H3="M",Data!$H$2,"")</f>
        <v/>
      </c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311"/>
    </row>
    <row r="20" spans="2:30" s="75" customFormat="1" ht="50.1" customHeight="1" thickBot="1" x14ac:dyDescent="0.3">
      <c r="B20" s="312"/>
      <c r="C20" s="338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311"/>
    </row>
    <row r="21" spans="2:30" s="75" customFormat="1" ht="50.1" customHeight="1" thickBot="1" x14ac:dyDescent="0.3">
      <c r="B21" s="312"/>
      <c r="C21" s="1129" t="s">
        <v>573</v>
      </c>
      <c r="D21" s="1130"/>
      <c r="E21" s="1130"/>
      <c r="F21" s="1130"/>
      <c r="G21" s="1130"/>
      <c r="H21" s="1131"/>
      <c r="I21" s="280"/>
      <c r="J21" s="1132" t="str">
        <f>'PRE DATA'!$C$10</f>
        <v>TRAINING INSTITUTE</v>
      </c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33"/>
      <c r="AC21" s="1134"/>
      <c r="AD21" s="311"/>
    </row>
    <row r="22" spans="2:30" s="75" customFormat="1" ht="50.1" customHeight="1" thickBot="1" x14ac:dyDescent="0.3">
      <c r="B22" s="312"/>
      <c r="C22" s="338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311"/>
    </row>
    <row r="23" spans="2:30" s="75" customFormat="1" ht="50.1" customHeight="1" x14ac:dyDescent="0.25">
      <c r="B23" s="312"/>
      <c r="C23" s="340" t="s">
        <v>574</v>
      </c>
      <c r="D23" s="321"/>
      <c r="E23" s="321"/>
      <c r="F23" s="321"/>
      <c r="G23" s="321"/>
      <c r="H23" s="322"/>
      <c r="I23" s="280"/>
      <c r="J23" s="1084" t="str">
        <f>'PRE DATA'!$C$11</f>
        <v>No 05, Gampaha</v>
      </c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6"/>
      <c r="AD23" s="311"/>
    </row>
    <row r="24" spans="2:30" s="75" customFormat="1" ht="50.1" customHeight="1" thickBot="1" x14ac:dyDescent="0.3">
      <c r="B24" s="312"/>
      <c r="C24" s="1090" t="s">
        <v>584</v>
      </c>
      <c r="D24" s="1091"/>
      <c r="E24" s="1091"/>
      <c r="F24" s="1091"/>
      <c r="G24" s="1091"/>
      <c r="H24" s="1092"/>
      <c r="I24" s="280"/>
      <c r="J24" s="1087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088"/>
      <c r="AC24" s="1089"/>
      <c r="AD24" s="311"/>
    </row>
    <row r="25" spans="2:30" s="75" customFormat="1" ht="50.1" customHeight="1" thickBot="1" x14ac:dyDescent="0.3">
      <c r="B25" s="312"/>
      <c r="C25" s="338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311"/>
    </row>
    <row r="26" spans="2:30" s="75" customFormat="1" ht="50.1" customHeight="1" x14ac:dyDescent="0.25">
      <c r="B26" s="312"/>
      <c r="C26" s="340" t="s">
        <v>558</v>
      </c>
      <c r="D26" s="323"/>
      <c r="E26" s="323"/>
      <c r="F26" s="323"/>
      <c r="G26" s="323"/>
      <c r="H26" s="324"/>
      <c r="I26" s="280"/>
      <c r="J26" s="1093"/>
      <c r="K26" s="1094"/>
      <c r="L26" s="1094"/>
      <c r="M26" s="1094"/>
      <c r="N26" s="1094"/>
      <c r="O26" s="1094"/>
      <c r="P26" s="1094"/>
      <c r="Q26" s="1094"/>
      <c r="R26" s="1094"/>
      <c r="S26" s="1094"/>
      <c r="T26" s="1094"/>
      <c r="U26" s="1094"/>
      <c r="V26" s="1094"/>
      <c r="W26" s="1094"/>
      <c r="X26" s="1094"/>
      <c r="Y26" s="1094"/>
      <c r="Z26" s="1094"/>
      <c r="AA26" s="1094"/>
      <c r="AB26" s="1094"/>
      <c r="AC26" s="1095"/>
      <c r="AD26" s="311"/>
    </row>
    <row r="27" spans="2:30" s="75" customFormat="1" ht="50.1" customHeight="1" thickBot="1" x14ac:dyDescent="0.3">
      <c r="B27" s="279"/>
      <c r="C27" s="342" t="s">
        <v>575</v>
      </c>
      <c r="D27" s="325"/>
      <c r="E27" s="325"/>
      <c r="F27" s="325"/>
      <c r="G27" s="325"/>
      <c r="H27" s="326"/>
      <c r="I27" s="280"/>
      <c r="J27" s="1096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1098"/>
      <c r="AD27" s="311"/>
    </row>
    <row r="28" spans="2:30" s="75" customFormat="1" ht="50.1" customHeight="1" x14ac:dyDescent="0.25">
      <c r="B28" s="279"/>
      <c r="C28" s="343"/>
      <c r="D28" s="327"/>
      <c r="E28" s="327"/>
      <c r="F28" s="327"/>
      <c r="G28" s="327"/>
      <c r="H28" s="327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311"/>
    </row>
    <row r="29" spans="2:30" s="75" customFormat="1" ht="50.1" customHeight="1" thickBot="1" x14ac:dyDescent="0.3">
      <c r="B29" s="279"/>
      <c r="C29" s="338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311"/>
    </row>
    <row r="30" spans="2:30" s="75" customFormat="1" ht="50.1" customHeight="1" x14ac:dyDescent="0.25">
      <c r="B30" s="279"/>
      <c r="C30" s="1099" t="s">
        <v>557</v>
      </c>
      <c r="D30" s="1100"/>
      <c r="E30" s="1100"/>
      <c r="F30" s="1100"/>
      <c r="G30" s="1100"/>
      <c r="H30" s="1101"/>
      <c r="I30" s="280"/>
      <c r="J30" s="305" t="s">
        <v>576</v>
      </c>
      <c r="K30" s="306" t="s">
        <v>576</v>
      </c>
      <c r="L30" s="306" t="s">
        <v>576</v>
      </c>
      <c r="M30" s="306" t="s">
        <v>576</v>
      </c>
      <c r="N30" s="306" t="s">
        <v>577</v>
      </c>
      <c r="O30" s="306" t="s">
        <v>577</v>
      </c>
      <c r="P30" s="306" t="s">
        <v>578</v>
      </c>
      <c r="Q30" s="307" t="s">
        <v>578</v>
      </c>
      <c r="R30" s="280"/>
      <c r="S30" s="280"/>
      <c r="T30" s="280"/>
      <c r="U30" s="280"/>
      <c r="V30" s="305" t="s">
        <v>576</v>
      </c>
      <c r="W30" s="306" t="s">
        <v>576</v>
      </c>
      <c r="X30" s="306" t="s">
        <v>576</v>
      </c>
      <c r="Y30" s="306" t="s">
        <v>576</v>
      </c>
      <c r="Z30" s="306" t="s">
        <v>577</v>
      </c>
      <c r="AA30" s="306" t="s">
        <v>577</v>
      </c>
      <c r="AB30" s="306" t="s">
        <v>578</v>
      </c>
      <c r="AC30" s="307" t="s">
        <v>578</v>
      </c>
      <c r="AD30" s="311"/>
    </row>
    <row r="31" spans="2:30" s="75" customFormat="1" ht="50.1" customHeight="1" thickBot="1" x14ac:dyDescent="0.3">
      <c r="B31" s="274"/>
      <c r="C31" s="1090"/>
      <c r="D31" s="1091"/>
      <c r="E31" s="1091"/>
      <c r="F31" s="1091"/>
      <c r="G31" s="1091"/>
      <c r="H31" s="1092"/>
      <c r="I31" s="280"/>
      <c r="J31" s="293">
        <f>'PRE DATA'!$F$16</f>
        <v>2</v>
      </c>
      <c r="K31" s="294">
        <f>'PRE DATA'!$G$16</f>
        <v>0</v>
      </c>
      <c r="L31" s="294">
        <f>'PRE DATA'!$H$16</f>
        <v>1</v>
      </c>
      <c r="M31" s="294">
        <f>'PRE DATA'!$I$16</f>
        <v>9</v>
      </c>
      <c r="N31" s="282">
        <f>'PRE DATA'!$J$16</f>
        <v>0</v>
      </c>
      <c r="O31" s="282">
        <f>'PRE DATA'!$K$16</f>
        <v>7</v>
      </c>
      <c r="P31" s="294">
        <f>'PRE DATA'!$L$16</f>
        <v>2</v>
      </c>
      <c r="Q31" s="295">
        <f>'PRE DATA'!$M$16</f>
        <v>8</v>
      </c>
      <c r="R31" s="280"/>
      <c r="S31" s="280"/>
      <c r="T31" s="280"/>
      <c r="U31" s="280"/>
      <c r="V31" s="293">
        <f>'PRE DATA'!$F$18</f>
        <v>0</v>
      </c>
      <c r="W31" s="294">
        <f>'PRE DATA'!$G$18</f>
        <v>0</v>
      </c>
      <c r="X31" s="294">
        <f>'PRE DATA'!$H$18</f>
        <v>0</v>
      </c>
      <c r="Y31" s="294">
        <f>'PRE DATA'!$I$18</f>
        <v>0</v>
      </c>
      <c r="Z31" s="282">
        <f>'PRE DATA'!$J$18</f>
        <v>0</v>
      </c>
      <c r="AA31" s="282">
        <f>'PRE DATA'!$K$18</f>
        <v>0</v>
      </c>
      <c r="AB31" s="294">
        <f>'PRE DATA'!$L$18</f>
        <v>0</v>
      </c>
      <c r="AC31" s="295">
        <f>'PRE DATA'!$M$18</f>
        <v>0</v>
      </c>
      <c r="AD31" s="311"/>
    </row>
    <row r="32" spans="2:30" s="75" customFormat="1" ht="50.1" customHeight="1" thickBot="1" x14ac:dyDescent="0.3">
      <c r="B32" s="270"/>
      <c r="C32" s="338"/>
      <c r="D32" s="280"/>
      <c r="E32" s="280"/>
      <c r="F32" s="280"/>
      <c r="G32" s="280"/>
      <c r="H32" s="280"/>
      <c r="I32" s="280"/>
      <c r="J32" s="328"/>
      <c r="K32" s="328"/>
      <c r="L32" s="328"/>
      <c r="M32" s="328"/>
      <c r="N32" s="328"/>
      <c r="O32" s="328"/>
      <c r="P32" s="328"/>
      <c r="Q32" s="328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311"/>
    </row>
    <row r="33" spans="2:30" s="75" customFormat="1" ht="50.1" customHeight="1" x14ac:dyDescent="0.25">
      <c r="B33" s="270"/>
      <c r="C33" s="344"/>
      <c r="D33" s="116"/>
      <c r="E33" s="116"/>
      <c r="F33" s="280"/>
      <c r="G33" s="280"/>
      <c r="H33" s="280"/>
      <c r="I33" s="280"/>
      <c r="J33" s="305" t="s">
        <v>576</v>
      </c>
      <c r="K33" s="306" t="s">
        <v>576</v>
      </c>
      <c r="L33" s="306" t="s">
        <v>576</v>
      </c>
      <c r="M33" s="306" t="s">
        <v>576</v>
      </c>
      <c r="N33" s="306" t="s">
        <v>577</v>
      </c>
      <c r="O33" s="306" t="s">
        <v>577</v>
      </c>
      <c r="P33" s="306" t="s">
        <v>578</v>
      </c>
      <c r="Q33" s="307" t="s">
        <v>578</v>
      </c>
      <c r="R33" s="280"/>
      <c r="S33" s="280"/>
      <c r="T33" s="280"/>
      <c r="U33" s="280"/>
      <c r="V33" s="305" t="s">
        <v>576</v>
      </c>
      <c r="W33" s="306" t="s">
        <v>576</v>
      </c>
      <c r="X33" s="306" t="s">
        <v>576</v>
      </c>
      <c r="Y33" s="306" t="s">
        <v>576</v>
      </c>
      <c r="Z33" s="306" t="s">
        <v>577</v>
      </c>
      <c r="AA33" s="306" t="s">
        <v>577</v>
      </c>
      <c r="AB33" s="306" t="s">
        <v>578</v>
      </c>
      <c r="AC33" s="307" t="s">
        <v>578</v>
      </c>
      <c r="AD33" s="311"/>
    </row>
    <row r="34" spans="2:30" s="75" customFormat="1" ht="50.1" customHeight="1" thickBot="1" x14ac:dyDescent="0.3">
      <c r="B34" s="270"/>
      <c r="C34" s="338"/>
      <c r="D34" s="280"/>
      <c r="E34" s="280"/>
      <c r="F34" s="280"/>
      <c r="G34" s="280"/>
      <c r="H34" s="280"/>
      <c r="I34" s="280"/>
      <c r="J34" s="293">
        <f>'PRE DATA'!$F$17</f>
        <v>0</v>
      </c>
      <c r="K34" s="294">
        <f>'PRE DATA'!$G$17</f>
        <v>0</v>
      </c>
      <c r="L34" s="294">
        <f>'PRE DATA'!$H$17</f>
        <v>0</v>
      </c>
      <c r="M34" s="294">
        <f>'PRE DATA'!$I$17</f>
        <v>0</v>
      </c>
      <c r="N34" s="282">
        <f>'PRE DATA'!$J$17</f>
        <v>0</v>
      </c>
      <c r="O34" s="282">
        <f>'PRE DATA'!$K$17</f>
        <v>0</v>
      </c>
      <c r="P34" s="294">
        <f>'PRE DATA'!$L$17</f>
        <v>0</v>
      </c>
      <c r="Q34" s="295">
        <f>'PRE DATA'!$M$17</f>
        <v>0</v>
      </c>
      <c r="R34" s="280"/>
      <c r="S34" s="280"/>
      <c r="T34" s="280"/>
      <c r="U34" s="280"/>
      <c r="V34" s="293">
        <f>'PRE DATA'!$F$19</f>
        <v>0</v>
      </c>
      <c r="W34" s="294">
        <f>'PRE DATA'!$G$19</f>
        <v>0</v>
      </c>
      <c r="X34" s="294">
        <f>'PRE DATA'!$H$19</f>
        <v>0</v>
      </c>
      <c r="Y34" s="294">
        <f>'PRE DATA'!$I$19</f>
        <v>0</v>
      </c>
      <c r="Z34" s="282">
        <f>'PRE DATA'!$J$19</f>
        <v>0</v>
      </c>
      <c r="AA34" s="282">
        <f>'PRE DATA'!$K$19</f>
        <v>0</v>
      </c>
      <c r="AB34" s="294">
        <f>'PRE DATA'!$L$19</f>
        <v>0</v>
      </c>
      <c r="AC34" s="295">
        <f>'PRE DATA'!$M$19</f>
        <v>0</v>
      </c>
      <c r="AD34" s="311"/>
    </row>
    <row r="35" spans="2:30" s="75" customFormat="1" ht="50.1" customHeight="1" x14ac:dyDescent="0.25">
      <c r="B35" s="270"/>
      <c r="C35" s="338"/>
      <c r="D35" s="280"/>
      <c r="E35" s="280"/>
      <c r="F35" s="280"/>
      <c r="G35" s="280"/>
      <c r="H35" s="280"/>
      <c r="I35" s="280"/>
      <c r="J35" s="283"/>
      <c r="K35" s="283"/>
      <c r="L35" s="283"/>
      <c r="M35" s="283"/>
      <c r="N35" s="283"/>
      <c r="O35" s="283"/>
      <c r="P35" s="280"/>
      <c r="Q35" s="280"/>
      <c r="R35" s="280"/>
      <c r="S35" s="283"/>
      <c r="T35" s="283"/>
      <c r="U35" s="283"/>
      <c r="V35" s="283"/>
      <c r="W35" s="283"/>
      <c r="X35" s="283"/>
      <c r="Y35" s="280"/>
      <c r="Z35" s="280"/>
      <c r="AA35" s="280"/>
      <c r="AB35" s="280"/>
      <c r="AC35" s="280"/>
      <c r="AD35" s="311"/>
    </row>
    <row r="36" spans="2:30" s="75" customFormat="1" ht="50.1" customHeight="1" thickBot="1" x14ac:dyDescent="0.3">
      <c r="B36" s="312"/>
      <c r="C36" s="338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311"/>
    </row>
    <row r="37" spans="2:30" s="75" customFormat="1" ht="50.1" customHeight="1" x14ac:dyDescent="0.25">
      <c r="B37" s="312"/>
      <c r="C37" s="1102" t="s">
        <v>559</v>
      </c>
      <c r="D37" s="1103"/>
      <c r="E37" s="1109" t="s">
        <v>560</v>
      </c>
      <c r="F37" s="1109"/>
      <c r="G37" s="1109"/>
      <c r="H37" s="1109"/>
      <c r="I37" s="1109"/>
      <c r="J37" s="1109"/>
      <c r="K37" s="1109"/>
      <c r="L37" s="1136" t="s">
        <v>561</v>
      </c>
      <c r="M37" s="1136"/>
      <c r="N37" s="1136"/>
      <c r="O37" s="1136"/>
      <c r="P37" s="1136"/>
      <c r="Q37" s="1136"/>
      <c r="R37" s="1109" t="s">
        <v>579</v>
      </c>
      <c r="S37" s="1109"/>
      <c r="T37" s="1109"/>
      <c r="U37" s="1109"/>
      <c r="V37" s="1109"/>
      <c r="W37" s="1109"/>
      <c r="X37" s="1109" t="s">
        <v>580</v>
      </c>
      <c r="Y37" s="1109"/>
      <c r="Z37" s="1109"/>
      <c r="AA37" s="1109"/>
      <c r="AB37" s="1109"/>
      <c r="AC37" s="1137"/>
      <c r="AD37" s="311"/>
    </row>
    <row r="38" spans="2:30" s="75" customFormat="1" ht="50.1" customHeight="1" x14ac:dyDescent="0.25">
      <c r="B38" s="312"/>
      <c r="C38" s="1104"/>
      <c r="D38" s="1105"/>
      <c r="E38" s="1138" t="str">
        <f>'PRE DATA'!$C$25</f>
        <v xml:space="preserve"> NIHAL</v>
      </c>
      <c r="F38" s="1138"/>
      <c r="G38" s="1138"/>
      <c r="H38" s="1138"/>
      <c r="I38" s="1138"/>
      <c r="J38" s="1138"/>
      <c r="K38" s="1138"/>
      <c r="L38" s="1115" t="str">
        <f>'PRE DATA'!$C$27</f>
        <v>CBA/2555/2015</v>
      </c>
      <c r="M38" s="1115"/>
      <c r="N38" s="1115"/>
      <c r="O38" s="1115"/>
      <c r="P38" s="1115"/>
      <c r="Q38" s="1115"/>
      <c r="R38" s="1071"/>
      <c r="S38" s="1071"/>
      <c r="T38" s="1071"/>
      <c r="U38" s="1071"/>
      <c r="V38" s="1071"/>
      <c r="W38" s="1071"/>
      <c r="X38" s="1071"/>
      <c r="Y38" s="1071"/>
      <c r="Z38" s="1071"/>
      <c r="AA38" s="1071"/>
      <c r="AB38" s="1071"/>
      <c r="AC38" s="1073"/>
      <c r="AD38" s="311"/>
    </row>
    <row r="39" spans="2:30" s="75" customFormat="1" ht="50.1" customHeight="1" thickBot="1" x14ac:dyDescent="0.3">
      <c r="B39" s="312"/>
      <c r="C39" s="1106"/>
      <c r="D39" s="1107"/>
      <c r="E39" s="1108" t="str">
        <f>'PRE DATA'!$C$29</f>
        <v>Perera</v>
      </c>
      <c r="F39" s="1108"/>
      <c r="G39" s="1108"/>
      <c r="H39" s="1108"/>
      <c r="I39" s="1108"/>
      <c r="J39" s="1108"/>
      <c r="K39" s="1108"/>
      <c r="L39" s="1075" t="str">
        <f>'PRE DATA'!$C$31</f>
        <v>CBA/2555/2015</v>
      </c>
      <c r="M39" s="1075"/>
      <c r="N39" s="1075"/>
      <c r="O39" s="1075"/>
      <c r="P39" s="1075"/>
      <c r="Q39" s="1075"/>
      <c r="R39" s="1057"/>
      <c r="S39" s="1057"/>
      <c r="T39" s="1057"/>
      <c r="U39" s="1057"/>
      <c r="V39" s="1057"/>
      <c r="W39" s="1057"/>
      <c r="X39" s="1057"/>
      <c r="Y39" s="1057"/>
      <c r="Z39" s="1057"/>
      <c r="AA39" s="1057"/>
      <c r="AB39" s="1057"/>
      <c r="AC39" s="1058"/>
      <c r="AD39" s="311"/>
    </row>
    <row r="40" spans="2:30" s="75" customFormat="1" ht="50.1" customHeight="1" x14ac:dyDescent="0.25">
      <c r="B40" s="312"/>
      <c r="C40" s="338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311"/>
    </row>
    <row r="41" spans="2:30" s="75" customFormat="1" ht="50.1" customHeight="1" thickBot="1" x14ac:dyDescent="0.3">
      <c r="B41" s="270"/>
      <c r="C41" s="338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311"/>
    </row>
    <row r="42" spans="2:30" s="75" customFormat="1" ht="50.1" customHeight="1" x14ac:dyDescent="0.25">
      <c r="B42" s="312"/>
      <c r="C42" s="1059" t="s">
        <v>551</v>
      </c>
      <c r="D42" s="1060"/>
      <c r="E42" s="280"/>
      <c r="F42" s="1080" t="s">
        <v>555</v>
      </c>
      <c r="G42" s="1081"/>
      <c r="H42" s="1081"/>
      <c r="I42" s="1081"/>
      <c r="J42" s="1081"/>
      <c r="K42" s="1081"/>
      <c r="L42" s="1081"/>
      <c r="M42" s="1081"/>
      <c r="N42" s="1081"/>
      <c r="O42" s="1135"/>
      <c r="P42" s="1080" t="s">
        <v>581</v>
      </c>
      <c r="Q42" s="1081"/>
      <c r="R42" s="1081"/>
      <c r="S42" s="1081"/>
      <c r="T42" s="1081"/>
      <c r="U42" s="1081"/>
      <c r="V42" s="1081"/>
      <c r="W42" s="1081" t="s">
        <v>581</v>
      </c>
      <c r="X42" s="1081"/>
      <c r="Y42" s="1081"/>
      <c r="Z42" s="1081"/>
      <c r="AA42" s="1081"/>
      <c r="AB42" s="1081"/>
      <c r="AC42" s="1082"/>
      <c r="AD42" s="311"/>
    </row>
    <row r="43" spans="2:30" s="75" customFormat="1" ht="50.1" customHeight="1" x14ac:dyDescent="0.25">
      <c r="B43" s="270"/>
      <c r="C43" s="1061"/>
      <c r="D43" s="1062"/>
      <c r="E43" s="280"/>
      <c r="F43" s="1125" t="str">
        <f>'PRE DATA'!$C$6</f>
        <v>K72S003Q1L2</v>
      </c>
      <c r="G43" s="1126"/>
      <c r="H43" s="1126"/>
      <c r="I43" s="1126"/>
      <c r="J43" s="1126"/>
      <c r="K43" s="1126"/>
      <c r="L43" s="1126"/>
      <c r="M43" s="1126"/>
      <c r="N43" s="1126"/>
      <c r="O43" s="1126"/>
      <c r="P43" s="1070"/>
      <c r="Q43" s="1071"/>
      <c r="R43" s="1071"/>
      <c r="S43" s="1071"/>
      <c r="T43" s="1071"/>
      <c r="U43" s="1071"/>
      <c r="V43" s="1071"/>
      <c r="W43" s="1071"/>
      <c r="X43" s="1071"/>
      <c r="Y43" s="1071"/>
      <c r="Z43" s="1071"/>
      <c r="AA43" s="1071"/>
      <c r="AB43" s="1071"/>
      <c r="AC43" s="1073"/>
      <c r="AD43" s="311"/>
    </row>
    <row r="44" spans="2:30" s="75" customFormat="1" ht="50.1" customHeight="1" thickBot="1" x14ac:dyDescent="0.3">
      <c r="B44" s="312"/>
      <c r="C44" s="1063"/>
      <c r="D44" s="1064"/>
      <c r="E44" s="280"/>
      <c r="F44" s="1125" t="str">
        <f>'PRE DATA'!$C$7</f>
        <v>K72S003Q2L3</v>
      </c>
      <c r="G44" s="1126"/>
      <c r="H44" s="1126"/>
      <c r="I44" s="1126"/>
      <c r="J44" s="1126"/>
      <c r="K44" s="1126"/>
      <c r="L44" s="1126"/>
      <c r="M44" s="1126"/>
      <c r="N44" s="1126"/>
      <c r="O44" s="1126"/>
      <c r="P44" s="1070"/>
      <c r="Q44" s="1071"/>
      <c r="R44" s="1071"/>
      <c r="S44" s="1071"/>
      <c r="T44" s="1071"/>
      <c r="U44" s="1071"/>
      <c r="V44" s="1071"/>
      <c r="W44" s="1071"/>
      <c r="X44" s="1071"/>
      <c r="Y44" s="1071"/>
      <c r="Z44" s="1071"/>
      <c r="AA44" s="1071"/>
      <c r="AB44" s="1071"/>
      <c r="AC44" s="1073"/>
      <c r="AD44" s="311"/>
    </row>
    <row r="45" spans="2:30" s="75" customFormat="1" ht="150" customHeight="1" thickBot="1" x14ac:dyDescent="0.3">
      <c r="B45" s="312"/>
      <c r="C45" s="338"/>
      <c r="D45" s="280"/>
      <c r="E45" s="280"/>
      <c r="F45" s="280"/>
      <c r="G45" s="280"/>
      <c r="H45" s="280"/>
      <c r="I45" s="284"/>
      <c r="J45" s="284"/>
      <c r="K45" s="284"/>
      <c r="L45" s="284"/>
      <c r="M45" s="284"/>
      <c r="N45" s="280"/>
      <c r="O45" s="280"/>
      <c r="P45" s="1077" t="s">
        <v>582</v>
      </c>
      <c r="Q45" s="1078"/>
      <c r="R45" s="1078"/>
      <c r="S45" s="1078"/>
      <c r="T45" s="1078"/>
      <c r="U45" s="1078"/>
      <c r="V45" s="1078"/>
      <c r="W45" s="1078" t="s">
        <v>582</v>
      </c>
      <c r="X45" s="1078"/>
      <c r="Y45" s="1078"/>
      <c r="Z45" s="1078"/>
      <c r="AA45" s="1078"/>
      <c r="AB45" s="1078"/>
      <c r="AC45" s="1079"/>
      <c r="AD45" s="311"/>
    </row>
    <row r="46" spans="2:30" s="75" customFormat="1" ht="50.1" customHeight="1" x14ac:dyDescent="0.25">
      <c r="B46" s="312"/>
      <c r="C46" s="338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311"/>
    </row>
    <row r="47" spans="2:30" s="75" customFormat="1" ht="50.1" customHeight="1" x14ac:dyDescent="0.25">
      <c r="B47" s="312"/>
      <c r="C47" s="1083" t="s">
        <v>583</v>
      </c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311"/>
    </row>
    <row r="48" spans="2:30" s="75" customFormat="1" ht="50.1" customHeight="1" thickBot="1" x14ac:dyDescent="0.3">
      <c r="B48" s="329"/>
      <c r="C48" s="345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285">
        <v>1</v>
      </c>
      <c r="AD48" s="331"/>
    </row>
    <row r="49" spans="1:30" s="75" customFormat="1" ht="50.1" customHeight="1" thickTop="1" thickBot="1" x14ac:dyDescent="0.3">
      <c r="C49" s="346"/>
    </row>
    <row r="50" spans="1:30" s="75" customFormat="1" ht="50.1" customHeight="1" thickTop="1" x14ac:dyDescent="0.25">
      <c r="B50" s="308"/>
      <c r="C50" s="337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257" t="s">
        <v>562</v>
      </c>
      <c r="AD50" s="310"/>
    </row>
    <row r="51" spans="1:30" s="75" customFormat="1" ht="90" customHeight="1" x14ac:dyDescent="0.25">
      <c r="B51" s="1117" t="s">
        <v>563</v>
      </c>
      <c r="C51" s="1118"/>
      <c r="D51" s="1118"/>
      <c r="E51" s="1118"/>
      <c r="F51" s="1118"/>
      <c r="G51" s="1118"/>
      <c r="H51" s="1118"/>
      <c r="I51" s="1118"/>
      <c r="J51" s="1118"/>
      <c r="K51" s="1118"/>
      <c r="L51" s="1118"/>
      <c r="M51" s="1118"/>
      <c r="N51" s="1118"/>
      <c r="O51" s="1118"/>
      <c r="P51" s="1118"/>
      <c r="Q51" s="1118"/>
      <c r="R51" s="1118"/>
      <c r="S51" s="1118"/>
      <c r="T51" s="1118"/>
      <c r="U51" s="1118"/>
      <c r="V51" s="1118"/>
      <c r="W51" s="1118"/>
      <c r="X51" s="1118"/>
      <c r="Y51" s="1118"/>
      <c r="Z51" s="1118"/>
      <c r="AA51" s="1118"/>
      <c r="AB51" s="1118"/>
      <c r="AC51" s="1118"/>
      <c r="AD51" s="1119"/>
    </row>
    <row r="52" spans="1:30" s="75" customFormat="1" ht="50.1" customHeight="1" thickBot="1" x14ac:dyDescent="0.3">
      <c r="B52" s="258"/>
      <c r="C52" s="338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311"/>
    </row>
    <row r="53" spans="1:30" s="75" customFormat="1" ht="60" customHeight="1" thickBot="1" x14ac:dyDescent="0.3">
      <c r="B53" s="312"/>
      <c r="C53" s="339" t="s">
        <v>550</v>
      </c>
      <c r="D53" s="314"/>
      <c r="E53" s="280"/>
      <c r="F53" s="1120" t="str">
        <f>'PRE DATA'!$C$5</f>
        <v>Computer Applications Assistant</v>
      </c>
      <c r="G53" s="1121"/>
      <c r="H53" s="1121"/>
      <c r="I53" s="1121"/>
      <c r="J53" s="1121"/>
      <c r="K53" s="1121"/>
      <c r="L53" s="1121"/>
      <c r="M53" s="1121"/>
      <c r="N53" s="1121"/>
      <c r="O53" s="1121"/>
      <c r="P53" s="1121"/>
      <c r="Q53" s="1121"/>
      <c r="R53" s="1121"/>
      <c r="S53" s="1121"/>
      <c r="T53" s="1121"/>
      <c r="U53" s="1121"/>
      <c r="V53" s="1121"/>
      <c r="W53" s="1121"/>
      <c r="X53" s="1121"/>
      <c r="Y53" s="1121"/>
      <c r="Z53" s="1121"/>
      <c r="AA53" s="1121"/>
      <c r="AB53" s="1121"/>
      <c r="AC53" s="1122"/>
      <c r="AD53" s="311"/>
    </row>
    <row r="54" spans="1:30" s="75" customFormat="1" ht="50.1" customHeight="1" thickBot="1" x14ac:dyDescent="0.3">
      <c r="B54" s="259"/>
      <c r="C54" s="338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311"/>
    </row>
    <row r="55" spans="1:30" s="75" customFormat="1" ht="50.1" customHeight="1" thickBot="1" x14ac:dyDescent="0.3">
      <c r="B55" s="312"/>
      <c r="C55" s="1110" t="s">
        <v>564</v>
      </c>
      <c r="D55" s="1111"/>
      <c r="E55" s="280"/>
      <c r="F55" s="290" t="str">
        <f>Data!$M$4</f>
        <v>K</v>
      </c>
      <c r="G55" s="291" t="str">
        <f>Data!$N$4</f>
        <v>7</v>
      </c>
      <c r="H55" s="291" t="str">
        <f>Data!$O$4</f>
        <v>2</v>
      </c>
      <c r="I55" s="291" t="str">
        <f>Data!$P$4</f>
        <v>S</v>
      </c>
      <c r="J55" s="291" t="str">
        <f>Data!$Q$4</f>
        <v>0</v>
      </c>
      <c r="K55" s="291" t="str">
        <f>Data!$R$4</f>
        <v>0</v>
      </c>
      <c r="L55" s="292" t="str">
        <f>Data!$S$4</f>
        <v>3</v>
      </c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311"/>
    </row>
    <row r="56" spans="1:30" s="75" customFormat="1" ht="50.1" customHeight="1" thickBot="1" x14ac:dyDescent="0.3">
      <c r="B56" s="312"/>
      <c r="C56" s="1123" t="s">
        <v>565</v>
      </c>
      <c r="D56" s="1124"/>
      <c r="E56" s="315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311"/>
    </row>
    <row r="57" spans="1:30" s="75" customFormat="1" ht="50.1" customHeight="1" thickBot="1" x14ac:dyDescent="0.3">
      <c r="B57" s="259"/>
      <c r="C57" s="338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311"/>
    </row>
    <row r="58" spans="1:30" s="75" customFormat="1" ht="50.1" customHeight="1" x14ac:dyDescent="0.25">
      <c r="B58" s="312"/>
      <c r="C58" s="340" t="s">
        <v>566</v>
      </c>
      <c r="D58" s="316"/>
      <c r="E58" s="280"/>
      <c r="F58" s="260" t="str">
        <f>Sheet2!C4</f>
        <v>0</v>
      </c>
      <c r="G58" s="261" t="str">
        <f>Sheet2!D4</f>
        <v xml:space="preserve"> </v>
      </c>
      <c r="H58" s="261" t="str">
        <f>Sheet2!E4</f>
        <v/>
      </c>
      <c r="I58" s="261" t="str">
        <f>Sheet2!F4</f>
        <v/>
      </c>
      <c r="J58" s="261" t="str">
        <f>Sheet2!G4</f>
        <v/>
      </c>
      <c r="K58" s="261" t="str">
        <f>Sheet2!H4</f>
        <v/>
      </c>
      <c r="L58" s="261" t="str">
        <f>Sheet2!I4</f>
        <v/>
      </c>
      <c r="M58" s="261" t="str">
        <f>Sheet2!J4</f>
        <v/>
      </c>
      <c r="N58" s="261" t="str">
        <f>Sheet2!K4</f>
        <v/>
      </c>
      <c r="O58" s="261" t="str">
        <f>Sheet2!L4</f>
        <v/>
      </c>
      <c r="P58" s="261" t="str">
        <f>Sheet2!M4</f>
        <v/>
      </c>
      <c r="Q58" s="261" t="str">
        <f>Sheet2!N4</f>
        <v/>
      </c>
      <c r="R58" s="261" t="str">
        <f>Sheet2!O4</f>
        <v/>
      </c>
      <c r="S58" s="261" t="str">
        <f>Sheet2!P4</f>
        <v/>
      </c>
      <c r="T58" s="261" t="str">
        <f>Sheet2!Q4</f>
        <v/>
      </c>
      <c r="U58" s="261" t="str">
        <f>Sheet2!R4</f>
        <v/>
      </c>
      <c r="V58" s="261" t="str">
        <f>Sheet2!S4</f>
        <v/>
      </c>
      <c r="W58" s="261" t="str">
        <f>Sheet2!T4</f>
        <v/>
      </c>
      <c r="X58" s="261" t="str">
        <f>Sheet2!U4</f>
        <v/>
      </c>
      <c r="Y58" s="261" t="str">
        <f>Sheet2!V4</f>
        <v/>
      </c>
      <c r="Z58" s="261" t="str">
        <f>Sheet2!W4</f>
        <v/>
      </c>
      <c r="AA58" s="261" t="str">
        <f>Sheet2!X4</f>
        <v/>
      </c>
      <c r="AB58" s="261" t="str">
        <f>Sheet2!Y4</f>
        <v/>
      </c>
      <c r="AC58" s="265" t="str">
        <f>Sheet2!Z4</f>
        <v/>
      </c>
      <c r="AD58" s="311"/>
    </row>
    <row r="59" spans="1:30" s="280" customFormat="1" ht="50.1" customHeight="1" thickBot="1" x14ac:dyDescent="0.3">
      <c r="A59" s="75"/>
      <c r="B59" s="312"/>
      <c r="C59" s="341" t="s">
        <v>567</v>
      </c>
      <c r="D59" s="317"/>
      <c r="F59" s="262" t="str">
        <f>Sheet2!AA4</f>
        <v/>
      </c>
      <c r="G59" s="263" t="str">
        <f>Sheet2!AB4</f>
        <v/>
      </c>
      <c r="H59" s="263" t="str">
        <f>Sheet2!AC4</f>
        <v/>
      </c>
      <c r="I59" s="263" t="str">
        <f>Sheet2!AD4</f>
        <v/>
      </c>
      <c r="J59" s="263" t="str">
        <f>Sheet2!AE4</f>
        <v/>
      </c>
      <c r="K59" s="263" t="str">
        <f>Sheet2!AF4</f>
        <v/>
      </c>
      <c r="L59" s="263" t="str">
        <f>Sheet2!AG4</f>
        <v/>
      </c>
      <c r="M59" s="263" t="str">
        <f>Sheet2!AH4</f>
        <v/>
      </c>
      <c r="N59" s="263" t="str">
        <f>Sheet2!AI4</f>
        <v/>
      </c>
      <c r="O59" s="263" t="str">
        <f>Sheet2!AJ4</f>
        <v/>
      </c>
      <c r="P59" s="263" t="str">
        <f>Sheet2!AK4</f>
        <v/>
      </c>
      <c r="Q59" s="263" t="str">
        <f>Sheet2!AL4</f>
        <v/>
      </c>
      <c r="R59" s="263" t="str">
        <f>Sheet2!AM4</f>
        <v/>
      </c>
      <c r="S59" s="263" t="str">
        <f>Sheet2!AN4</f>
        <v/>
      </c>
      <c r="T59" s="263" t="str">
        <f>Sheet2!AO4</f>
        <v/>
      </c>
      <c r="U59" s="263" t="str">
        <f>Sheet2!AP4</f>
        <v/>
      </c>
      <c r="V59" s="263" t="str">
        <f>Sheet2!AQ4</f>
        <v/>
      </c>
      <c r="W59" s="263" t="str">
        <f>Sheet2!AR4</f>
        <v/>
      </c>
      <c r="X59" s="263" t="str">
        <f>Sheet2!AS4</f>
        <v/>
      </c>
      <c r="Y59" s="263" t="str">
        <f>Sheet2!AT4</f>
        <v/>
      </c>
      <c r="Z59" s="263" t="str">
        <f>Sheet2!AU4</f>
        <v/>
      </c>
      <c r="AA59" s="263" t="str">
        <f>Sheet2!AV4</f>
        <v/>
      </c>
      <c r="AB59" s="263" t="str">
        <f>Sheet2!AW4</f>
        <v/>
      </c>
      <c r="AC59" s="264" t="str">
        <f>Sheet2!AX4</f>
        <v/>
      </c>
      <c r="AD59" s="311"/>
    </row>
    <row r="60" spans="1:30" s="75" customFormat="1" ht="50.1" customHeight="1" thickBot="1" x14ac:dyDescent="0.3">
      <c r="B60" s="259"/>
      <c r="C60" s="338"/>
      <c r="D60" s="280"/>
      <c r="E60" s="280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1"/>
    </row>
    <row r="61" spans="1:30" s="75" customFormat="1" ht="50.1" customHeight="1" x14ac:dyDescent="0.25">
      <c r="B61" s="312"/>
      <c r="C61" s="340" t="s">
        <v>566</v>
      </c>
      <c r="D61" s="319"/>
      <c r="E61" s="280"/>
      <c r="F61" s="260" t="str">
        <f>Sheet4!D3</f>
        <v>0</v>
      </c>
      <c r="G61" s="261" t="str">
        <f>Sheet4!E3</f>
        <v/>
      </c>
      <c r="H61" s="261" t="str">
        <f>Sheet4!F3</f>
        <v/>
      </c>
      <c r="I61" s="261" t="str">
        <f>Sheet4!G3</f>
        <v/>
      </c>
      <c r="J61" s="261" t="str">
        <f>Sheet4!H3</f>
        <v/>
      </c>
      <c r="K61" s="261" t="str">
        <f>Sheet4!I3</f>
        <v/>
      </c>
      <c r="L61" s="261" t="str">
        <f>Sheet4!J3</f>
        <v/>
      </c>
      <c r="M61" s="261" t="str">
        <f>Sheet4!K3</f>
        <v/>
      </c>
      <c r="N61" s="261" t="str">
        <f>Sheet4!L3</f>
        <v/>
      </c>
      <c r="O61" s="261" t="str">
        <f>Sheet4!M3</f>
        <v/>
      </c>
      <c r="P61" s="261" t="str">
        <f>Sheet4!N3</f>
        <v/>
      </c>
      <c r="Q61" s="261" t="str">
        <f>Sheet4!O3</f>
        <v/>
      </c>
      <c r="R61" s="261" t="str">
        <f>Sheet4!P3</f>
        <v/>
      </c>
      <c r="S61" s="261" t="str">
        <f>Sheet4!Q3</f>
        <v/>
      </c>
      <c r="T61" s="261" t="str">
        <f>Sheet4!R3</f>
        <v/>
      </c>
      <c r="U61" s="261" t="str">
        <f>Sheet4!S3</f>
        <v/>
      </c>
      <c r="V61" s="261" t="str">
        <f>Sheet4!T3</f>
        <v/>
      </c>
      <c r="W61" s="261" t="str">
        <f>Sheet4!U3</f>
        <v/>
      </c>
      <c r="X61" s="261" t="str">
        <f>Sheet4!V3</f>
        <v/>
      </c>
      <c r="Y61" s="261" t="str">
        <f>Sheet4!W3</f>
        <v/>
      </c>
      <c r="Z61" s="261" t="str">
        <f>Sheet4!X3</f>
        <v/>
      </c>
      <c r="AA61" s="261" t="str">
        <f>Sheet4!Y3</f>
        <v/>
      </c>
      <c r="AB61" s="261" t="str">
        <f>Sheet4!Z3</f>
        <v/>
      </c>
      <c r="AC61" s="265" t="str">
        <f>Sheet4!AA3</f>
        <v/>
      </c>
      <c r="AD61" s="311"/>
    </row>
    <row r="62" spans="1:30" s="75" customFormat="1" ht="50.1" customHeight="1" thickBot="1" x14ac:dyDescent="0.3">
      <c r="B62" s="312"/>
      <c r="C62" s="1123" t="s">
        <v>568</v>
      </c>
      <c r="D62" s="1124"/>
      <c r="E62" s="280"/>
      <c r="F62" s="266" t="str">
        <f>Sheet4!AB3</f>
        <v/>
      </c>
      <c r="G62" s="267" t="str">
        <f>Sheet4!AC3</f>
        <v/>
      </c>
      <c r="H62" s="267" t="str">
        <f>Sheet4!AD3</f>
        <v/>
      </c>
      <c r="I62" s="267" t="str">
        <f>Sheet4!AE3</f>
        <v/>
      </c>
      <c r="J62" s="267" t="str">
        <f>Sheet4!AF3</f>
        <v/>
      </c>
      <c r="K62" s="267" t="str">
        <f>Sheet4!AG3</f>
        <v/>
      </c>
      <c r="L62" s="267" t="str">
        <f>Sheet4!AH3</f>
        <v/>
      </c>
      <c r="M62" s="267" t="str">
        <f>Sheet4!AI3</f>
        <v/>
      </c>
      <c r="N62" s="267" t="str">
        <f>Sheet4!AJ3</f>
        <v/>
      </c>
      <c r="O62" s="267" t="str">
        <f>Sheet4!AK3</f>
        <v/>
      </c>
      <c r="P62" s="267" t="str">
        <f>Sheet4!AL3</f>
        <v/>
      </c>
      <c r="Q62" s="267" t="str">
        <f>Sheet4!AM3</f>
        <v/>
      </c>
      <c r="R62" s="267" t="str">
        <f>Sheet4!AN3</f>
        <v/>
      </c>
      <c r="S62" s="267" t="str">
        <f>Sheet4!AO3</f>
        <v/>
      </c>
      <c r="T62" s="267" t="str">
        <f>Sheet4!AP3</f>
        <v/>
      </c>
      <c r="U62" s="267" t="str">
        <f>Sheet4!AQ3</f>
        <v/>
      </c>
      <c r="V62" s="267" t="str">
        <f>Sheet4!AR3</f>
        <v/>
      </c>
      <c r="W62" s="267" t="str">
        <f>Sheet4!AS3</f>
        <v/>
      </c>
      <c r="X62" s="267" t="str">
        <f>Sheet4!AT3</f>
        <v/>
      </c>
      <c r="Y62" s="267" t="str">
        <f>Sheet4!AU3</f>
        <v/>
      </c>
      <c r="Z62" s="267" t="str">
        <f>Sheet4!AV3</f>
        <v/>
      </c>
      <c r="AA62" s="267" t="str">
        <f>Sheet4!AW3</f>
        <v/>
      </c>
      <c r="AB62" s="267" t="str">
        <f>Sheet4!AX3</f>
        <v/>
      </c>
      <c r="AC62" s="268" t="str">
        <f>Sheet4!AY3</f>
        <v/>
      </c>
      <c r="AD62" s="311"/>
    </row>
    <row r="63" spans="1:30" s="75" customFormat="1" ht="50.1" customHeight="1" x14ac:dyDescent="0.25">
      <c r="B63" s="269"/>
      <c r="C63" s="338"/>
      <c r="D63" s="280"/>
      <c r="E63" s="280"/>
      <c r="F63" s="266" t="str">
        <f>Sheet4!AZ3</f>
        <v/>
      </c>
      <c r="G63" s="267" t="str">
        <f>Sheet4!BA3</f>
        <v/>
      </c>
      <c r="H63" s="267" t="str">
        <f>Sheet4!BB3</f>
        <v/>
      </c>
      <c r="I63" s="267" t="str">
        <f>Sheet4!BC3</f>
        <v/>
      </c>
      <c r="J63" s="267" t="str">
        <f>Sheet4!BD3</f>
        <v/>
      </c>
      <c r="K63" s="267" t="str">
        <f>Sheet4!BE3</f>
        <v/>
      </c>
      <c r="L63" s="267" t="str">
        <f>Sheet4!BF3</f>
        <v/>
      </c>
      <c r="M63" s="267" t="str">
        <f>Sheet4!BG3</f>
        <v/>
      </c>
      <c r="N63" s="267" t="str">
        <f>Sheet4!BH3</f>
        <v/>
      </c>
      <c r="O63" s="267" t="str">
        <f>Sheet4!BI3</f>
        <v/>
      </c>
      <c r="P63" s="267" t="str">
        <f>Sheet4!BJ3</f>
        <v/>
      </c>
      <c r="Q63" s="267" t="str">
        <f>Sheet4!BK3</f>
        <v/>
      </c>
      <c r="R63" s="267" t="str">
        <f>Sheet4!BL3</f>
        <v/>
      </c>
      <c r="S63" s="267" t="str">
        <f>Sheet4!BM3</f>
        <v/>
      </c>
      <c r="T63" s="267" t="str">
        <f>Sheet4!BN3</f>
        <v/>
      </c>
      <c r="U63" s="267" t="str">
        <f>Sheet4!BO3</f>
        <v/>
      </c>
      <c r="V63" s="267" t="str">
        <f>Sheet4!BP3</f>
        <v/>
      </c>
      <c r="W63" s="267" t="str">
        <f>Sheet4!BQ3</f>
        <v/>
      </c>
      <c r="X63" s="267" t="str">
        <f>Sheet4!BR3</f>
        <v/>
      </c>
      <c r="Y63" s="267" t="str">
        <f>Sheet4!BS3</f>
        <v/>
      </c>
      <c r="Z63" s="267" t="str">
        <f>Sheet4!BT3</f>
        <v/>
      </c>
      <c r="AA63" s="267" t="str">
        <f>Sheet4!BU3</f>
        <v/>
      </c>
      <c r="AB63" s="267" t="str">
        <f>Sheet4!BV3</f>
        <v/>
      </c>
      <c r="AC63" s="268" t="str">
        <f>Sheet4!BW3</f>
        <v/>
      </c>
      <c r="AD63" s="311"/>
    </row>
    <row r="64" spans="1:30" s="75" customFormat="1" ht="50.1" customHeight="1" thickBot="1" x14ac:dyDescent="0.3">
      <c r="B64" s="270"/>
      <c r="C64" s="338"/>
      <c r="D64" s="280"/>
      <c r="E64" s="280"/>
      <c r="F64" s="271" t="str">
        <f>Sheet4!BX3</f>
        <v/>
      </c>
      <c r="G64" s="272" t="str">
        <f>Sheet4!BY3</f>
        <v/>
      </c>
      <c r="H64" s="272" t="str">
        <f>Sheet4!BZ3</f>
        <v/>
      </c>
      <c r="I64" s="272" t="str">
        <f>Sheet4!CA3</f>
        <v/>
      </c>
      <c r="J64" s="272" t="str">
        <f>Sheet4!CB3</f>
        <v/>
      </c>
      <c r="K64" s="272" t="str">
        <f>Sheet4!CC3</f>
        <v/>
      </c>
      <c r="L64" s="272" t="str">
        <f>Sheet4!CD3</f>
        <v/>
      </c>
      <c r="M64" s="272" t="str">
        <f>Sheet4!CE3</f>
        <v/>
      </c>
      <c r="N64" s="272" t="str">
        <f>Sheet4!CF3</f>
        <v/>
      </c>
      <c r="O64" s="272" t="str">
        <f>Sheet4!CG3</f>
        <v/>
      </c>
      <c r="P64" s="272" t="str">
        <f>Sheet4!CH3</f>
        <v/>
      </c>
      <c r="Q64" s="272" t="str">
        <f>Sheet4!CI3</f>
        <v/>
      </c>
      <c r="R64" s="272" t="str">
        <f>Sheet4!CJ3</f>
        <v/>
      </c>
      <c r="S64" s="272" t="str">
        <f>Sheet4!CK3</f>
        <v/>
      </c>
      <c r="T64" s="272" t="str">
        <f>Sheet4!CL3</f>
        <v/>
      </c>
      <c r="U64" s="272" t="str">
        <f>Sheet4!CM3</f>
        <v/>
      </c>
      <c r="V64" s="272" t="str">
        <f>Sheet4!CN3</f>
        <v/>
      </c>
      <c r="W64" s="272" t="str">
        <f>Sheet4!CO3</f>
        <v/>
      </c>
      <c r="X64" s="272" t="str">
        <f>Sheet4!CP3</f>
        <v/>
      </c>
      <c r="Y64" s="272" t="str">
        <f>Sheet4!CQ3</f>
        <v/>
      </c>
      <c r="Z64" s="272" t="str">
        <f>Sheet4!CR3</f>
        <v/>
      </c>
      <c r="AA64" s="272" t="str">
        <f>Sheet4!CS3</f>
        <v/>
      </c>
      <c r="AB64" s="272" t="str">
        <f>Sheet4!CT3</f>
        <v/>
      </c>
      <c r="AC64" s="273" t="str">
        <f>Sheet4!CU3</f>
        <v/>
      </c>
      <c r="AD64" s="311"/>
    </row>
    <row r="65" spans="2:30" s="75" customFormat="1" ht="50.1" customHeight="1" thickBot="1" x14ac:dyDescent="0.3">
      <c r="B65" s="312"/>
      <c r="C65" s="338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311"/>
    </row>
    <row r="66" spans="2:30" s="75" customFormat="1" ht="50.1" customHeight="1" thickBot="1" x14ac:dyDescent="0.3">
      <c r="B66" s="274"/>
      <c r="C66" s="339" t="s">
        <v>569</v>
      </c>
      <c r="D66" s="314"/>
      <c r="E66" s="280"/>
      <c r="F66" s="1112" t="s">
        <v>570</v>
      </c>
      <c r="G66" s="1113"/>
      <c r="H66" s="1113"/>
      <c r="I66" s="301" t="e">
        <f>IF(Data!$H4="F",Data!$H$2,"")</f>
        <v>#VALUE!</v>
      </c>
      <c r="J66" s="280"/>
      <c r="K66" s="313" t="s">
        <v>571</v>
      </c>
      <c r="L66" s="320"/>
      <c r="M66" s="518"/>
      <c r="N66" s="519"/>
      <c r="O66" s="519"/>
      <c r="P66" s="519"/>
      <c r="Q66" s="519"/>
      <c r="R66" s="276" t="str">
        <f>Sheet5!D3</f>
        <v>0</v>
      </c>
      <c r="S66" s="276" t="str">
        <f>Sheet5!E3</f>
        <v/>
      </c>
      <c r="T66" s="276" t="str">
        <f>Sheet5!F3</f>
        <v/>
      </c>
      <c r="U66" s="276" t="str">
        <f>Sheet5!G3</f>
        <v/>
      </c>
      <c r="V66" s="276" t="str">
        <f>Sheet5!H3</f>
        <v/>
      </c>
      <c r="W66" s="276" t="str">
        <f>Sheet5!I3</f>
        <v/>
      </c>
      <c r="X66" s="276" t="str">
        <f>Sheet5!J3</f>
        <v/>
      </c>
      <c r="Y66" s="276" t="str">
        <f>Sheet5!K3</f>
        <v/>
      </c>
      <c r="Z66" s="276" t="str">
        <f>Sheet5!L3</f>
        <v/>
      </c>
      <c r="AA66" s="276" t="str">
        <f>Sheet5!M3</f>
        <v/>
      </c>
      <c r="AB66" s="276" t="str">
        <f>Sheet5!N3</f>
        <v/>
      </c>
      <c r="AC66" s="277" t="str">
        <f>Sheet5!O3</f>
        <v/>
      </c>
      <c r="AD66" s="311"/>
    </row>
    <row r="67" spans="2:30" s="75" customFormat="1" ht="50.1" customHeight="1" thickBot="1" x14ac:dyDescent="0.3">
      <c r="B67" s="312"/>
      <c r="C67" s="338"/>
      <c r="D67" s="280"/>
      <c r="E67" s="280"/>
      <c r="F67" s="1127" t="s">
        <v>572</v>
      </c>
      <c r="G67" s="1128"/>
      <c r="H67" s="1128"/>
      <c r="I67" s="278" t="e">
        <f>IF(Data!$H4="M",Data!$H$2,"")</f>
        <v>#VALUE!</v>
      </c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311"/>
    </row>
    <row r="68" spans="2:30" s="75" customFormat="1" ht="50.1" customHeight="1" thickBot="1" x14ac:dyDescent="0.3">
      <c r="B68" s="312"/>
      <c r="C68" s="338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311"/>
    </row>
    <row r="69" spans="2:30" s="75" customFormat="1" ht="50.1" customHeight="1" thickBot="1" x14ac:dyDescent="0.3">
      <c r="B69" s="312"/>
      <c r="C69" s="1129" t="s">
        <v>573</v>
      </c>
      <c r="D69" s="1130"/>
      <c r="E69" s="1130"/>
      <c r="F69" s="1130"/>
      <c r="G69" s="1130"/>
      <c r="H69" s="1131"/>
      <c r="I69" s="280"/>
      <c r="J69" s="1132" t="str">
        <f>'PRE DATA'!$C$10</f>
        <v>TRAINING INSTITUTE</v>
      </c>
      <c r="K69" s="1133"/>
      <c r="L69" s="1133"/>
      <c r="M69" s="1133"/>
      <c r="N69" s="1133"/>
      <c r="O69" s="1133"/>
      <c r="P69" s="1133"/>
      <c r="Q69" s="1133"/>
      <c r="R69" s="1133"/>
      <c r="S69" s="1133"/>
      <c r="T69" s="1133"/>
      <c r="U69" s="1133"/>
      <c r="V69" s="1133"/>
      <c r="W69" s="1133"/>
      <c r="X69" s="1133"/>
      <c r="Y69" s="1133"/>
      <c r="Z69" s="1133"/>
      <c r="AA69" s="1133"/>
      <c r="AB69" s="1133"/>
      <c r="AC69" s="1134"/>
      <c r="AD69" s="311"/>
    </row>
    <row r="70" spans="2:30" s="75" customFormat="1" ht="50.1" customHeight="1" thickBot="1" x14ac:dyDescent="0.3">
      <c r="B70" s="312"/>
      <c r="C70" s="338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311"/>
    </row>
    <row r="71" spans="2:30" s="75" customFormat="1" ht="50.1" customHeight="1" x14ac:dyDescent="0.25">
      <c r="B71" s="312"/>
      <c r="C71" s="340" t="s">
        <v>574</v>
      </c>
      <c r="D71" s="321"/>
      <c r="E71" s="321"/>
      <c r="F71" s="321"/>
      <c r="G71" s="321"/>
      <c r="H71" s="322"/>
      <c r="I71" s="280"/>
      <c r="J71" s="1084" t="str">
        <f>'PRE DATA'!$C$11</f>
        <v>No 05, Gampaha</v>
      </c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5"/>
      <c r="V71" s="1085"/>
      <c r="W71" s="1085"/>
      <c r="X71" s="1085"/>
      <c r="Y71" s="1085"/>
      <c r="Z71" s="1085"/>
      <c r="AA71" s="1085"/>
      <c r="AB71" s="1085"/>
      <c r="AC71" s="1086"/>
      <c r="AD71" s="311"/>
    </row>
    <row r="72" spans="2:30" s="75" customFormat="1" ht="50.1" customHeight="1" thickBot="1" x14ac:dyDescent="0.3">
      <c r="B72" s="312"/>
      <c r="C72" s="1090" t="s">
        <v>584</v>
      </c>
      <c r="D72" s="1091"/>
      <c r="E72" s="1091"/>
      <c r="F72" s="1091"/>
      <c r="G72" s="1091"/>
      <c r="H72" s="1092"/>
      <c r="I72" s="280"/>
      <c r="J72" s="1087"/>
      <c r="K72" s="1088"/>
      <c r="L72" s="1088"/>
      <c r="M72" s="1088"/>
      <c r="N72" s="1088"/>
      <c r="O72" s="1088"/>
      <c r="P72" s="1088"/>
      <c r="Q72" s="1088"/>
      <c r="R72" s="1088"/>
      <c r="S72" s="1088"/>
      <c r="T72" s="1088"/>
      <c r="U72" s="1088"/>
      <c r="V72" s="1088"/>
      <c r="W72" s="1088"/>
      <c r="X72" s="1088"/>
      <c r="Y72" s="1088"/>
      <c r="Z72" s="1088"/>
      <c r="AA72" s="1088"/>
      <c r="AB72" s="1088"/>
      <c r="AC72" s="1089"/>
      <c r="AD72" s="311"/>
    </row>
    <row r="73" spans="2:30" s="75" customFormat="1" ht="50.1" customHeight="1" thickBot="1" x14ac:dyDescent="0.3">
      <c r="B73" s="312"/>
      <c r="C73" s="338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311"/>
    </row>
    <row r="74" spans="2:30" s="75" customFormat="1" ht="50.1" customHeight="1" x14ac:dyDescent="0.25">
      <c r="B74" s="312"/>
      <c r="C74" s="340" t="s">
        <v>558</v>
      </c>
      <c r="D74" s="323"/>
      <c r="E74" s="323"/>
      <c r="F74" s="323"/>
      <c r="G74" s="323"/>
      <c r="H74" s="324"/>
      <c r="I74" s="280"/>
      <c r="J74" s="1093">
        <f>J26</f>
        <v>0</v>
      </c>
      <c r="K74" s="1094"/>
      <c r="L74" s="1094"/>
      <c r="M74" s="1094"/>
      <c r="N74" s="1094"/>
      <c r="O74" s="1094"/>
      <c r="P74" s="1094"/>
      <c r="Q74" s="1094"/>
      <c r="R74" s="1094"/>
      <c r="S74" s="1094"/>
      <c r="T74" s="1094"/>
      <c r="U74" s="1094"/>
      <c r="V74" s="1094"/>
      <c r="W74" s="1094"/>
      <c r="X74" s="1094"/>
      <c r="Y74" s="1094"/>
      <c r="Z74" s="1094"/>
      <c r="AA74" s="1094"/>
      <c r="AB74" s="1094"/>
      <c r="AC74" s="1095"/>
      <c r="AD74" s="311"/>
    </row>
    <row r="75" spans="2:30" s="75" customFormat="1" ht="50.1" customHeight="1" thickBot="1" x14ac:dyDescent="0.3">
      <c r="B75" s="279"/>
      <c r="C75" s="342" t="s">
        <v>575</v>
      </c>
      <c r="D75" s="325"/>
      <c r="E75" s="325"/>
      <c r="F75" s="325"/>
      <c r="G75" s="325"/>
      <c r="H75" s="326"/>
      <c r="I75" s="280"/>
      <c r="J75" s="1096"/>
      <c r="K75" s="1097"/>
      <c r="L75" s="1097"/>
      <c r="M75" s="1097"/>
      <c r="N75" s="1097"/>
      <c r="O75" s="1097"/>
      <c r="P75" s="1097"/>
      <c r="Q75" s="1097"/>
      <c r="R75" s="1097"/>
      <c r="S75" s="1097"/>
      <c r="T75" s="1097"/>
      <c r="U75" s="1097"/>
      <c r="V75" s="1097"/>
      <c r="W75" s="1097"/>
      <c r="X75" s="1097"/>
      <c r="Y75" s="1097"/>
      <c r="Z75" s="1097"/>
      <c r="AA75" s="1097"/>
      <c r="AB75" s="1097"/>
      <c r="AC75" s="1098"/>
      <c r="AD75" s="311"/>
    </row>
    <row r="76" spans="2:30" s="75" customFormat="1" ht="50.1" customHeight="1" x14ac:dyDescent="0.25">
      <c r="B76" s="279"/>
      <c r="C76" s="343"/>
      <c r="D76" s="327"/>
      <c r="E76" s="327"/>
      <c r="F76" s="327"/>
      <c r="G76" s="327"/>
      <c r="H76" s="327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311"/>
    </row>
    <row r="77" spans="2:30" s="75" customFormat="1" ht="50.1" customHeight="1" thickBot="1" x14ac:dyDescent="0.3">
      <c r="B77" s="279"/>
      <c r="C77" s="338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311"/>
    </row>
    <row r="78" spans="2:30" s="75" customFormat="1" ht="50.1" customHeight="1" x14ac:dyDescent="0.25">
      <c r="B78" s="279"/>
      <c r="C78" s="1099" t="s">
        <v>557</v>
      </c>
      <c r="D78" s="1100"/>
      <c r="E78" s="1100"/>
      <c r="F78" s="1100"/>
      <c r="G78" s="1100"/>
      <c r="H78" s="1101"/>
      <c r="I78" s="280"/>
      <c r="J78" s="299" t="s">
        <v>576</v>
      </c>
      <c r="K78" s="297" t="s">
        <v>576</v>
      </c>
      <c r="L78" s="297" t="s">
        <v>576</v>
      </c>
      <c r="M78" s="297" t="s">
        <v>576</v>
      </c>
      <c r="N78" s="297" t="s">
        <v>577</v>
      </c>
      <c r="O78" s="297" t="s">
        <v>577</v>
      </c>
      <c r="P78" s="297" t="s">
        <v>578</v>
      </c>
      <c r="Q78" s="298" t="s">
        <v>578</v>
      </c>
      <c r="R78" s="280"/>
      <c r="S78" s="280"/>
      <c r="T78" s="280"/>
      <c r="U78" s="280"/>
      <c r="V78" s="299" t="s">
        <v>576</v>
      </c>
      <c r="W78" s="297" t="s">
        <v>576</v>
      </c>
      <c r="X78" s="297" t="s">
        <v>576</v>
      </c>
      <c r="Y78" s="297" t="s">
        <v>576</v>
      </c>
      <c r="Z78" s="297" t="s">
        <v>577</v>
      </c>
      <c r="AA78" s="297" t="s">
        <v>577</v>
      </c>
      <c r="AB78" s="297" t="s">
        <v>578</v>
      </c>
      <c r="AC78" s="298" t="s">
        <v>578</v>
      </c>
      <c r="AD78" s="311"/>
    </row>
    <row r="79" spans="2:30" s="75" customFormat="1" ht="50.1" customHeight="1" thickBot="1" x14ac:dyDescent="0.3">
      <c r="B79" s="274"/>
      <c r="C79" s="1090"/>
      <c r="D79" s="1091"/>
      <c r="E79" s="1091"/>
      <c r="F79" s="1091"/>
      <c r="G79" s="1091"/>
      <c r="H79" s="1092"/>
      <c r="I79" s="280"/>
      <c r="J79" s="293">
        <f>'PRE DATA'!$F$16</f>
        <v>2</v>
      </c>
      <c r="K79" s="294">
        <f>'PRE DATA'!$G$16</f>
        <v>0</v>
      </c>
      <c r="L79" s="294">
        <f>'PRE DATA'!$H$16</f>
        <v>1</v>
      </c>
      <c r="M79" s="294">
        <f>'PRE DATA'!$I$16</f>
        <v>9</v>
      </c>
      <c r="N79" s="282">
        <f>'PRE DATA'!$J$16</f>
        <v>0</v>
      </c>
      <c r="O79" s="282">
        <f>'PRE DATA'!$K$16</f>
        <v>7</v>
      </c>
      <c r="P79" s="294">
        <f>'PRE DATA'!$L$16</f>
        <v>2</v>
      </c>
      <c r="Q79" s="295">
        <f>'PRE DATA'!$M$16</f>
        <v>8</v>
      </c>
      <c r="R79" s="280"/>
      <c r="S79" s="280"/>
      <c r="T79" s="280"/>
      <c r="U79" s="280"/>
      <c r="V79" s="293">
        <f>'PRE DATA'!$F$18</f>
        <v>0</v>
      </c>
      <c r="W79" s="294">
        <f>'PRE DATA'!$G$18</f>
        <v>0</v>
      </c>
      <c r="X79" s="294">
        <f>'PRE DATA'!$H$18</f>
        <v>0</v>
      </c>
      <c r="Y79" s="294">
        <f>'PRE DATA'!$I$18</f>
        <v>0</v>
      </c>
      <c r="Z79" s="282">
        <f>'PRE DATA'!$J$18</f>
        <v>0</v>
      </c>
      <c r="AA79" s="282">
        <f>'PRE DATA'!$K$18</f>
        <v>0</v>
      </c>
      <c r="AB79" s="294">
        <f>'PRE DATA'!$L$18</f>
        <v>0</v>
      </c>
      <c r="AC79" s="295">
        <f>'PRE DATA'!$M$18</f>
        <v>0</v>
      </c>
      <c r="AD79" s="311"/>
    </row>
    <row r="80" spans="2:30" s="75" customFormat="1" ht="50.1" customHeight="1" thickBot="1" x14ac:dyDescent="0.3">
      <c r="B80" s="270"/>
      <c r="C80" s="338"/>
      <c r="D80" s="280"/>
      <c r="E80" s="280"/>
      <c r="F80" s="280"/>
      <c r="G80" s="280"/>
      <c r="H80" s="280"/>
      <c r="I80" s="280"/>
      <c r="J80" s="328"/>
      <c r="K80" s="328"/>
      <c r="L80" s="328"/>
      <c r="M80" s="328"/>
      <c r="N80" s="328"/>
      <c r="O80" s="328"/>
      <c r="P80" s="328"/>
      <c r="Q80" s="328"/>
      <c r="R80" s="280"/>
      <c r="S80" s="280"/>
      <c r="T80" s="280"/>
      <c r="U80" s="280"/>
      <c r="V80" s="280"/>
      <c r="W80" s="280"/>
      <c r="X80" s="280"/>
      <c r="Y80" s="280"/>
      <c r="Z80" s="280"/>
      <c r="AA80" s="280"/>
      <c r="AB80" s="280"/>
      <c r="AC80" s="280"/>
      <c r="AD80" s="311"/>
    </row>
    <row r="81" spans="2:30" s="75" customFormat="1" ht="50.1" customHeight="1" x14ac:dyDescent="0.25">
      <c r="B81" s="270"/>
      <c r="C81" s="344"/>
      <c r="D81" s="116"/>
      <c r="E81" s="116"/>
      <c r="F81" s="280"/>
      <c r="G81" s="280"/>
      <c r="H81" s="280"/>
      <c r="I81" s="280"/>
      <c r="J81" s="299" t="s">
        <v>576</v>
      </c>
      <c r="K81" s="297" t="s">
        <v>576</v>
      </c>
      <c r="L81" s="297" t="s">
        <v>576</v>
      </c>
      <c r="M81" s="297" t="s">
        <v>576</v>
      </c>
      <c r="N81" s="297" t="s">
        <v>577</v>
      </c>
      <c r="O81" s="297" t="s">
        <v>577</v>
      </c>
      <c r="P81" s="297" t="s">
        <v>578</v>
      </c>
      <c r="Q81" s="298" t="s">
        <v>578</v>
      </c>
      <c r="R81" s="280"/>
      <c r="S81" s="280"/>
      <c r="T81" s="280"/>
      <c r="U81" s="280"/>
      <c r="V81" s="299" t="s">
        <v>576</v>
      </c>
      <c r="W81" s="297" t="s">
        <v>576</v>
      </c>
      <c r="X81" s="297" t="s">
        <v>576</v>
      </c>
      <c r="Y81" s="297" t="s">
        <v>576</v>
      </c>
      <c r="Z81" s="297" t="s">
        <v>577</v>
      </c>
      <c r="AA81" s="297" t="s">
        <v>577</v>
      </c>
      <c r="AB81" s="297" t="s">
        <v>578</v>
      </c>
      <c r="AC81" s="298" t="s">
        <v>578</v>
      </c>
      <c r="AD81" s="311"/>
    </row>
    <row r="82" spans="2:30" s="75" customFormat="1" ht="50.1" customHeight="1" thickBot="1" x14ac:dyDescent="0.3">
      <c r="B82" s="270"/>
      <c r="C82" s="338"/>
      <c r="D82" s="280"/>
      <c r="E82" s="280"/>
      <c r="F82" s="280"/>
      <c r="G82" s="280"/>
      <c r="H82" s="280"/>
      <c r="I82" s="280"/>
      <c r="J82" s="293">
        <f>'PRE DATA'!$F$17</f>
        <v>0</v>
      </c>
      <c r="K82" s="294">
        <f>'PRE DATA'!$G$17</f>
        <v>0</v>
      </c>
      <c r="L82" s="294">
        <f>'PRE DATA'!$H$17</f>
        <v>0</v>
      </c>
      <c r="M82" s="294">
        <f>'PRE DATA'!$I$17</f>
        <v>0</v>
      </c>
      <c r="N82" s="282">
        <f>'PRE DATA'!$J$17</f>
        <v>0</v>
      </c>
      <c r="O82" s="282">
        <f>'PRE DATA'!$K$17</f>
        <v>0</v>
      </c>
      <c r="P82" s="294">
        <f>'PRE DATA'!$L$17</f>
        <v>0</v>
      </c>
      <c r="Q82" s="295">
        <f>'PRE DATA'!$M$17</f>
        <v>0</v>
      </c>
      <c r="R82" s="280"/>
      <c r="S82" s="280"/>
      <c r="T82" s="280"/>
      <c r="U82" s="280"/>
      <c r="V82" s="293">
        <f>'PRE DATA'!$F$19</f>
        <v>0</v>
      </c>
      <c r="W82" s="294">
        <f>'PRE DATA'!$G$19</f>
        <v>0</v>
      </c>
      <c r="X82" s="294">
        <f>'PRE DATA'!$H$19</f>
        <v>0</v>
      </c>
      <c r="Y82" s="294">
        <f>'PRE DATA'!$I$19</f>
        <v>0</v>
      </c>
      <c r="Z82" s="282">
        <f>'PRE DATA'!$J$19</f>
        <v>0</v>
      </c>
      <c r="AA82" s="282">
        <f>'PRE DATA'!$K$19</f>
        <v>0</v>
      </c>
      <c r="AB82" s="294">
        <f>'PRE DATA'!$L$19</f>
        <v>0</v>
      </c>
      <c r="AC82" s="295">
        <f>'PRE DATA'!$M$19</f>
        <v>0</v>
      </c>
      <c r="AD82" s="311"/>
    </row>
    <row r="83" spans="2:30" s="75" customFormat="1" ht="50.1" customHeight="1" x14ac:dyDescent="0.25">
      <c r="B83" s="270"/>
      <c r="C83" s="338"/>
      <c r="D83" s="280"/>
      <c r="E83" s="280"/>
      <c r="F83" s="280"/>
      <c r="G83" s="280"/>
      <c r="H83" s="280"/>
      <c r="I83" s="280"/>
      <c r="J83" s="283"/>
      <c r="K83" s="283"/>
      <c r="L83" s="283"/>
      <c r="M83" s="283"/>
      <c r="N83" s="283"/>
      <c r="O83" s="283"/>
      <c r="P83" s="280"/>
      <c r="Q83" s="280"/>
      <c r="R83" s="280"/>
      <c r="S83" s="283"/>
      <c r="T83" s="283"/>
      <c r="U83" s="283"/>
      <c r="V83" s="283"/>
      <c r="W83" s="283"/>
      <c r="X83" s="283"/>
      <c r="Y83" s="280"/>
      <c r="Z83" s="280"/>
      <c r="AA83" s="280"/>
      <c r="AB83" s="280"/>
      <c r="AC83" s="280"/>
      <c r="AD83" s="311"/>
    </row>
    <row r="84" spans="2:30" s="75" customFormat="1" ht="50.1" customHeight="1" thickBot="1" x14ac:dyDescent="0.3">
      <c r="B84" s="312"/>
      <c r="C84" s="338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311"/>
    </row>
    <row r="85" spans="2:30" s="334" customFormat="1" ht="50.1" customHeight="1" x14ac:dyDescent="0.25">
      <c r="B85" s="332"/>
      <c r="C85" s="1102" t="s">
        <v>559</v>
      </c>
      <c r="D85" s="1103"/>
      <c r="E85" s="1109" t="s">
        <v>560</v>
      </c>
      <c r="F85" s="1109"/>
      <c r="G85" s="1109"/>
      <c r="H85" s="1109"/>
      <c r="I85" s="1109"/>
      <c r="J85" s="1109"/>
      <c r="K85" s="1109"/>
      <c r="L85" s="1136" t="s">
        <v>561</v>
      </c>
      <c r="M85" s="1136"/>
      <c r="N85" s="1136"/>
      <c r="O85" s="1136"/>
      <c r="P85" s="1136"/>
      <c r="Q85" s="1136"/>
      <c r="R85" s="1109" t="s">
        <v>579</v>
      </c>
      <c r="S85" s="1109"/>
      <c r="T85" s="1109"/>
      <c r="U85" s="1109"/>
      <c r="V85" s="1109"/>
      <c r="W85" s="1109"/>
      <c r="X85" s="1109" t="s">
        <v>580</v>
      </c>
      <c r="Y85" s="1109"/>
      <c r="Z85" s="1109"/>
      <c r="AA85" s="1109"/>
      <c r="AB85" s="1109"/>
      <c r="AC85" s="1137"/>
      <c r="AD85" s="333"/>
    </row>
    <row r="86" spans="2:30" s="75" customFormat="1" ht="50.1" customHeight="1" x14ac:dyDescent="0.25">
      <c r="B86" s="312"/>
      <c r="C86" s="1104"/>
      <c r="D86" s="1105"/>
      <c r="E86" s="1138" t="str">
        <f>'PRE DATA'!$C$25</f>
        <v xml:space="preserve"> NIHAL</v>
      </c>
      <c r="F86" s="1138"/>
      <c r="G86" s="1138"/>
      <c r="H86" s="1138"/>
      <c r="I86" s="1138"/>
      <c r="J86" s="1138"/>
      <c r="K86" s="1138"/>
      <c r="L86" s="1115" t="str">
        <f>'PRE DATA'!$C$27</f>
        <v>CBA/2555/2015</v>
      </c>
      <c r="M86" s="1115"/>
      <c r="N86" s="1115"/>
      <c r="O86" s="1115"/>
      <c r="P86" s="1115"/>
      <c r="Q86" s="1115"/>
      <c r="R86" s="1071"/>
      <c r="S86" s="1071"/>
      <c r="T86" s="1071"/>
      <c r="U86" s="1071"/>
      <c r="V86" s="1071"/>
      <c r="W86" s="1071"/>
      <c r="X86" s="1071"/>
      <c r="Y86" s="1071"/>
      <c r="Z86" s="1071"/>
      <c r="AA86" s="1071"/>
      <c r="AB86" s="1071"/>
      <c r="AC86" s="1073"/>
      <c r="AD86" s="311"/>
    </row>
    <row r="87" spans="2:30" s="75" customFormat="1" ht="50.1" customHeight="1" thickBot="1" x14ac:dyDescent="0.3">
      <c r="B87" s="312"/>
      <c r="C87" s="1106"/>
      <c r="D87" s="1107"/>
      <c r="E87" s="1108" t="str">
        <f>'PRE DATA'!$C$29</f>
        <v>Perera</v>
      </c>
      <c r="F87" s="1108"/>
      <c r="G87" s="1108"/>
      <c r="H87" s="1108"/>
      <c r="I87" s="1108"/>
      <c r="J87" s="1108"/>
      <c r="K87" s="1108"/>
      <c r="L87" s="1075" t="str">
        <f>'PRE DATA'!$C$31</f>
        <v>CBA/2555/2015</v>
      </c>
      <c r="M87" s="1075"/>
      <c r="N87" s="1075"/>
      <c r="O87" s="1075"/>
      <c r="P87" s="1075"/>
      <c r="Q87" s="1075"/>
      <c r="R87" s="1057"/>
      <c r="S87" s="1057"/>
      <c r="T87" s="1057"/>
      <c r="U87" s="1057"/>
      <c r="V87" s="1057"/>
      <c r="W87" s="1057"/>
      <c r="X87" s="1057"/>
      <c r="Y87" s="1057"/>
      <c r="Z87" s="1057"/>
      <c r="AA87" s="1057"/>
      <c r="AB87" s="1057"/>
      <c r="AC87" s="1058"/>
      <c r="AD87" s="311"/>
    </row>
    <row r="88" spans="2:30" s="75" customFormat="1" ht="50.1" customHeight="1" x14ac:dyDescent="0.25">
      <c r="B88" s="312"/>
      <c r="C88" s="338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311"/>
    </row>
    <row r="89" spans="2:30" s="75" customFormat="1" ht="50.1" customHeight="1" thickBot="1" x14ac:dyDescent="0.3">
      <c r="B89" s="270"/>
      <c r="C89" s="338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311"/>
    </row>
    <row r="90" spans="2:30" s="75" customFormat="1" ht="50.1" customHeight="1" thickBot="1" x14ac:dyDescent="0.3">
      <c r="B90" s="312"/>
      <c r="C90" s="1059" t="s">
        <v>551</v>
      </c>
      <c r="D90" s="1060"/>
      <c r="E90" s="280"/>
      <c r="F90" s="1080" t="s">
        <v>555</v>
      </c>
      <c r="G90" s="1081"/>
      <c r="H90" s="1081"/>
      <c r="I90" s="1081"/>
      <c r="J90" s="1081"/>
      <c r="K90" s="1081"/>
      <c r="L90" s="1081"/>
      <c r="M90" s="1081"/>
      <c r="N90" s="1081"/>
      <c r="O90" s="1082"/>
      <c r="P90" s="1065" t="s">
        <v>581</v>
      </c>
      <c r="Q90" s="1066"/>
      <c r="R90" s="1066"/>
      <c r="S90" s="1066"/>
      <c r="T90" s="1066"/>
      <c r="U90" s="1066"/>
      <c r="V90" s="1067"/>
      <c r="W90" s="1065" t="s">
        <v>581</v>
      </c>
      <c r="X90" s="1066"/>
      <c r="Y90" s="1066"/>
      <c r="Z90" s="1066"/>
      <c r="AA90" s="1066"/>
      <c r="AB90" s="1066"/>
      <c r="AC90" s="1067"/>
      <c r="AD90" s="311"/>
    </row>
    <row r="91" spans="2:30" s="75" customFormat="1" ht="50.1" customHeight="1" x14ac:dyDescent="0.25">
      <c r="B91" s="270"/>
      <c r="C91" s="1061"/>
      <c r="D91" s="1062"/>
      <c r="E91" s="280"/>
      <c r="F91" s="1114" t="str">
        <f>'PRE DATA'!$C$6</f>
        <v>K72S003Q1L2</v>
      </c>
      <c r="G91" s="1115"/>
      <c r="H91" s="1115"/>
      <c r="I91" s="1115"/>
      <c r="J91" s="1115"/>
      <c r="K91" s="1115"/>
      <c r="L91" s="1115"/>
      <c r="M91" s="1115"/>
      <c r="N91" s="1115"/>
      <c r="O91" s="1116"/>
      <c r="P91" s="1068"/>
      <c r="Q91" s="1069"/>
      <c r="R91" s="1069"/>
      <c r="S91" s="1069"/>
      <c r="T91" s="1069"/>
      <c r="U91" s="1069"/>
      <c r="V91" s="1069"/>
      <c r="W91" s="1069"/>
      <c r="X91" s="1069"/>
      <c r="Y91" s="1069"/>
      <c r="Z91" s="1069"/>
      <c r="AA91" s="1069"/>
      <c r="AB91" s="1069"/>
      <c r="AC91" s="1072"/>
      <c r="AD91" s="311"/>
    </row>
    <row r="92" spans="2:30" s="75" customFormat="1" ht="50.1" customHeight="1" thickBot="1" x14ac:dyDescent="0.3">
      <c r="B92" s="312"/>
      <c r="C92" s="1063"/>
      <c r="D92" s="1064"/>
      <c r="E92" s="280"/>
      <c r="F92" s="1074" t="str">
        <f>'PRE DATA'!$C$7</f>
        <v>K72S003Q2L3</v>
      </c>
      <c r="G92" s="1075"/>
      <c r="H92" s="1075"/>
      <c r="I92" s="1075"/>
      <c r="J92" s="1075"/>
      <c r="K92" s="1075"/>
      <c r="L92" s="1075"/>
      <c r="M92" s="1075"/>
      <c r="N92" s="1075"/>
      <c r="O92" s="1076"/>
      <c r="P92" s="1070"/>
      <c r="Q92" s="1071"/>
      <c r="R92" s="1071"/>
      <c r="S92" s="1071"/>
      <c r="T92" s="1071"/>
      <c r="U92" s="1071"/>
      <c r="V92" s="1071"/>
      <c r="W92" s="1071"/>
      <c r="X92" s="1071"/>
      <c r="Y92" s="1071"/>
      <c r="Z92" s="1071"/>
      <c r="AA92" s="1071"/>
      <c r="AB92" s="1071"/>
      <c r="AC92" s="1073"/>
      <c r="AD92" s="311"/>
    </row>
    <row r="93" spans="2:30" s="75" customFormat="1" ht="150" customHeight="1" thickBot="1" x14ac:dyDescent="0.3">
      <c r="B93" s="312"/>
      <c r="C93" s="338"/>
      <c r="D93" s="280"/>
      <c r="E93" s="280"/>
      <c r="F93" s="280"/>
      <c r="G93" s="280"/>
      <c r="H93" s="280"/>
      <c r="I93" s="284"/>
      <c r="J93" s="284"/>
      <c r="K93" s="284"/>
      <c r="L93" s="284"/>
      <c r="M93" s="284"/>
      <c r="N93" s="280"/>
      <c r="O93" s="280"/>
      <c r="P93" s="1077" t="s">
        <v>582</v>
      </c>
      <c r="Q93" s="1078"/>
      <c r="R93" s="1078"/>
      <c r="S93" s="1078"/>
      <c r="T93" s="1078"/>
      <c r="U93" s="1078"/>
      <c r="V93" s="1078"/>
      <c r="W93" s="1078" t="s">
        <v>582</v>
      </c>
      <c r="X93" s="1078"/>
      <c r="Y93" s="1078"/>
      <c r="Z93" s="1078"/>
      <c r="AA93" s="1078"/>
      <c r="AB93" s="1078"/>
      <c r="AC93" s="1079"/>
      <c r="AD93" s="311"/>
    </row>
    <row r="94" spans="2:30" s="75" customFormat="1" ht="50.1" customHeight="1" x14ac:dyDescent="0.25">
      <c r="B94" s="312"/>
      <c r="C94" s="338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311"/>
    </row>
    <row r="95" spans="2:30" s="75" customFormat="1" ht="50.1" customHeight="1" x14ac:dyDescent="0.25">
      <c r="B95" s="312"/>
      <c r="C95" s="1083" t="s">
        <v>583</v>
      </c>
      <c r="D95" s="1083"/>
      <c r="E95" s="1083"/>
      <c r="F95" s="1083"/>
      <c r="G95" s="1083"/>
      <c r="H95" s="1083"/>
      <c r="I95" s="1083"/>
      <c r="J95" s="1083"/>
      <c r="K95" s="1083"/>
      <c r="L95" s="1083"/>
      <c r="M95" s="1083"/>
      <c r="N95" s="1083"/>
      <c r="O95" s="1083"/>
      <c r="P95" s="1083"/>
      <c r="Q95" s="1083"/>
      <c r="R95" s="1083"/>
      <c r="S95" s="1083"/>
      <c r="T95" s="1083"/>
      <c r="U95" s="1083"/>
      <c r="V95" s="1083"/>
      <c r="W95" s="1083"/>
      <c r="X95" s="1083"/>
      <c r="Y95" s="1083"/>
      <c r="Z95" s="1083"/>
      <c r="AA95" s="1083"/>
      <c r="AB95" s="1083"/>
      <c r="AC95" s="1083"/>
      <c r="AD95" s="311"/>
    </row>
    <row r="96" spans="2:30" s="75" customFormat="1" ht="50.1" customHeight="1" thickBot="1" x14ac:dyDescent="0.3">
      <c r="B96" s="329"/>
      <c r="C96" s="345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285">
        <f>AC48+1</f>
        <v>2</v>
      </c>
      <c r="AD96" s="331"/>
    </row>
    <row r="97" spans="2:31" s="75" customFormat="1" ht="50.1" customHeight="1" thickTop="1" thickBot="1" x14ac:dyDescent="0.3">
      <c r="C97" s="346"/>
    </row>
    <row r="98" spans="2:31" s="75" customFormat="1" ht="50.1" customHeight="1" thickTop="1" x14ac:dyDescent="0.25">
      <c r="B98" s="308"/>
      <c r="C98" s="337"/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257" t="s">
        <v>562</v>
      </c>
      <c r="AD98" s="310"/>
    </row>
    <row r="99" spans="2:31" s="75" customFormat="1" ht="90" customHeight="1" x14ac:dyDescent="0.25">
      <c r="B99" s="1117" t="s">
        <v>563</v>
      </c>
      <c r="C99" s="1118"/>
      <c r="D99" s="1118"/>
      <c r="E99" s="1118"/>
      <c r="F99" s="1118"/>
      <c r="G99" s="1118"/>
      <c r="H99" s="1118"/>
      <c r="I99" s="1118"/>
      <c r="J99" s="1118"/>
      <c r="K99" s="1118"/>
      <c r="L99" s="1118"/>
      <c r="M99" s="1118"/>
      <c r="N99" s="1118"/>
      <c r="O99" s="1118"/>
      <c r="P99" s="1118"/>
      <c r="Q99" s="1118"/>
      <c r="R99" s="1118"/>
      <c r="S99" s="1118"/>
      <c r="T99" s="1118"/>
      <c r="U99" s="1118"/>
      <c r="V99" s="1118"/>
      <c r="W99" s="1118"/>
      <c r="X99" s="1118"/>
      <c r="Y99" s="1118"/>
      <c r="Z99" s="1118"/>
      <c r="AA99" s="1118"/>
      <c r="AB99" s="1118"/>
      <c r="AC99" s="1118"/>
      <c r="AD99" s="1119"/>
    </row>
    <row r="100" spans="2:31" s="75" customFormat="1" ht="50.1" customHeight="1" thickBot="1" x14ac:dyDescent="0.3">
      <c r="B100" s="258"/>
      <c r="C100" s="338"/>
      <c r="D100" s="280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280"/>
      <c r="AD100" s="311"/>
    </row>
    <row r="101" spans="2:31" s="75" customFormat="1" ht="60" customHeight="1" thickBot="1" x14ac:dyDescent="0.3">
      <c r="B101" s="312"/>
      <c r="C101" s="339" t="s">
        <v>550</v>
      </c>
      <c r="D101" s="314"/>
      <c r="E101" s="280"/>
      <c r="F101" s="1120" t="str">
        <f>'PRE DATA'!$C$5</f>
        <v>Computer Applications Assistant</v>
      </c>
      <c r="G101" s="1121"/>
      <c r="H101" s="1121"/>
      <c r="I101" s="1121"/>
      <c r="J101" s="1121"/>
      <c r="K101" s="1121"/>
      <c r="L101" s="1121"/>
      <c r="M101" s="1121"/>
      <c r="N101" s="1121"/>
      <c r="O101" s="1121"/>
      <c r="P101" s="1121"/>
      <c r="Q101" s="1121"/>
      <c r="R101" s="1121"/>
      <c r="S101" s="1121"/>
      <c r="T101" s="1121"/>
      <c r="U101" s="1121"/>
      <c r="V101" s="1121"/>
      <c r="W101" s="1121"/>
      <c r="X101" s="1121"/>
      <c r="Y101" s="1121"/>
      <c r="Z101" s="1121"/>
      <c r="AA101" s="1121"/>
      <c r="AB101" s="1121"/>
      <c r="AC101" s="1122"/>
      <c r="AD101" s="311"/>
    </row>
    <row r="102" spans="2:31" s="75" customFormat="1" ht="50.1" customHeight="1" thickBot="1" x14ac:dyDescent="0.3">
      <c r="B102" s="259"/>
      <c r="C102" s="338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311"/>
    </row>
    <row r="103" spans="2:31" s="75" customFormat="1" ht="50.1" customHeight="1" thickBot="1" x14ac:dyDescent="0.3">
      <c r="B103" s="312"/>
      <c r="C103" s="1110" t="s">
        <v>564</v>
      </c>
      <c r="D103" s="1111"/>
      <c r="E103" s="280"/>
      <c r="F103" s="290" t="str">
        <f>Data!$M$4</f>
        <v>K</v>
      </c>
      <c r="G103" s="291" t="str">
        <f>Data!$N$4</f>
        <v>7</v>
      </c>
      <c r="H103" s="291" t="str">
        <f>Data!$O$4</f>
        <v>2</v>
      </c>
      <c r="I103" s="291" t="str">
        <f>Data!$P$4</f>
        <v>S</v>
      </c>
      <c r="J103" s="291" t="str">
        <f>Data!$Q$4</f>
        <v>0</v>
      </c>
      <c r="K103" s="291" t="str">
        <f>Data!$R$4</f>
        <v>0</v>
      </c>
      <c r="L103" s="292" t="str">
        <f>Data!$S$4</f>
        <v>3</v>
      </c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311"/>
    </row>
    <row r="104" spans="2:31" s="75" customFormat="1" ht="50.1" customHeight="1" thickBot="1" x14ac:dyDescent="0.3">
      <c r="B104" s="312"/>
      <c r="C104" s="1123" t="s">
        <v>565</v>
      </c>
      <c r="D104" s="1124"/>
      <c r="E104" s="315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311"/>
    </row>
    <row r="105" spans="2:31" s="75" customFormat="1" ht="50.1" customHeight="1" thickBot="1" x14ac:dyDescent="0.3">
      <c r="B105" s="259"/>
      <c r="C105" s="338"/>
      <c r="D105" s="280"/>
      <c r="E105" s="280"/>
      <c r="F105" s="335">
        <f>AC96+3</f>
        <v>5</v>
      </c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311"/>
    </row>
    <row r="106" spans="2:31" s="75" customFormat="1" ht="50.1" customHeight="1" x14ac:dyDescent="0.25">
      <c r="B106" s="312"/>
      <c r="C106" s="340" t="s">
        <v>566</v>
      </c>
      <c r="D106" s="316"/>
      <c r="E106" s="280"/>
      <c r="F106" s="260" t="str">
        <f>Sheet2!C5</f>
        <v>0</v>
      </c>
      <c r="G106" s="261" t="str">
        <f>Sheet2!D5</f>
        <v/>
      </c>
      <c r="H106" s="261" t="str">
        <f>Sheet2!E5</f>
        <v/>
      </c>
      <c r="I106" s="261" t="str">
        <f>Sheet2!F5</f>
        <v/>
      </c>
      <c r="J106" s="261" t="str">
        <f>Sheet2!G5</f>
        <v/>
      </c>
      <c r="K106" s="261" t="str">
        <f>Sheet2!H5</f>
        <v/>
      </c>
      <c r="L106" s="261" t="str">
        <f>Sheet2!I5</f>
        <v/>
      </c>
      <c r="M106" s="261" t="str">
        <f>Sheet2!J5</f>
        <v/>
      </c>
      <c r="N106" s="261" t="str">
        <f>Sheet2!K5</f>
        <v/>
      </c>
      <c r="O106" s="261" t="str">
        <f>Sheet2!L5</f>
        <v/>
      </c>
      <c r="P106" s="261" t="str">
        <f>Sheet2!M5</f>
        <v/>
      </c>
      <c r="Q106" s="261" t="str">
        <f>Sheet2!N5</f>
        <v/>
      </c>
      <c r="R106" s="261" t="str">
        <f>Sheet2!O5</f>
        <v/>
      </c>
      <c r="S106" s="261" t="str">
        <f>Sheet2!P5</f>
        <v/>
      </c>
      <c r="T106" s="261" t="str">
        <f>Sheet2!Q5</f>
        <v/>
      </c>
      <c r="U106" s="261" t="str">
        <f>Sheet2!R5</f>
        <v/>
      </c>
      <c r="V106" s="261" t="str">
        <f>Sheet2!S5</f>
        <v/>
      </c>
      <c r="W106" s="261" t="str">
        <f>Sheet2!T5</f>
        <v/>
      </c>
      <c r="X106" s="261" t="str">
        <f>Sheet2!U5</f>
        <v/>
      </c>
      <c r="Y106" s="261" t="str">
        <f>Sheet2!V5</f>
        <v/>
      </c>
      <c r="Z106" s="261" t="str">
        <f>Sheet2!W5</f>
        <v/>
      </c>
      <c r="AA106" s="261" t="str">
        <f>Sheet2!X5</f>
        <v/>
      </c>
      <c r="AB106" s="261" t="str">
        <f>Sheet2!Y5</f>
        <v/>
      </c>
      <c r="AC106" s="265" t="str">
        <f>Sheet2!Z5</f>
        <v/>
      </c>
      <c r="AD106" s="311"/>
    </row>
    <row r="107" spans="2:31" s="75" customFormat="1" ht="50.1" customHeight="1" thickBot="1" x14ac:dyDescent="0.3">
      <c r="B107" s="312"/>
      <c r="C107" s="341" t="s">
        <v>567</v>
      </c>
      <c r="D107" s="317"/>
      <c r="E107" s="280"/>
      <c r="F107" s="271" t="str">
        <f>Sheet2!AA5</f>
        <v/>
      </c>
      <c r="G107" s="272" t="str">
        <f>Sheet2!AB5</f>
        <v/>
      </c>
      <c r="H107" s="272" t="str">
        <f>Sheet2!AC5</f>
        <v/>
      </c>
      <c r="I107" s="272" t="str">
        <f>Sheet2!AD5</f>
        <v/>
      </c>
      <c r="J107" s="272" t="str">
        <f>Sheet2!AE5</f>
        <v/>
      </c>
      <c r="K107" s="272" t="str">
        <f>Sheet2!AF5</f>
        <v/>
      </c>
      <c r="L107" s="272" t="str">
        <f>Sheet2!AG5</f>
        <v/>
      </c>
      <c r="M107" s="272" t="str">
        <f>Sheet2!AH5</f>
        <v/>
      </c>
      <c r="N107" s="272" t="str">
        <f>Sheet2!AI5</f>
        <v/>
      </c>
      <c r="O107" s="272" t="str">
        <f>Sheet2!AJ5</f>
        <v/>
      </c>
      <c r="P107" s="272" t="str">
        <f>Sheet2!AK5</f>
        <v/>
      </c>
      <c r="Q107" s="272" t="str">
        <f>Sheet2!AL5</f>
        <v/>
      </c>
      <c r="R107" s="272" t="str">
        <f>Sheet2!AM5</f>
        <v/>
      </c>
      <c r="S107" s="272" t="str">
        <f>Sheet2!AN5</f>
        <v/>
      </c>
      <c r="T107" s="272" t="str">
        <f>Sheet2!AO5</f>
        <v/>
      </c>
      <c r="U107" s="272" t="str">
        <f>Sheet2!AP5</f>
        <v/>
      </c>
      <c r="V107" s="272" t="str">
        <f>Sheet2!AQ5</f>
        <v/>
      </c>
      <c r="W107" s="272" t="str">
        <f>Sheet2!AR5</f>
        <v/>
      </c>
      <c r="X107" s="272" t="str">
        <f>Sheet2!AS5</f>
        <v/>
      </c>
      <c r="Y107" s="272" t="str">
        <f>Sheet2!AT5</f>
        <v/>
      </c>
      <c r="Z107" s="272" t="str">
        <f>Sheet2!AU5</f>
        <v/>
      </c>
      <c r="AA107" s="272" t="str">
        <f>Sheet2!AV5</f>
        <v/>
      </c>
      <c r="AB107" s="272" t="str">
        <f>Sheet2!AW5</f>
        <v/>
      </c>
      <c r="AC107" s="273" t="str">
        <f>Sheet2!AX5</f>
        <v/>
      </c>
      <c r="AD107" s="311"/>
      <c r="AE107" s="280"/>
    </row>
    <row r="108" spans="2:31" s="75" customFormat="1" ht="50.1" customHeight="1" thickBot="1" x14ac:dyDescent="0.3">
      <c r="B108" s="259"/>
      <c r="C108" s="338"/>
      <c r="D108" s="280"/>
      <c r="E108" s="280"/>
      <c r="F108" s="335">
        <f>F105-1</f>
        <v>4</v>
      </c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1"/>
    </row>
    <row r="109" spans="2:31" s="75" customFormat="1" ht="50.1" customHeight="1" x14ac:dyDescent="0.25">
      <c r="B109" s="312"/>
      <c r="C109" s="340" t="s">
        <v>566</v>
      </c>
      <c r="D109" s="319"/>
      <c r="E109" s="280"/>
      <c r="F109" s="260" t="str">
        <f>Sheet4!D4</f>
        <v>0</v>
      </c>
      <c r="G109" s="261" t="str">
        <f>Sheet4!E4</f>
        <v/>
      </c>
      <c r="H109" s="261" t="str">
        <f>Sheet4!F4</f>
        <v/>
      </c>
      <c r="I109" s="261" t="str">
        <f>Sheet4!G4</f>
        <v/>
      </c>
      <c r="J109" s="261" t="str">
        <f>Sheet4!H4</f>
        <v/>
      </c>
      <c r="K109" s="261" t="str">
        <f>Sheet4!I4</f>
        <v/>
      </c>
      <c r="L109" s="261" t="str">
        <f>Sheet4!J4</f>
        <v/>
      </c>
      <c r="M109" s="261" t="str">
        <f>Sheet4!K4</f>
        <v/>
      </c>
      <c r="N109" s="261" t="str">
        <f>Sheet4!L4</f>
        <v/>
      </c>
      <c r="O109" s="261" t="str">
        <f>Sheet4!M4</f>
        <v/>
      </c>
      <c r="P109" s="261" t="str">
        <f>Sheet4!N4</f>
        <v/>
      </c>
      <c r="Q109" s="261" t="str">
        <f>Sheet4!O4</f>
        <v/>
      </c>
      <c r="R109" s="261" t="str">
        <f>Sheet4!P4</f>
        <v/>
      </c>
      <c r="S109" s="261" t="str">
        <f>Sheet4!Q4</f>
        <v/>
      </c>
      <c r="T109" s="261" t="str">
        <f>Sheet4!R4</f>
        <v/>
      </c>
      <c r="U109" s="261" t="str">
        <f>Sheet4!S4</f>
        <v/>
      </c>
      <c r="V109" s="261" t="str">
        <f>Sheet4!T4</f>
        <v/>
      </c>
      <c r="W109" s="261" t="str">
        <f>Sheet4!U4</f>
        <v/>
      </c>
      <c r="X109" s="261" t="str">
        <f>Sheet4!V4</f>
        <v/>
      </c>
      <c r="Y109" s="261" t="str">
        <f>Sheet4!W4</f>
        <v/>
      </c>
      <c r="Z109" s="261" t="str">
        <f>Sheet4!X4</f>
        <v/>
      </c>
      <c r="AA109" s="261" t="str">
        <f>Sheet4!Y4</f>
        <v/>
      </c>
      <c r="AB109" s="261" t="str">
        <f>Sheet4!Z4</f>
        <v/>
      </c>
      <c r="AC109" s="265" t="str">
        <f>Sheet4!AA4</f>
        <v/>
      </c>
      <c r="AD109" s="311"/>
    </row>
    <row r="110" spans="2:31" s="75" customFormat="1" ht="50.1" customHeight="1" thickBot="1" x14ac:dyDescent="0.3">
      <c r="B110" s="312"/>
      <c r="C110" s="1123" t="s">
        <v>568</v>
      </c>
      <c r="D110" s="1124"/>
      <c r="E110" s="280"/>
      <c r="F110" s="266" t="str">
        <f>Sheet4!AB4</f>
        <v/>
      </c>
      <c r="G110" s="267" t="str">
        <f>Sheet4!AC4</f>
        <v/>
      </c>
      <c r="H110" s="267" t="str">
        <f>Sheet4!AD4</f>
        <v/>
      </c>
      <c r="I110" s="267" t="str">
        <f>Sheet4!AE4</f>
        <v/>
      </c>
      <c r="J110" s="267" t="str">
        <f>Sheet4!AF4</f>
        <v/>
      </c>
      <c r="K110" s="267" t="str">
        <f>Sheet4!AG4</f>
        <v/>
      </c>
      <c r="L110" s="267" t="str">
        <f>Sheet4!AH4</f>
        <v/>
      </c>
      <c r="M110" s="267" t="str">
        <f>Sheet4!AI4</f>
        <v/>
      </c>
      <c r="N110" s="267" t="str">
        <f>Sheet4!AJ4</f>
        <v/>
      </c>
      <c r="O110" s="267" t="str">
        <f>Sheet4!AK4</f>
        <v/>
      </c>
      <c r="P110" s="267" t="str">
        <f>Sheet4!AL4</f>
        <v/>
      </c>
      <c r="Q110" s="267" t="str">
        <f>Sheet4!AM4</f>
        <v/>
      </c>
      <c r="R110" s="267" t="str">
        <f>Sheet4!AN4</f>
        <v/>
      </c>
      <c r="S110" s="267" t="str">
        <f>Sheet4!AO4</f>
        <v/>
      </c>
      <c r="T110" s="267" t="str">
        <f>Sheet4!AP4</f>
        <v/>
      </c>
      <c r="U110" s="267" t="str">
        <f>Sheet4!AQ4</f>
        <v/>
      </c>
      <c r="V110" s="267" t="str">
        <f>Sheet4!AR4</f>
        <v/>
      </c>
      <c r="W110" s="267" t="str">
        <f>Sheet4!AS4</f>
        <v/>
      </c>
      <c r="X110" s="267" t="str">
        <f>Sheet4!AT4</f>
        <v/>
      </c>
      <c r="Y110" s="267" t="str">
        <f>Sheet4!AU4</f>
        <v/>
      </c>
      <c r="Z110" s="267" t="str">
        <f>Sheet4!AV4</f>
        <v/>
      </c>
      <c r="AA110" s="267" t="str">
        <f>Sheet4!AW4</f>
        <v/>
      </c>
      <c r="AB110" s="267" t="str">
        <f>Sheet4!AX4</f>
        <v/>
      </c>
      <c r="AC110" s="268" t="str">
        <f>Sheet4!AY4</f>
        <v/>
      </c>
      <c r="AD110" s="311"/>
    </row>
    <row r="111" spans="2:31" s="75" customFormat="1" ht="50.1" customHeight="1" x14ac:dyDescent="0.25">
      <c r="B111" s="269"/>
      <c r="C111" s="338"/>
      <c r="D111" s="280"/>
      <c r="E111" s="280"/>
      <c r="F111" s="266" t="str">
        <f>Sheet4!AZ4</f>
        <v/>
      </c>
      <c r="G111" s="267" t="str">
        <f>Sheet4!BA4</f>
        <v/>
      </c>
      <c r="H111" s="267" t="str">
        <f>Sheet4!BB4</f>
        <v/>
      </c>
      <c r="I111" s="267" t="str">
        <f>Sheet4!BC4</f>
        <v/>
      </c>
      <c r="J111" s="267" t="str">
        <f>Sheet4!BD4</f>
        <v/>
      </c>
      <c r="K111" s="267" t="str">
        <f>Sheet4!BE4</f>
        <v/>
      </c>
      <c r="L111" s="267" t="str">
        <f>Sheet4!BF4</f>
        <v/>
      </c>
      <c r="M111" s="267" t="str">
        <f>Sheet4!BG4</f>
        <v/>
      </c>
      <c r="N111" s="267" t="str">
        <f>Sheet4!BH4</f>
        <v/>
      </c>
      <c r="O111" s="267" t="str">
        <f>Sheet4!BI4</f>
        <v/>
      </c>
      <c r="P111" s="267" t="str">
        <f>Sheet4!BJ4</f>
        <v/>
      </c>
      <c r="Q111" s="267" t="str">
        <f>Sheet4!BK4</f>
        <v/>
      </c>
      <c r="R111" s="267" t="str">
        <f>Sheet4!BL4</f>
        <v/>
      </c>
      <c r="S111" s="267" t="str">
        <f>Sheet4!BM4</f>
        <v/>
      </c>
      <c r="T111" s="267" t="str">
        <f>Sheet4!BN4</f>
        <v/>
      </c>
      <c r="U111" s="267" t="str">
        <f>Sheet4!BO4</f>
        <v/>
      </c>
      <c r="V111" s="267" t="str">
        <f>Sheet4!BP4</f>
        <v/>
      </c>
      <c r="W111" s="267" t="str">
        <f>Sheet4!BQ4</f>
        <v/>
      </c>
      <c r="X111" s="267" t="str">
        <f>Sheet4!BR4</f>
        <v/>
      </c>
      <c r="Y111" s="267" t="str">
        <f>Sheet4!BS4</f>
        <v/>
      </c>
      <c r="Z111" s="267" t="str">
        <f>Sheet4!BT4</f>
        <v/>
      </c>
      <c r="AA111" s="267" t="str">
        <f>Sheet4!BU4</f>
        <v/>
      </c>
      <c r="AB111" s="267" t="str">
        <f>Sheet4!BV4</f>
        <v/>
      </c>
      <c r="AC111" s="268" t="str">
        <f>Sheet4!BW4</f>
        <v/>
      </c>
      <c r="AD111" s="311"/>
    </row>
    <row r="112" spans="2:31" s="75" customFormat="1" ht="50.1" customHeight="1" thickBot="1" x14ac:dyDescent="0.3">
      <c r="B112" s="270"/>
      <c r="C112" s="338"/>
      <c r="D112" s="280"/>
      <c r="E112" s="280"/>
      <c r="F112" s="271" t="str">
        <f>Sheet4!BX4</f>
        <v/>
      </c>
      <c r="G112" s="272" t="str">
        <f>Sheet4!BY4</f>
        <v/>
      </c>
      <c r="H112" s="272" t="str">
        <f>Sheet4!BZ4</f>
        <v/>
      </c>
      <c r="I112" s="272" t="str">
        <f>Sheet4!CA4</f>
        <v/>
      </c>
      <c r="J112" s="272" t="str">
        <f>Sheet4!CB4</f>
        <v/>
      </c>
      <c r="K112" s="272" t="str">
        <f>Sheet4!CC4</f>
        <v/>
      </c>
      <c r="L112" s="272" t="str">
        <f>Sheet4!CD4</f>
        <v/>
      </c>
      <c r="M112" s="272" t="str">
        <f>Sheet4!CE4</f>
        <v/>
      </c>
      <c r="N112" s="272" t="str">
        <f>Sheet4!CF4</f>
        <v/>
      </c>
      <c r="O112" s="272" t="str">
        <f>Sheet4!CG4</f>
        <v/>
      </c>
      <c r="P112" s="272" t="str">
        <f>Sheet4!CH4</f>
        <v/>
      </c>
      <c r="Q112" s="272" t="str">
        <f>Sheet4!CI4</f>
        <v/>
      </c>
      <c r="R112" s="272" t="str">
        <f>Sheet4!CJ4</f>
        <v/>
      </c>
      <c r="S112" s="272" t="str">
        <f>Sheet4!CK4</f>
        <v/>
      </c>
      <c r="T112" s="272" t="str">
        <f>Sheet4!CL4</f>
        <v/>
      </c>
      <c r="U112" s="272" t="str">
        <f>Sheet4!CM4</f>
        <v/>
      </c>
      <c r="V112" s="272" t="str">
        <f>Sheet4!CN4</f>
        <v/>
      </c>
      <c r="W112" s="272" t="str">
        <f>Sheet4!CO4</f>
        <v/>
      </c>
      <c r="X112" s="272" t="str">
        <f>Sheet4!CP4</f>
        <v/>
      </c>
      <c r="Y112" s="272" t="str">
        <f>Sheet4!CQ4</f>
        <v/>
      </c>
      <c r="Z112" s="272" t="str">
        <f>Sheet4!CR4</f>
        <v/>
      </c>
      <c r="AA112" s="272" t="str">
        <f>Sheet4!CS4</f>
        <v/>
      </c>
      <c r="AB112" s="272" t="str">
        <f>Sheet4!CT4</f>
        <v/>
      </c>
      <c r="AC112" s="273" t="str">
        <f>Sheet4!CU4</f>
        <v/>
      </c>
      <c r="AD112" s="311"/>
    </row>
    <row r="113" spans="2:30" s="75" customFormat="1" ht="50.1" customHeight="1" thickBot="1" x14ac:dyDescent="0.3">
      <c r="B113" s="312"/>
      <c r="C113" s="338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311"/>
    </row>
    <row r="114" spans="2:30" s="75" customFormat="1" ht="50.1" customHeight="1" thickBot="1" x14ac:dyDescent="0.3">
      <c r="B114" s="274"/>
      <c r="C114" s="339" t="s">
        <v>569</v>
      </c>
      <c r="D114" s="314"/>
      <c r="E114" s="280"/>
      <c r="F114" s="1112" t="s">
        <v>570</v>
      </c>
      <c r="G114" s="1113"/>
      <c r="H114" s="1113"/>
      <c r="I114" s="301" t="e">
        <f>IF(Data!$H5="F",Data!$H$2,"")</f>
        <v>#VALUE!</v>
      </c>
      <c r="J114" s="280"/>
      <c r="K114" s="521" t="s">
        <v>571</v>
      </c>
      <c r="L114" s="519"/>
      <c r="M114" s="519"/>
      <c r="N114" s="519"/>
      <c r="O114" s="519"/>
      <c r="P114" s="519"/>
      <c r="Q114" s="519"/>
      <c r="R114" s="276" t="str">
        <f>Sheet5!D4</f>
        <v>0</v>
      </c>
      <c r="S114" s="276" t="str">
        <f>Sheet5!E4</f>
        <v/>
      </c>
      <c r="T114" s="276" t="str">
        <f>Sheet5!F4</f>
        <v/>
      </c>
      <c r="U114" s="276" t="str">
        <f>Sheet5!G4</f>
        <v/>
      </c>
      <c r="V114" s="276" t="str">
        <f>Sheet5!H4</f>
        <v/>
      </c>
      <c r="W114" s="276" t="str">
        <f>Sheet5!I4</f>
        <v/>
      </c>
      <c r="X114" s="276" t="str">
        <f>Sheet5!J4</f>
        <v/>
      </c>
      <c r="Y114" s="276" t="str">
        <f>Sheet5!K4</f>
        <v/>
      </c>
      <c r="Z114" s="276" t="str">
        <f>Sheet5!L4</f>
        <v/>
      </c>
      <c r="AA114" s="276" t="str">
        <f>Sheet5!M4</f>
        <v/>
      </c>
      <c r="AB114" s="276" t="str">
        <f>Sheet5!N4</f>
        <v/>
      </c>
      <c r="AC114" s="277" t="str">
        <f>Sheet5!O4</f>
        <v/>
      </c>
      <c r="AD114" s="311"/>
    </row>
    <row r="115" spans="2:30" s="75" customFormat="1" ht="50.1" customHeight="1" thickBot="1" x14ac:dyDescent="0.3">
      <c r="B115" s="312"/>
      <c r="C115" s="338"/>
      <c r="D115" s="280"/>
      <c r="E115" s="280"/>
      <c r="F115" s="1127" t="s">
        <v>572</v>
      </c>
      <c r="G115" s="1128"/>
      <c r="H115" s="1128"/>
      <c r="I115" s="278" t="e">
        <f>IF(Data!$H5="M",Data!$H$2,"")</f>
        <v>#VALUE!</v>
      </c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311"/>
    </row>
    <row r="116" spans="2:30" s="75" customFormat="1" ht="50.1" customHeight="1" thickBot="1" x14ac:dyDescent="0.3">
      <c r="B116" s="312"/>
      <c r="C116" s="338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311"/>
    </row>
    <row r="117" spans="2:30" s="75" customFormat="1" ht="50.1" customHeight="1" thickBot="1" x14ac:dyDescent="0.3">
      <c r="B117" s="312"/>
      <c r="C117" s="1129" t="s">
        <v>573</v>
      </c>
      <c r="D117" s="1130"/>
      <c r="E117" s="1130"/>
      <c r="F117" s="1130"/>
      <c r="G117" s="1130"/>
      <c r="H117" s="1131"/>
      <c r="I117" s="280"/>
      <c r="J117" s="1132" t="str">
        <f>'PRE DATA'!$C$10</f>
        <v>TRAINING INSTITUTE</v>
      </c>
      <c r="K117" s="1133"/>
      <c r="L117" s="1133"/>
      <c r="M117" s="1133"/>
      <c r="N117" s="1133"/>
      <c r="O117" s="1133"/>
      <c r="P117" s="1133"/>
      <c r="Q117" s="1133"/>
      <c r="R117" s="1133"/>
      <c r="S117" s="1133"/>
      <c r="T117" s="1133"/>
      <c r="U117" s="1133"/>
      <c r="V117" s="1133"/>
      <c r="W117" s="1133"/>
      <c r="X117" s="1133"/>
      <c r="Y117" s="1133"/>
      <c r="Z117" s="1133"/>
      <c r="AA117" s="1133"/>
      <c r="AB117" s="1133"/>
      <c r="AC117" s="1134"/>
      <c r="AD117" s="311"/>
    </row>
    <row r="118" spans="2:30" s="75" customFormat="1" ht="50.1" customHeight="1" thickBot="1" x14ac:dyDescent="0.3">
      <c r="B118" s="312"/>
      <c r="C118" s="338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311"/>
    </row>
    <row r="119" spans="2:30" s="75" customFormat="1" ht="50.1" customHeight="1" x14ac:dyDescent="0.25">
      <c r="B119" s="312"/>
      <c r="C119" s="340" t="s">
        <v>574</v>
      </c>
      <c r="D119" s="321"/>
      <c r="E119" s="321"/>
      <c r="F119" s="321"/>
      <c r="G119" s="321"/>
      <c r="H119" s="322"/>
      <c r="I119" s="280"/>
      <c r="J119" s="1084" t="str">
        <f>'PRE DATA'!$C$11</f>
        <v>No 05, Gampaha</v>
      </c>
      <c r="K119" s="1085"/>
      <c r="L119" s="1085"/>
      <c r="M119" s="1085"/>
      <c r="N119" s="1085"/>
      <c r="O119" s="1085"/>
      <c r="P119" s="1085"/>
      <c r="Q119" s="1085"/>
      <c r="R119" s="1085"/>
      <c r="S119" s="1085"/>
      <c r="T119" s="1085"/>
      <c r="U119" s="1085"/>
      <c r="V119" s="1085"/>
      <c r="W119" s="1085"/>
      <c r="X119" s="1085"/>
      <c r="Y119" s="1085"/>
      <c r="Z119" s="1085"/>
      <c r="AA119" s="1085"/>
      <c r="AB119" s="1085"/>
      <c r="AC119" s="1086"/>
      <c r="AD119" s="311"/>
    </row>
    <row r="120" spans="2:30" s="75" customFormat="1" ht="50.1" customHeight="1" thickBot="1" x14ac:dyDescent="0.3">
      <c r="B120" s="312"/>
      <c r="C120" s="1090" t="s">
        <v>584</v>
      </c>
      <c r="D120" s="1091"/>
      <c r="E120" s="1091"/>
      <c r="F120" s="1091"/>
      <c r="G120" s="1091"/>
      <c r="H120" s="1092"/>
      <c r="I120" s="280"/>
      <c r="J120" s="1087"/>
      <c r="K120" s="1088"/>
      <c r="L120" s="1088"/>
      <c r="M120" s="1088"/>
      <c r="N120" s="1088"/>
      <c r="O120" s="1088"/>
      <c r="P120" s="1088"/>
      <c r="Q120" s="1088"/>
      <c r="R120" s="1088"/>
      <c r="S120" s="1088"/>
      <c r="T120" s="1088"/>
      <c r="U120" s="1088"/>
      <c r="V120" s="1088"/>
      <c r="W120" s="1088"/>
      <c r="X120" s="1088"/>
      <c r="Y120" s="1088"/>
      <c r="Z120" s="1088"/>
      <c r="AA120" s="1088"/>
      <c r="AB120" s="1088"/>
      <c r="AC120" s="1089"/>
      <c r="AD120" s="311"/>
    </row>
    <row r="121" spans="2:30" s="75" customFormat="1" ht="50.1" customHeight="1" thickBot="1" x14ac:dyDescent="0.3">
      <c r="B121" s="312"/>
      <c r="C121" s="338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X121" s="280"/>
      <c r="Y121" s="280"/>
      <c r="Z121" s="280"/>
      <c r="AA121" s="280"/>
      <c r="AB121" s="280"/>
      <c r="AC121" s="280"/>
      <c r="AD121" s="311"/>
    </row>
    <row r="122" spans="2:30" s="75" customFormat="1" ht="50.1" customHeight="1" x14ac:dyDescent="0.25">
      <c r="B122" s="312"/>
      <c r="C122" s="340" t="s">
        <v>558</v>
      </c>
      <c r="D122" s="323"/>
      <c r="E122" s="323"/>
      <c r="F122" s="323"/>
      <c r="G122" s="323"/>
      <c r="H122" s="324"/>
      <c r="I122" s="280"/>
      <c r="J122" s="1093"/>
      <c r="K122" s="1094"/>
      <c r="L122" s="1094"/>
      <c r="M122" s="1094"/>
      <c r="N122" s="1094"/>
      <c r="O122" s="1094"/>
      <c r="P122" s="1094"/>
      <c r="Q122" s="1094"/>
      <c r="R122" s="1094"/>
      <c r="S122" s="1094"/>
      <c r="T122" s="1094"/>
      <c r="U122" s="1094"/>
      <c r="V122" s="1094"/>
      <c r="W122" s="1094"/>
      <c r="X122" s="1094"/>
      <c r="Y122" s="1094"/>
      <c r="Z122" s="1094"/>
      <c r="AA122" s="1094"/>
      <c r="AB122" s="1094"/>
      <c r="AC122" s="1095"/>
      <c r="AD122" s="311"/>
    </row>
    <row r="123" spans="2:30" s="75" customFormat="1" ht="50.1" customHeight="1" thickBot="1" x14ac:dyDescent="0.3">
      <c r="B123" s="279"/>
      <c r="C123" s="342" t="s">
        <v>575</v>
      </c>
      <c r="D123" s="325"/>
      <c r="E123" s="325"/>
      <c r="F123" s="325"/>
      <c r="G123" s="325"/>
      <c r="H123" s="326"/>
      <c r="I123" s="280"/>
      <c r="J123" s="1096"/>
      <c r="K123" s="1097"/>
      <c r="L123" s="1097"/>
      <c r="M123" s="1097"/>
      <c r="N123" s="1097"/>
      <c r="O123" s="1097"/>
      <c r="P123" s="1097"/>
      <c r="Q123" s="1097"/>
      <c r="R123" s="1097"/>
      <c r="S123" s="1097"/>
      <c r="T123" s="1097"/>
      <c r="U123" s="1097"/>
      <c r="V123" s="1097"/>
      <c r="W123" s="1097"/>
      <c r="X123" s="1097"/>
      <c r="Y123" s="1097"/>
      <c r="Z123" s="1097"/>
      <c r="AA123" s="1097"/>
      <c r="AB123" s="1097"/>
      <c r="AC123" s="1098"/>
      <c r="AD123" s="311"/>
    </row>
    <row r="124" spans="2:30" s="75" customFormat="1" ht="50.1" customHeight="1" x14ac:dyDescent="0.25">
      <c r="B124" s="279"/>
      <c r="C124" s="343"/>
      <c r="D124" s="327"/>
      <c r="E124" s="327"/>
      <c r="F124" s="327"/>
      <c r="G124" s="327"/>
      <c r="H124" s="327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X124" s="280"/>
      <c r="Y124" s="280"/>
      <c r="Z124" s="280"/>
      <c r="AA124" s="280"/>
      <c r="AB124" s="280"/>
      <c r="AC124" s="280"/>
      <c r="AD124" s="311"/>
    </row>
    <row r="125" spans="2:30" s="75" customFormat="1" ht="50.1" customHeight="1" thickBot="1" x14ac:dyDescent="0.3">
      <c r="B125" s="279"/>
      <c r="C125" s="338"/>
      <c r="D125" s="280"/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311"/>
    </row>
    <row r="126" spans="2:30" s="75" customFormat="1" ht="50.1" customHeight="1" x14ac:dyDescent="0.25">
      <c r="B126" s="279"/>
      <c r="C126" s="1099" t="s">
        <v>557</v>
      </c>
      <c r="D126" s="1100"/>
      <c r="E126" s="1100"/>
      <c r="F126" s="1100"/>
      <c r="G126" s="1100"/>
      <c r="H126" s="1101"/>
      <c r="I126" s="280"/>
      <c r="J126" s="299" t="s">
        <v>576</v>
      </c>
      <c r="K126" s="297" t="s">
        <v>576</v>
      </c>
      <c r="L126" s="297" t="s">
        <v>576</v>
      </c>
      <c r="M126" s="297" t="s">
        <v>576</v>
      </c>
      <c r="N126" s="297" t="s">
        <v>577</v>
      </c>
      <c r="O126" s="297" t="s">
        <v>577</v>
      </c>
      <c r="P126" s="297" t="s">
        <v>578</v>
      </c>
      <c r="Q126" s="298" t="s">
        <v>578</v>
      </c>
      <c r="R126" s="280"/>
      <c r="S126" s="280"/>
      <c r="T126" s="280"/>
      <c r="U126" s="280"/>
      <c r="V126" s="299" t="s">
        <v>576</v>
      </c>
      <c r="W126" s="297" t="s">
        <v>576</v>
      </c>
      <c r="X126" s="297" t="s">
        <v>576</v>
      </c>
      <c r="Y126" s="297" t="s">
        <v>576</v>
      </c>
      <c r="Z126" s="297" t="s">
        <v>577</v>
      </c>
      <c r="AA126" s="297" t="s">
        <v>577</v>
      </c>
      <c r="AB126" s="297" t="s">
        <v>578</v>
      </c>
      <c r="AC126" s="298" t="s">
        <v>578</v>
      </c>
      <c r="AD126" s="311"/>
    </row>
    <row r="127" spans="2:30" s="75" customFormat="1" ht="50.1" customHeight="1" thickBot="1" x14ac:dyDescent="0.3">
      <c r="B127" s="274"/>
      <c r="C127" s="1090"/>
      <c r="D127" s="1091"/>
      <c r="E127" s="1091"/>
      <c r="F127" s="1091"/>
      <c r="G127" s="1091"/>
      <c r="H127" s="1092"/>
      <c r="I127" s="280"/>
      <c r="J127" s="293">
        <f>'PRE DATA'!$F$16</f>
        <v>2</v>
      </c>
      <c r="K127" s="294">
        <f>'PRE DATA'!$G$16</f>
        <v>0</v>
      </c>
      <c r="L127" s="294">
        <f>'PRE DATA'!$H$16</f>
        <v>1</v>
      </c>
      <c r="M127" s="294">
        <f>'PRE DATA'!$I$16</f>
        <v>9</v>
      </c>
      <c r="N127" s="282">
        <f>'PRE DATA'!$J$16</f>
        <v>0</v>
      </c>
      <c r="O127" s="282">
        <f>'PRE DATA'!$K$16</f>
        <v>7</v>
      </c>
      <c r="P127" s="294">
        <f>'PRE DATA'!$L$16</f>
        <v>2</v>
      </c>
      <c r="Q127" s="295">
        <f>'PRE DATA'!$M$16</f>
        <v>8</v>
      </c>
      <c r="R127" s="280"/>
      <c r="S127" s="280"/>
      <c r="T127" s="280"/>
      <c r="U127" s="280"/>
      <c r="V127" s="293">
        <f>'PRE DATA'!$F$18</f>
        <v>0</v>
      </c>
      <c r="W127" s="294">
        <f>'PRE DATA'!$G$18</f>
        <v>0</v>
      </c>
      <c r="X127" s="294">
        <f>'PRE DATA'!$H$18</f>
        <v>0</v>
      </c>
      <c r="Y127" s="294">
        <f>'PRE DATA'!$I$18</f>
        <v>0</v>
      </c>
      <c r="Z127" s="282">
        <f>'PRE DATA'!$J$18</f>
        <v>0</v>
      </c>
      <c r="AA127" s="282">
        <f>'PRE DATA'!$K$18</f>
        <v>0</v>
      </c>
      <c r="AB127" s="294">
        <f>'PRE DATA'!$L$18</f>
        <v>0</v>
      </c>
      <c r="AC127" s="295">
        <f>'PRE DATA'!$M$18</f>
        <v>0</v>
      </c>
      <c r="AD127" s="311"/>
    </row>
    <row r="128" spans="2:30" s="75" customFormat="1" ht="50.1" customHeight="1" thickBot="1" x14ac:dyDescent="0.3">
      <c r="B128" s="270"/>
      <c r="C128" s="338"/>
      <c r="D128" s="280"/>
      <c r="E128" s="280"/>
      <c r="F128" s="280"/>
      <c r="G128" s="280"/>
      <c r="H128" s="280"/>
      <c r="I128" s="280"/>
      <c r="J128" s="328"/>
      <c r="K128" s="328"/>
      <c r="L128" s="328"/>
      <c r="M128" s="328"/>
      <c r="N128" s="328"/>
      <c r="O128" s="328"/>
      <c r="P128" s="328"/>
      <c r="Q128" s="328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311"/>
    </row>
    <row r="129" spans="1:31" s="75" customFormat="1" ht="50.1" customHeight="1" x14ac:dyDescent="0.25">
      <c r="B129" s="270"/>
      <c r="C129" s="344"/>
      <c r="D129" s="116"/>
      <c r="E129" s="116"/>
      <c r="F129" s="280"/>
      <c r="G129" s="280"/>
      <c r="H129" s="280"/>
      <c r="I129" s="280"/>
      <c r="J129" s="299" t="s">
        <v>576</v>
      </c>
      <c r="K129" s="297" t="s">
        <v>576</v>
      </c>
      <c r="L129" s="297" t="s">
        <v>576</v>
      </c>
      <c r="M129" s="297" t="s">
        <v>576</v>
      </c>
      <c r="N129" s="297" t="s">
        <v>577</v>
      </c>
      <c r="O129" s="297" t="s">
        <v>577</v>
      </c>
      <c r="P129" s="297" t="s">
        <v>578</v>
      </c>
      <c r="Q129" s="298" t="s">
        <v>578</v>
      </c>
      <c r="R129" s="280"/>
      <c r="S129" s="280"/>
      <c r="T129" s="280"/>
      <c r="U129" s="280"/>
      <c r="V129" s="299" t="s">
        <v>576</v>
      </c>
      <c r="W129" s="297" t="s">
        <v>576</v>
      </c>
      <c r="X129" s="297" t="s">
        <v>576</v>
      </c>
      <c r="Y129" s="297" t="s">
        <v>576</v>
      </c>
      <c r="Z129" s="297" t="s">
        <v>577</v>
      </c>
      <c r="AA129" s="297" t="s">
        <v>577</v>
      </c>
      <c r="AB129" s="297" t="s">
        <v>578</v>
      </c>
      <c r="AC129" s="298" t="s">
        <v>578</v>
      </c>
      <c r="AD129" s="311"/>
    </row>
    <row r="130" spans="1:31" s="75" customFormat="1" ht="50.1" customHeight="1" thickBot="1" x14ac:dyDescent="0.3">
      <c r="B130" s="270"/>
      <c r="C130" s="338"/>
      <c r="D130" s="280"/>
      <c r="E130" s="280"/>
      <c r="F130" s="280"/>
      <c r="G130" s="280"/>
      <c r="H130" s="280"/>
      <c r="I130" s="280"/>
      <c r="J130" s="293">
        <f>'PRE DATA'!$F$17</f>
        <v>0</v>
      </c>
      <c r="K130" s="294">
        <f>'PRE DATA'!$G$17</f>
        <v>0</v>
      </c>
      <c r="L130" s="294">
        <f>'PRE DATA'!$H$17</f>
        <v>0</v>
      </c>
      <c r="M130" s="294">
        <f>'PRE DATA'!$I$17</f>
        <v>0</v>
      </c>
      <c r="N130" s="282">
        <f>'PRE DATA'!$J$17</f>
        <v>0</v>
      </c>
      <c r="O130" s="282">
        <f>'PRE DATA'!$K$17</f>
        <v>0</v>
      </c>
      <c r="P130" s="294">
        <f>'PRE DATA'!$L$17</f>
        <v>0</v>
      </c>
      <c r="Q130" s="295">
        <f>'PRE DATA'!$M$17</f>
        <v>0</v>
      </c>
      <c r="R130" s="280"/>
      <c r="S130" s="280"/>
      <c r="T130" s="280"/>
      <c r="U130" s="280"/>
      <c r="V130" s="293">
        <f>'PRE DATA'!$F$19</f>
        <v>0</v>
      </c>
      <c r="W130" s="294">
        <f>'PRE DATA'!$G$19</f>
        <v>0</v>
      </c>
      <c r="X130" s="294">
        <f>'PRE DATA'!$H$19</f>
        <v>0</v>
      </c>
      <c r="Y130" s="294">
        <f>'PRE DATA'!$I$19</f>
        <v>0</v>
      </c>
      <c r="Z130" s="282">
        <f>'PRE DATA'!$J$19</f>
        <v>0</v>
      </c>
      <c r="AA130" s="282">
        <f>'PRE DATA'!$K$19</f>
        <v>0</v>
      </c>
      <c r="AB130" s="294">
        <f>'PRE DATA'!$L$19</f>
        <v>0</v>
      </c>
      <c r="AC130" s="295">
        <f>'PRE DATA'!$M$19</f>
        <v>0</v>
      </c>
      <c r="AD130" s="311"/>
    </row>
    <row r="131" spans="1:31" s="75" customFormat="1" ht="50.1" customHeight="1" x14ac:dyDescent="0.25">
      <c r="B131" s="270"/>
      <c r="C131" s="338"/>
      <c r="D131" s="280"/>
      <c r="E131" s="280"/>
      <c r="F131" s="280"/>
      <c r="G131" s="280"/>
      <c r="H131" s="280"/>
      <c r="I131" s="280"/>
      <c r="J131" s="283"/>
      <c r="K131" s="283"/>
      <c r="L131" s="283"/>
      <c r="M131" s="283"/>
      <c r="N131" s="283"/>
      <c r="O131" s="283"/>
      <c r="P131" s="280"/>
      <c r="Q131" s="280"/>
      <c r="R131" s="280"/>
      <c r="S131" s="283"/>
      <c r="T131" s="283"/>
      <c r="U131" s="283"/>
      <c r="V131" s="283"/>
      <c r="W131" s="283"/>
      <c r="X131" s="283"/>
      <c r="Y131" s="280"/>
      <c r="Z131" s="280"/>
      <c r="AA131" s="280"/>
      <c r="AB131" s="280"/>
      <c r="AC131" s="280"/>
      <c r="AD131" s="311"/>
    </row>
    <row r="132" spans="1:31" s="75" customFormat="1" ht="50.1" customHeight="1" thickBot="1" x14ac:dyDescent="0.3">
      <c r="B132" s="312"/>
      <c r="C132" s="338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X132" s="280"/>
      <c r="Y132" s="280"/>
      <c r="Z132" s="280"/>
      <c r="AA132" s="280"/>
      <c r="AB132" s="280"/>
      <c r="AC132" s="280"/>
      <c r="AD132" s="311"/>
    </row>
    <row r="133" spans="1:31" s="75" customFormat="1" ht="50.1" customHeight="1" x14ac:dyDescent="0.25">
      <c r="A133" s="334"/>
      <c r="B133" s="332"/>
      <c r="C133" s="1102" t="s">
        <v>559</v>
      </c>
      <c r="D133" s="1103"/>
      <c r="E133" s="1109" t="s">
        <v>560</v>
      </c>
      <c r="F133" s="1109"/>
      <c r="G133" s="1109"/>
      <c r="H133" s="1109"/>
      <c r="I133" s="1109"/>
      <c r="J133" s="1109"/>
      <c r="K133" s="1109"/>
      <c r="L133" s="1136" t="s">
        <v>561</v>
      </c>
      <c r="M133" s="1136"/>
      <c r="N133" s="1136"/>
      <c r="O133" s="1136"/>
      <c r="P133" s="1136"/>
      <c r="Q133" s="1136"/>
      <c r="R133" s="1109" t="s">
        <v>579</v>
      </c>
      <c r="S133" s="1109"/>
      <c r="T133" s="1109"/>
      <c r="U133" s="1109"/>
      <c r="V133" s="1109"/>
      <c r="W133" s="1109"/>
      <c r="X133" s="1109" t="s">
        <v>580</v>
      </c>
      <c r="Y133" s="1109"/>
      <c r="Z133" s="1109"/>
      <c r="AA133" s="1109"/>
      <c r="AB133" s="1109"/>
      <c r="AC133" s="1137"/>
      <c r="AD133" s="333"/>
      <c r="AE133" s="334"/>
    </row>
    <row r="134" spans="1:31" s="75" customFormat="1" ht="50.1" customHeight="1" x14ac:dyDescent="0.25">
      <c r="B134" s="312"/>
      <c r="C134" s="1104"/>
      <c r="D134" s="1105"/>
      <c r="E134" s="1138" t="str">
        <f>'PRE DATA'!$C$25</f>
        <v xml:space="preserve"> NIHAL</v>
      </c>
      <c r="F134" s="1138"/>
      <c r="G134" s="1138"/>
      <c r="H134" s="1138"/>
      <c r="I134" s="1138"/>
      <c r="J134" s="1138"/>
      <c r="K134" s="1138"/>
      <c r="L134" s="1115" t="str">
        <f>'PRE DATA'!$C$27</f>
        <v>CBA/2555/2015</v>
      </c>
      <c r="M134" s="1115"/>
      <c r="N134" s="1115"/>
      <c r="O134" s="1115"/>
      <c r="P134" s="1115"/>
      <c r="Q134" s="1115"/>
      <c r="R134" s="1071"/>
      <c r="S134" s="1071"/>
      <c r="T134" s="1071"/>
      <c r="U134" s="1071"/>
      <c r="V134" s="1071"/>
      <c r="W134" s="1071"/>
      <c r="X134" s="1071"/>
      <c r="Y134" s="1071"/>
      <c r="Z134" s="1071"/>
      <c r="AA134" s="1071"/>
      <c r="AB134" s="1071"/>
      <c r="AC134" s="1073"/>
      <c r="AD134" s="311"/>
    </row>
    <row r="135" spans="1:31" s="75" customFormat="1" ht="50.1" customHeight="1" thickBot="1" x14ac:dyDescent="0.3">
      <c r="B135" s="312"/>
      <c r="C135" s="1106"/>
      <c r="D135" s="1107"/>
      <c r="E135" s="1108" t="str">
        <f>'PRE DATA'!$C$29</f>
        <v>Perera</v>
      </c>
      <c r="F135" s="1108"/>
      <c r="G135" s="1108"/>
      <c r="H135" s="1108"/>
      <c r="I135" s="1108"/>
      <c r="J135" s="1108"/>
      <c r="K135" s="1108"/>
      <c r="L135" s="1075" t="str">
        <f>'PRE DATA'!$C$31</f>
        <v>CBA/2555/2015</v>
      </c>
      <c r="M135" s="1075"/>
      <c r="N135" s="1075"/>
      <c r="O135" s="1075"/>
      <c r="P135" s="1075"/>
      <c r="Q135" s="1075"/>
      <c r="R135" s="1057"/>
      <c r="S135" s="1057"/>
      <c r="T135" s="1057"/>
      <c r="U135" s="1057"/>
      <c r="V135" s="1057"/>
      <c r="W135" s="1057"/>
      <c r="X135" s="1057"/>
      <c r="Y135" s="1057"/>
      <c r="Z135" s="1057"/>
      <c r="AA135" s="1057"/>
      <c r="AB135" s="1057"/>
      <c r="AC135" s="1058"/>
      <c r="AD135" s="311"/>
    </row>
    <row r="136" spans="1:31" s="75" customFormat="1" ht="50.1" customHeight="1" x14ac:dyDescent="0.25">
      <c r="B136" s="312"/>
      <c r="C136" s="338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311"/>
    </row>
    <row r="137" spans="1:31" s="75" customFormat="1" ht="50.1" customHeight="1" thickBot="1" x14ac:dyDescent="0.3">
      <c r="B137" s="270"/>
      <c r="C137" s="338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311"/>
    </row>
    <row r="138" spans="1:31" s="75" customFormat="1" ht="50.1" customHeight="1" x14ac:dyDescent="0.25">
      <c r="B138" s="312"/>
      <c r="C138" s="1059" t="s">
        <v>551</v>
      </c>
      <c r="D138" s="1060"/>
      <c r="E138" s="280"/>
      <c r="F138" s="1080" t="s">
        <v>555</v>
      </c>
      <c r="G138" s="1081"/>
      <c r="H138" s="1081"/>
      <c r="I138" s="1081"/>
      <c r="J138" s="1081"/>
      <c r="K138" s="1081"/>
      <c r="L138" s="1081"/>
      <c r="M138" s="1081"/>
      <c r="N138" s="1081"/>
      <c r="O138" s="1135"/>
      <c r="P138" s="1080" t="s">
        <v>581</v>
      </c>
      <c r="Q138" s="1081"/>
      <c r="R138" s="1081"/>
      <c r="S138" s="1081"/>
      <c r="T138" s="1081"/>
      <c r="U138" s="1081"/>
      <c r="V138" s="1081"/>
      <c r="W138" s="1081" t="s">
        <v>581</v>
      </c>
      <c r="X138" s="1081"/>
      <c r="Y138" s="1081"/>
      <c r="Z138" s="1081"/>
      <c r="AA138" s="1081"/>
      <c r="AB138" s="1081"/>
      <c r="AC138" s="1082"/>
      <c r="AD138" s="311"/>
    </row>
    <row r="139" spans="1:31" s="75" customFormat="1" ht="50.1" customHeight="1" x14ac:dyDescent="0.25">
      <c r="B139" s="270"/>
      <c r="C139" s="1061"/>
      <c r="D139" s="1062"/>
      <c r="E139" s="280"/>
      <c r="F139" s="1125" t="str">
        <f>'PRE DATA'!$C$6</f>
        <v>K72S003Q1L2</v>
      </c>
      <c r="G139" s="1126"/>
      <c r="H139" s="1126"/>
      <c r="I139" s="1126"/>
      <c r="J139" s="1126"/>
      <c r="K139" s="1126"/>
      <c r="L139" s="1126"/>
      <c r="M139" s="1126"/>
      <c r="N139" s="1126"/>
      <c r="O139" s="1126"/>
      <c r="P139" s="1070"/>
      <c r="Q139" s="1071"/>
      <c r="R139" s="1071"/>
      <c r="S139" s="1071"/>
      <c r="T139" s="1071"/>
      <c r="U139" s="1071"/>
      <c r="V139" s="1071"/>
      <c r="W139" s="1071"/>
      <c r="X139" s="1071"/>
      <c r="Y139" s="1071"/>
      <c r="Z139" s="1071"/>
      <c r="AA139" s="1071"/>
      <c r="AB139" s="1071"/>
      <c r="AC139" s="1073"/>
      <c r="AD139" s="311"/>
    </row>
    <row r="140" spans="1:31" s="75" customFormat="1" ht="50.1" customHeight="1" thickBot="1" x14ac:dyDescent="0.3">
      <c r="B140" s="312"/>
      <c r="C140" s="1063"/>
      <c r="D140" s="1064"/>
      <c r="E140" s="280"/>
      <c r="F140" s="1125" t="str">
        <f>'PRE DATA'!$C$7</f>
        <v>K72S003Q2L3</v>
      </c>
      <c r="G140" s="1126"/>
      <c r="H140" s="1126"/>
      <c r="I140" s="1126"/>
      <c r="J140" s="1126"/>
      <c r="K140" s="1126"/>
      <c r="L140" s="1126"/>
      <c r="M140" s="1126"/>
      <c r="N140" s="1126"/>
      <c r="O140" s="1126"/>
      <c r="P140" s="1070"/>
      <c r="Q140" s="1071"/>
      <c r="R140" s="1071"/>
      <c r="S140" s="1071"/>
      <c r="T140" s="1071"/>
      <c r="U140" s="1071"/>
      <c r="V140" s="1071"/>
      <c r="W140" s="1071"/>
      <c r="X140" s="1071"/>
      <c r="Y140" s="1071"/>
      <c r="Z140" s="1071"/>
      <c r="AA140" s="1071"/>
      <c r="AB140" s="1071"/>
      <c r="AC140" s="1073"/>
      <c r="AD140" s="311"/>
    </row>
    <row r="141" spans="1:31" s="75" customFormat="1" ht="150" customHeight="1" thickBot="1" x14ac:dyDescent="0.3">
      <c r="B141" s="312"/>
      <c r="C141" s="338"/>
      <c r="D141" s="280"/>
      <c r="E141" s="280"/>
      <c r="F141" s="280"/>
      <c r="G141" s="280"/>
      <c r="H141" s="280"/>
      <c r="I141" s="284"/>
      <c r="J141" s="284"/>
      <c r="K141" s="284"/>
      <c r="L141" s="284"/>
      <c r="M141" s="284"/>
      <c r="N141" s="280"/>
      <c r="O141" s="280"/>
      <c r="P141" s="1077" t="s">
        <v>582</v>
      </c>
      <c r="Q141" s="1078"/>
      <c r="R141" s="1078"/>
      <c r="S141" s="1078"/>
      <c r="T141" s="1078"/>
      <c r="U141" s="1078"/>
      <c r="V141" s="1078"/>
      <c r="W141" s="1078" t="s">
        <v>582</v>
      </c>
      <c r="X141" s="1078"/>
      <c r="Y141" s="1078"/>
      <c r="Z141" s="1078"/>
      <c r="AA141" s="1078"/>
      <c r="AB141" s="1078"/>
      <c r="AC141" s="1079"/>
      <c r="AD141" s="311"/>
    </row>
    <row r="142" spans="1:31" s="75" customFormat="1" ht="50.1" customHeight="1" x14ac:dyDescent="0.25">
      <c r="B142" s="312"/>
      <c r="C142" s="338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311"/>
    </row>
    <row r="143" spans="1:31" s="75" customFormat="1" ht="50.1" customHeight="1" x14ac:dyDescent="0.25">
      <c r="B143" s="312"/>
      <c r="C143" s="1083" t="s">
        <v>583</v>
      </c>
      <c r="D143" s="1083"/>
      <c r="E143" s="1083"/>
      <c r="F143" s="1083"/>
      <c r="G143" s="1083"/>
      <c r="H143" s="1083"/>
      <c r="I143" s="1083"/>
      <c r="J143" s="1083"/>
      <c r="K143" s="1083"/>
      <c r="L143" s="1083"/>
      <c r="M143" s="1083"/>
      <c r="N143" s="1083"/>
      <c r="O143" s="1083"/>
      <c r="P143" s="1083"/>
      <c r="Q143" s="1083"/>
      <c r="R143" s="1083"/>
      <c r="S143" s="1083"/>
      <c r="T143" s="1083"/>
      <c r="U143" s="1083"/>
      <c r="V143" s="1083"/>
      <c r="W143" s="1083"/>
      <c r="X143" s="1083"/>
      <c r="Y143" s="1083"/>
      <c r="Z143" s="1083"/>
      <c r="AA143" s="1083"/>
      <c r="AB143" s="1083"/>
      <c r="AC143" s="1083"/>
      <c r="AD143" s="311"/>
    </row>
    <row r="144" spans="1:31" s="75" customFormat="1" ht="50.1" customHeight="1" thickBot="1" x14ac:dyDescent="0.3">
      <c r="B144" s="329"/>
      <c r="C144" s="345"/>
      <c r="D144" s="330"/>
      <c r="E144" s="330"/>
      <c r="F144" s="330"/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  <c r="Z144" s="330"/>
      <c r="AA144" s="330"/>
      <c r="AB144" s="330"/>
      <c r="AC144" s="285">
        <f>AC96+1</f>
        <v>3</v>
      </c>
      <c r="AD144" s="331"/>
    </row>
    <row r="145" spans="2:30" s="75" customFormat="1" ht="50.1" customHeight="1" thickTop="1" thickBot="1" x14ac:dyDescent="0.3">
      <c r="C145" s="346"/>
    </row>
    <row r="146" spans="2:30" s="75" customFormat="1" ht="50.1" customHeight="1" thickTop="1" x14ac:dyDescent="0.25">
      <c r="B146" s="308"/>
      <c r="C146" s="337"/>
      <c r="D146" s="309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9"/>
      <c r="W146" s="309"/>
      <c r="X146" s="309"/>
      <c r="Y146" s="309"/>
      <c r="Z146" s="309"/>
      <c r="AA146" s="309"/>
      <c r="AB146" s="309"/>
      <c r="AC146" s="257" t="s">
        <v>562</v>
      </c>
      <c r="AD146" s="310"/>
    </row>
    <row r="147" spans="2:30" s="75" customFormat="1" ht="90" customHeight="1" x14ac:dyDescent="0.25">
      <c r="B147" s="1117" t="s">
        <v>563</v>
      </c>
      <c r="C147" s="1118"/>
      <c r="D147" s="1118"/>
      <c r="E147" s="1118"/>
      <c r="F147" s="1118"/>
      <c r="G147" s="1118"/>
      <c r="H147" s="1118"/>
      <c r="I147" s="1118"/>
      <c r="J147" s="1118"/>
      <c r="K147" s="1118"/>
      <c r="L147" s="1118"/>
      <c r="M147" s="1118"/>
      <c r="N147" s="1118"/>
      <c r="O147" s="1118"/>
      <c r="P147" s="1118"/>
      <c r="Q147" s="1118"/>
      <c r="R147" s="1118"/>
      <c r="S147" s="1118"/>
      <c r="T147" s="1118"/>
      <c r="U147" s="1118"/>
      <c r="V147" s="1118"/>
      <c r="W147" s="1118"/>
      <c r="X147" s="1118"/>
      <c r="Y147" s="1118"/>
      <c r="Z147" s="1118"/>
      <c r="AA147" s="1118"/>
      <c r="AB147" s="1118"/>
      <c r="AC147" s="1118"/>
      <c r="AD147" s="1119"/>
    </row>
    <row r="148" spans="2:30" s="75" customFormat="1" ht="50.1" customHeight="1" thickBot="1" x14ac:dyDescent="0.3">
      <c r="B148" s="258"/>
      <c r="C148" s="338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280"/>
      <c r="AA148" s="280"/>
      <c r="AB148" s="280"/>
      <c r="AC148" s="280"/>
      <c r="AD148" s="311"/>
    </row>
    <row r="149" spans="2:30" s="75" customFormat="1" ht="60" customHeight="1" thickBot="1" x14ac:dyDescent="0.3">
      <c r="B149" s="312"/>
      <c r="C149" s="339" t="s">
        <v>550</v>
      </c>
      <c r="D149" s="314"/>
      <c r="E149" s="280"/>
      <c r="F149" s="1120" t="str">
        <f>'PRE DATA'!$C$5</f>
        <v>Computer Applications Assistant</v>
      </c>
      <c r="G149" s="1121"/>
      <c r="H149" s="1121"/>
      <c r="I149" s="1121"/>
      <c r="J149" s="1121"/>
      <c r="K149" s="1121"/>
      <c r="L149" s="1121"/>
      <c r="M149" s="1121"/>
      <c r="N149" s="1121"/>
      <c r="O149" s="1121"/>
      <c r="P149" s="1121"/>
      <c r="Q149" s="1121"/>
      <c r="R149" s="1121"/>
      <c r="S149" s="1121"/>
      <c r="T149" s="1121"/>
      <c r="U149" s="1121"/>
      <c r="V149" s="1121"/>
      <c r="W149" s="1121"/>
      <c r="X149" s="1121"/>
      <c r="Y149" s="1121"/>
      <c r="Z149" s="1121"/>
      <c r="AA149" s="1121"/>
      <c r="AB149" s="1121"/>
      <c r="AC149" s="1122"/>
      <c r="AD149" s="311"/>
    </row>
    <row r="150" spans="2:30" s="75" customFormat="1" ht="50.1" customHeight="1" thickBot="1" x14ac:dyDescent="0.3">
      <c r="B150" s="259"/>
      <c r="C150" s="338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X150" s="280"/>
      <c r="Y150" s="280"/>
      <c r="Z150" s="280"/>
      <c r="AA150" s="280"/>
      <c r="AB150" s="280"/>
      <c r="AC150" s="280"/>
      <c r="AD150" s="311"/>
    </row>
    <row r="151" spans="2:30" s="75" customFormat="1" ht="50.1" customHeight="1" thickBot="1" x14ac:dyDescent="0.3">
      <c r="B151" s="312"/>
      <c r="C151" s="1110" t="s">
        <v>564</v>
      </c>
      <c r="D151" s="1111"/>
      <c r="E151" s="280"/>
      <c r="F151" s="290" t="str">
        <f>Data!$M$4</f>
        <v>K</v>
      </c>
      <c r="G151" s="291" t="str">
        <f>Data!$N$4</f>
        <v>7</v>
      </c>
      <c r="H151" s="291" t="str">
        <f>Data!$O$4</f>
        <v>2</v>
      </c>
      <c r="I151" s="291" t="str">
        <f>Data!$P$4</f>
        <v>S</v>
      </c>
      <c r="J151" s="291" t="str">
        <f>Data!$Q$4</f>
        <v>0</v>
      </c>
      <c r="K151" s="291" t="str">
        <f>Data!$R$4</f>
        <v>0</v>
      </c>
      <c r="L151" s="292" t="str">
        <f>Data!$S$4</f>
        <v>3</v>
      </c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X151" s="280"/>
      <c r="Y151" s="280"/>
      <c r="Z151" s="280"/>
      <c r="AA151" s="280"/>
      <c r="AB151" s="280"/>
      <c r="AC151" s="280"/>
      <c r="AD151" s="311"/>
    </row>
    <row r="152" spans="2:30" s="75" customFormat="1" ht="50.1" customHeight="1" thickBot="1" x14ac:dyDescent="0.3">
      <c r="B152" s="312"/>
      <c r="C152" s="1123" t="s">
        <v>565</v>
      </c>
      <c r="D152" s="1124"/>
      <c r="E152" s="315"/>
      <c r="F152" s="280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X152" s="280"/>
      <c r="Y152" s="280"/>
      <c r="Z152" s="280"/>
      <c r="AA152" s="280"/>
      <c r="AB152" s="280"/>
      <c r="AC152" s="280"/>
      <c r="AD152" s="311"/>
    </row>
    <row r="153" spans="2:30" s="75" customFormat="1" ht="50.1" customHeight="1" thickBot="1" x14ac:dyDescent="0.3">
      <c r="B153" s="259"/>
      <c r="C153" s="338"/>
      <c r="D153" s="280"/>
      <c r="E153" s="280"/>
      <c r="F153" s="335">
        <f>AC144+3</f>
        <v>6</v>
      </c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280"/>
      <c r="Z153" s="280"/>
      <c r="AA153" s="280"/>
      <c r="AB153" s="280"/>
      <c r="AC153" s="280"/>
      <c r="AD153" s="311"/>
    </row>
    <row r="154" spans="2:30" s="75" customFormat="1" ht="50.1" customHeight="1" x14ac:dyDescent="0.25">
      <c r="B154" s="312"/>
      <c r="C154" s="340" t="s">
        <v>566</v>
      </c>
      <c r="D154" s="316"/>
      <c r="E154" s="280"/>
      <c r="F154" s="456" t="str">
        <f>Sheet2!$C$6</f>
        <v>0</v>
      </c>
      <c r="G154" s="457" t="str">
        <f>Sheet2!D6</f>
        <v/>
      </c>
      <c r="H154" s="457" t="str">
        <f>Sheet2!E6</f>
        <v/>
      </c>
      <c r="I154" s="457" t="str">
        <f>Sheet2!F6</f>
        <v/>
      </c>
      <c r="J154" s="457" t="str">
        <f>Sheet2!G6</f>
        <v/>
      </c>
      <c r="K154" s="457" t="str">
        <f>Sheet2!H6</f>
        <v/>
      </c>
      <c r="L154" s="457" t="str">
        <f>Sheet2!I6</f>
        <v/>
      </c>
      <c r="M154" s="457" t="str">
        <f>Sheet2!J6</f>
        <v/>
      </c>
      <c r="N154" s="457" t="str">
        <f>Sheet2!K6</f>
        <v/>
      </c>
      <c r="O154" s="457" t="str">
        <f>Sheet2!L6</f>
        <v/>
      </c>
      <c r="P154" s="457" t="str">
        <f>Sheet2!M6</f>
        <v/>
      </c>
      <c r="Q154" s="457" t="str">
        <f>Sheet2!N6</f>
        <v/>
      </c>
      <c r="R154" s="457" t="str">
        <f>Sheet2!O6</f>
        <v/>
      </c>
      <c r="S154" s="457" t="str">
        <f>Sheet2!P6</f>
        <v/>
      </c>
      <c r="T154" s="457" t="str">
        <f>Sheet2!Q6</f>
        <v/>
      </c>
      <c r="U154" s="457" t="str">
        <f>Sheet2!R6</f>
        <v/>
      </c>
      <c r="V154" s="457" t="str">
        <f>Sheet2!S6</f>
        <v/>
      </c>
      <c r="W154" s="457" t="str">
        <f>Sheet2!T6</f>
        <v/>
      </c>
      <c r="X154" s="457" t="str">
        <f>Sheet2!U6</f>
        <v/>
      </c>
      <c r="Y154" s="457" t="str">
        <f>Sheet2!V6</f>
        <v/>
      </c>
      <c r="Z154" s="457" t="str">
        <f>Sheet2!W6</f>
        <v/>
      </c>
      <c r="AA154" s="457" t="str">
        <f>Sheet2!X6</f>
        <v/>
      </c>
      <c r="AB154" s="457" t="str">
        <f>Sheet2!Y6</f>
        <v/>
      </c>
      <c r="AC154" s="458" t="str">
        <f>Sheet2!Z6</f>
        <v/>
      </c>
      <c r="AD154" s="311"/>
    </row>
    <row r="155" spans="2:30" s="75" customFormat="1" ht="50.1" customHeight="1" thickBot="1" x14ac:dyDescent="0.3">
      <c r="B155" s="312"/>
      <c r="C155" s="341" t="s">
        <v>567</v>
      </c>
      <c r="D155" s="317"/>
      <c r="E155" s="280"/>
      <c r="F155" s="465" t="str">
        <f>Sheet2!$AA$6</f>
        <v/>
      </c>
      <c r="G155" s="466" t="str">
        <f>Sheet2!AB6</f>
        <v/>
      </c>
      <c r="H155" s="466" t="str">
        <f>Sheet2!AC6</f>
        <v/>
      </c>
      <c r="I155" s="466" t="str">
        <f>Sheet2!AD6</f>
        <v/>
      </c>
      <c r="J155" s="466" t="str">
        <f>Sheet2!AE6</f>
        <v/>
      </c>
      <c r="K155" s="466" t="str">
        <f>Sheet2!AF6</f>
        <v/>
      </c>
      <c r="L155" s="466" t="str">
        <f>Sheet2!AG6</f>
        <v/>
      </c>
      <c r="M155" s="466" t="str">
        <f>Sheet2!AH6</f>
        <v/>
      </c>
      <c r="N155" s="466" t="str">
        <f>Sheet2!AI6</f>
        <v/>
      </c>
      <c r="O155" s="466" t="str">
        <f>Sheet2!AJ6</f>
        <v/>
      </c>
      <c r="P155" s="466" t="str">
        <f>Sheet2!AK6</f>
        <v/>
      </c>
      <c r="Q155" s="466" t="str">
        <f>Sheet2!AL6</f>
        <v/>
      </c>
      <c r="R155" s="466" t="str">
        <f>Sheet2!AM6</f>
        <v/>
      </c>
      <c r="S155" s="466" t="str">
        <f>Sheet2!AN6</f>
        <v/>
      </c>
      <c r="T155" s="466" t="str">
        <f>Sheet2!AO6</f>
        <v/>
      </c>
      <c r="U155" s="466" t="str">
        <f>Sheet2!AP6</f>
        <v/>
      </c>
      <c r="V155" s="466" t="str">
        <f>Sheet2!AQ6</f>
        <v/>
      </c>
      <c r="W155" s="466" t="str">
        <f>Sheet2!AR6</f>
        <v/>
      </c>
      <c r="X155" s="466" t="str">
        <f>Sheet2!AS6</f>
        <v/>
      </c>
      <c r="Y155" s="466" t="str">
        <f>Sheet2!AT6</f>
        <v/>
      </c>
      <c r="Z155" s="466" t="str">
        <f>Sheet2!AU6</f>
        <v/>
      </c>
      <c r="AA155" s="466" t="str">
        <f>Sheet2!AV6</f>
        <v/>
      </c>
      <c r="AB155" s="466" t="str">
        <f>Sheet2!AW6</f>
        <v/>
      </c>
      <c r="AC155" s="467" t="str">
        <f>Sheet2!AX6</f>
        <v/>
      </c>
      <c r="AD155" s="311"/>
    </row>
    <row r="156" spans="2:30" s="75" customFormat="1" ht="50.1" customHeight="1" thickBot="1" x14ac:dyDescent="0.3">
      <c r="B156" s="259"/>
      <c r="C156" s="338"/>
      <c r="D156" s="280"/>
      <c r="E156" s="280"/>
      <c r="F156" s="335">
        <f>F153-1</f>
        <v>5</v>
      </c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  <c r="AB156" s="318"/>
      <c r="AC156" s="318"/>
      <c r="AD156" s="311"/>
    </row>
    <row r="157" spans="2:30" s="75" customFormat="1" ht="50.1" customHeight="1" x14ac:dyDescent="0.25">
      <c r="B157" s="312"/>
      <c r="C157" s="340" t="s">
        <v>566</v>
      </c>
      <c r="D157" s="319"/>
      <c r="E157" s="280"/>
      <c r="F157" s="260" t="str">
        <f>Sheet4!$D$5</f>
        <v>0</v>
      </c>
      <c r="G157" s="261" t="str">
        <f>Sheet4!E5</f>
        <v/>
      </c>
      <c r="H157" s="261" t="str">
        <f>Sheet4!F5</f>
        <v/>
      </c>
      <c r="I157" s="261" t="str">
        <f>Sheet4!G5</f>
        <v/>
      </c>
      <c r="J157" s="261" t="str">
        <f>Sheet4!H5</f>
        <v/>
      </c>
      <c r="K157" s="261" t="str">
        <f>Sheet4!I5</f>
        <v/>
      </c>
      <c r="L157" s="261" t="str">
        <f>Sheet4!J5</f>
        <v/>
      </c>
      <c r="M157" s="261" t="str">
        <f>Sheet4!K5</f>
        <v/>
      </c>
      <c r="N157" s="261" t="str">
        <f>Sheet4!L5</f>
        <v/>
      </c>
      <c r="O157" s="261" t="str">
        <f>Sheet4!M5</f>
        <v/>
      </c>
      <c r="P157" s="261" t="str">
        <f>Sheet4!N5</f>
        <v/>
      </c>
      <c r="Q157" s="261" t="str">
        <f>Sheet4!O5</f>
        <v/>
      </c>
      <c r="R157" s="261" t="str">
        <f>Sheet4!P5</f>
        <v/>
      </c>
      <c r="S157" s="261" t="str">
        <f>Sheet4!Q5</f>
        <v/>
      </c>
      <c r="T157" s="261" t="str">
        <f>Sheet4!R5</f>
        <v/>
      </c>
      <c r="U157" s="261" t="str">
        <f>Sheet4!S5</f>
        <v/>
      </c>
      <c r="V157" s="261" t="str">
        <f>Sheet4!T5</f>
        <v/>
      </c>
      <c r="W157" s="261" t="str">
        <f>Sheet4!U5</f>
        <v/>
      </c>
      <c r="X157" s="261" t="str">
        <f>Sheet4!V5</f>
        <v/>
      </c>
      <c r="Y157" s="261" t="str">
        <f>Sheet4!W5</f>
        <v/>
      </c>
      <c r="Z157" s="261" t="str">
        <f>Sheet4!X5</f>
        <v/>
      </c>
      <c r="AA157" s="261" t="str">
        <f>Sheet4!Y5</f>
        <v/>
      </c>
      <c r="AB157" s="261" t="str">
        <f>Sheet4!Z5</f>
        <v/>
      </c>
      <c r="AC157" s="265" t="str">
        <f>Sheet4!AA5</f>
        <v/>
      </c>
      <c r="AD157" s="311"/>
    </row>
    <row r="158" spans="2:30" s="75" customFormat="1" ht="50.1" customHeight="1" thickBot="1" x14ac:dyDescent="0.3">
      <c r="B158" s="312"/>
      <c r="C158" s="1123" t="s">
        <v>568</v>
      </c>
      <c r="D158" s="1124"/>
      <c r="E158" s="280"/>
      <c r="F158" s="266" t="str">
        <f>Sheet4!$AB$5</f>
        <v/>
      </c>
      <c r="G158" s="267" t="str">
        <f>Sheet4!AC5</f>
        <v/>
      </c>
      <c r="H158" s="267" t="str">
        <f>Sheet4!AD5</f>
        <v/>
      </c>
      <c r="I158" s="267" t="str">
        <f>Sheet4!AE5</f>
        <v/>
      </c>
      <c r="J158" s="267" t="str">
        <f>Sheet4!AF5</f>
        <v/>
      </c>
      <c r="K158" s="267" t="str">
        <f>Sheet4!AG5</f>
        <v/>
      </c>
      <c r="L158" s="267" t="str">
        <f>Sheet4!AH5</f>
        <v/>
      </c>
      <c r="M158" s="267" t="str">
        <f>Sheet4!AI5</f>
        <v/>
      </c>
      <c r="N158" s="267" t="str">
        <f>Sheet4!AJ5</f>
        <v/>
      </c>
      <c r="O158" s="267" t="str">
        <f>Sheet4!AK5</f>
        <v/>
      </c>
      <c r="P158" s="267" t="str">
        <f>Sheet4!AL5</f>
        <v/>
      </c>
      <c r="Q158" s="267" t="str">
        <f>Sheet4!AM5</f>
        <v/>
      </c>
      <c r="R158" s="267" t="str">
        <f>Sheet4!AN5</f>
        <v/>
      </c>
      <c r="S158" s="267" t="str">
        <f>Sheet4!AO5</f>
        <v/>
      </c>
      <c r="T158" s="267" t="str">
        <f>Sheet4!AP5</f>
        <v/>
      </c>
      <c r="U158" s="267" t="str">
        <f>Sheet4!AQ5</f>
        <v/>
      </c>
      <c r="V158" s="267" t="str">
        <f>Sheet4!AR5</f>
        <v/>
      </c>
      <c r="W158" s="267" t="str">
        <f>Sheet4!AS5</f>
        <v/>
      </c>
      <c r="X158" s="267" t="str">
        <f>Sheet4!AT5</f>
        <v/>
      </c>
      <c r="Y158" s="267" t="str">
        <f>Sheet4!AU5</f>
        <v/>
      </c>
      <c r="Z158" s="267" t="str">
        <f>Sheet4!AV5</f>
        <v/>
      </c>
      <c r="AA158" s="267" t="str">
        <f>Sheet4!AW5</f>
        <v/>
      </c>
      <c r="AB158" s="267" t="str">
        <f>Sheet4!AX5</f>
        <v/>
      </c>
      <c r="AC158" s="268" t="str">
        <f>Sheet4!AY5</f>
        <v/>
      </c>
      <c r="AD158" s="311"/>
    </row>
    <row r="159" spans="2:30" s="75" customFormat="1" ht="50.1" customHeight="1" x14ac:dyDescent="0.25">
      <c r="B159" s="269"/>
      <c r="C159" s="338"/>
      <c r="D159" s="280"/>
      <c r="E159" s="280"/>
      <c r="F159" s="266" t="str">
        <f>Sheet4!$AZ$5</f>
        <v/>
      </c>
      <c r="G159" s="267" t="str">
        <f>Sheet4!BA5</f>
        <v/>
      </c>
      <c r="H159" s="267" t="str">
        <f>Sheet4!BB5</f>
        <v/>
      </c>
      <c r="I159" s="267" t="str">
        <f>Sheet4!BC5</f>
        <v/>
      </c>
      <c r="J159" s="267" t="str">
        <f>Sheet4!BD5</f>
        <v/>
      </c>
      <c r="K159" s="267" t="str">
        <f>Sheet4!BE5</f>
        <v/>
      </c>
      <c r="L159" s="267" t="str">
        <f>Sheet4!BF5</f>
        <v/>
      </c>
      <c r="M159" s="267" t="str">
        <f>Sheet4!BG5</f>
        <v/>
      </c>
      <c r="N159" s="267" t="str">
        <f>Sheet4!BH5</f>
        <v/>
      </c>
      <c r="O159" s="267" t="str">
        <f>Sheet4!BI5</f>
        <v/>
      </c>
      <c r="P159" s="267" t="str">
        <f>Sheet4!BJ5</f>
        <v/>
      </c>
      <c r="Q159" s="267" t="str">
        <f>Sheet4!BK5</f>
        <v/>
      </c>
      <c r="R159" s="267" t="str">
        <f>Sheet4!BL5</f>
        <v/>
      </c>
      <c r="S159" s="267" t="str">
        <f>Sheet4!BM5</f>
        <v/>
      </c>
      <c r="T159" s="267" t="str">
        <f>Sheet4!BN5</f>
        <v/>
      </c>
      <c r="U159" s="267" t="str">
        <f>Sheet4!BO5</f>
        <v/>
      </c>
      <c r="V159" s="267" t="str">
        <f>Sheet4!BP5</f>
        <v/>
      </c>
      <c r="W159" s="267" t="str">
        <f>Sheet4!BQ5</f>
        <v/>
      </c>
      <c r="X159" s="267" t="str">
        <f>Sheet4!BR5</f>
        <v/>
      </c>
      <c r="Y159" s="267" t="str">
        <f>Sheet4!BS5</f>
        <v/>
      </c>
      <c r="Z159" s="267" t="str">
        <f>Sheet4!BT5</f>
        <v/>
      </c>
      <c r="AA159" s="267" t="str">
        <f>Sheet4!BU5</f>
        <v/>
      </c>
      <c r="AB159" s="267" t="str">
        <f>Sheet4!BV5</f>
        <v/>
      </c>
      <c r="AC159" s="268" t="str">
        <f>Sheet4!BW5</f>
        <v/>
      </c>
      <c r="AD159" s="311"/>
    </row>
    <row r="160" spans="2:30" s="75" customFormat="1" ht="50.1" customHeight="1" thickBot="1" x14ac:dyDescent="0.3">
      <c r="B160" s="270"/>
      <c r="C160" s="338"/>
      <c r="D160" s="280"/>
      <c r="E160" s="280"/>
      <c r="F160" s="271" t="str">
        <f>Sheet4!$BX$5</f>
        <v/>
      </c>
      <c r="G160" s="272" t="str">
        <f>Sheet4!BY5</f>
        <v/>
      </c>
      <c r="H160" s="272" t="str">
        <f>Sheet4!BZ5</f>
        <v/>
      </c>
      <c r="I160" s="272" t="str">
        <f>Sheet4!CA5</f>
        <v/>
      </c>
      <c r="J160" s="272" t="str">
        <f>Sheet4!CB5</f>
        <v/>
      </c>
      <c r="K160" s="272" t="str">
        <f>Sheet4!CC5</f>
        <v/>
      </c>
      <c r="L160" s="272" t="str">
        <f>Sheet4!CD5</f>
        <v/>
      </c>
      <c r="M160" s="272" t="str">
        <f>Sheet4!CE5</f>
        <v/>
      </c>
      <c r="N160" s="272" t="str">
        <f>Sheet4!CF5</f>
        <v/>
      </c>
      <c r="O160" s="272" t="str">
        <f>Sheet4!CG5</f>
        <v/>
      </c>
      <c r="P160" s="272" t="str">
        <f>Sheet4!CH5</f>
        <v/>
      </c>
      <c r="Q160" s="272" t="str">
        <f>Sheet4!CI5</f>
        <v/>
      </c>
      <c r="R160" s="272" t="str">
        <f>Sheet4!CJ5</f>
        <v/>
      </c>
      <c r="S160" s="272" t="str">
        <f>Sheet4!CK5</f>
        <v/>
      </c>
      <c r="T160" s="272" t="str">
        <f>Sheet4!CL5</f>
        <v/>
      </c>
      <c r="U160" s="272" t="str">
        <f>Sheet4!CM5</f>
        <v/>
      </c>
      <c r="V160" s="272" t="str">
        <f>Sheet4!CN5</f>
        <v/>
      </c>
      <c r="W160" s="272" t="str">
        <f>Sheet4!CO5</f>
        <v/>
      </c>
      <c r="X160" s="272" t="str">
        <f>Sheet4!CP5</f>
        <v/>
      </c>
      <c r="Y160" s="272" t="str">
        <f>Sheet4!CQ5</f>
        <v/>
      </c>
      <c r="Z160" s="272" t="str">
        <f>Sheet4!CR5</f>
        <v/>
      </c>
      <c r="AA160" s="272" t="str">
        <f>Sheet4!CS5</f>
        <v/>
      </c>
      <c r="AB160" s="272" t="str">
        <f>Sheet4!CT5</f>
        <v/>
      </c>
      <c r="AC160" s="273" t="str">
        <f>Sheet4!CU5</f>
        <v/>
      </c>
      <c r="AD160" s="311"/>
    </row>
    <row r="161" spans="2:30" s="75" customFormat="1" ht="50.1" customHeight="1" thickBot="1" x14ac:dyDescent="0.3">
      <c r="B161" s="312"/>
      <c r="C161" s="338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311"/>
    </row>
    <row r="162" spans="2:30" s="75" customFormat="1" ht="50.1" customHeight="1" thickBot="1" x14ac:dyDescent="0.3">
      <c r="B162" s="274"/>
      <c r="C162" s="339" t="s">
        <v>569</v>
      </c>
      <c r="D162" s="314"/>
      <c r="E162" s="280"/>
      <c r="F162" s="1112" t="s">
        <v>570</v>
      </c>
      <c r="G162" s="1113"/>
      <c r="H162" s="1113"/>
      <c r="I162" s="301" t="e">
        <f>IF(Data!$H6="F",Data!$H$2,"")</f>
        <v>#VALUE!</v>
      </c>
      <c r="J162" s="280"/>
      <c r="K162" s="521" t="s">
        <v>571</v>
      </c>
      <c r="L162" s="519"/>
      <c r="M162" s="519"/>
      <c r="N162" s="519"/>
      <c r="O162" s="519"/>
      <c r="P162" s="519"/>
      <c r="Q162" s="519"/>
      <c r="R162" s="276" t="str">
        <f>Sheet5!D5</f>
        <v>0</v>
      </c>
      <c r="S162" s="276" t="str">
        <f>Sheet5!E5</f>
        <v/>
      </c>
      <c r="T162" s="276" t="str">
        <f>Sheet5!F5</f>
        <v/>
      </c>
      <c r="U162" s="276" t="str">
        <f>Sheet5!G5</f>
        <v/>
      </c>
      <c r="V162" s="276" t="str">
        <f>Sheet5!H5</f>
        <v/>
      </c>
      <c r="W162" s="276" t="str">
        <f>Sheet5!I5</f>
        <v/>
      </c>
      <c r="X162" s="276" t="str">
        <f>Sheet5!J5</f>
        <v/>
      </c>
      <c r="Y162" s="276" t="str">
        <f>Sheet5!K5</f>
        <v/>
      </c>
      <c r="Z162" s="276" t="str">
        <f>Sheet5!L5</f>
        <v/>
      </c>
      <c r="AA162" s="276" t="str">
        <f>Sheet5!M5</f>
        <v/>
      </c>
      <c r="AB162" s="276" t="str">
        <f>Sheet5!N5</f>
        <v/>
      </c>
      <c r="AC162" s="277" t="str">
        <f>Sheet5!O5</f>
        <v/>
      </c>
      <c r="AD162" s="311"/>
    </row>
    <row r="163" spans="2:30" s="75" customFormat="1" ht="50.1" customHeight="1" thickBot="1" x14ac:dyDescent="0.3">
      <c r="B163" s="312"/>
      <c r="C163" s="338"/>
      <c r="D163" s="280"/>
      <c r="E163" s="280"/>
      <c r="F163" s="1127" t="s">
        <v>572</v>
      </c>
      <c r="G163" s="1128"/>
      <c r="H163" s="1128"/>
      <c r="I163" s="278" t="e">
        <f>IF(Data!$H6="M",Data!$H$2,"")</f>
        <v>#VALUE!</v>
      </c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X163" s="280"/>
      <c r="Y163" s="280"/>
      <c r="Z163" s="280"/>
      <c r="AA163" s="280"/>
      <c r="AB163" s="280"/>
      <c r="AC163" s="280"/>
      <c r="AD163" s="311"/>
    </row>
    <row r="164" spans="2:30" s="75" customFormat="1" ht="50.1" customHeight="1" thickBot="1" x14ac:dyDescent="0.3">
      <c r="B164" s="312"/>
      <c r="C164" s="338"/>
      <c r="D164" s="280"/>
      <c r="E164" s="280"/>
      <c r="F164" s="280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X164" s="280"/>
      <c r="Y164" s="280"/>
      <c r="Z164" s="280"/>
      <c r="AA164" s="280"/>
      <c r="AB164" s="280"/>
      <c r="AC164" s="280"/>
      <c r="AD164" s="311"/>
    </row>
    <row r="165" spans="2:30" s="75" customFormat="1" ht="50.1" customHeight="1" thickBot="1" x14ac:dyDescent="0.3">
      <c r="B165" s="312"/>
      <c r="C165" s="1129" t="s">
        <v>573</v>
      </c>
      <c r="D165" s="1130"/>
      <c r="E165" s="1130"/>
      <c r="F165" s="1130"/>
      <c r="G165" s="1130"/>
      <c r="H165" s="1131"/>
      <c r="I165" s="280"/>
      <c r="J165" s="1132" t="str">
        <f>'PRE DATA'!$C$10</f>
        <v>TRAINING INSTITUTE</v>
      </c>
      <c r="K165" s="1133"/>
      <c r="L165" s="1133"/>
      <c r="M165" s="1133"/>
      <c r="N165" s="1133"/>
      <c r="O165" s="1133"/>
      <c r="P165" s="1133"/>
      <c r="Q165" s="1133"/>
      <c r="R165" s="1133"/>
      <c r="S165" s="1133"/>
      <c r="T165" s="1133"/>
      <c r="U165" s="1133"/>
      <c r="V165" s="1133"/>
      <c r="W165" s="1133"/>
      <c r="X165" s="1133"/>
      <c r="Y165" s="1133"/>
      <c r="Z165" s="1133"/>
      <c r="AA165" s="1133"/>
      <c r="AB165" s="1133"/>
      <c r="AC165" s="1134"/>
      <c r="AD165" s="311"/>
    </row>
    <row r="166" spans="2:30" s="75" customFormat="1" ht="50.1" customHeight="1" thickBot="1" x14ac:dyDescent="0.3">
      <c r="B166" s="312"/>
      <c r="C166" s="338"/>
      <c r="D166" s="280"/>
      <c r="E166" s="280"/>
      <c r="F166" s="280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X166" s="280"/>
      <c r="Y166" s="280"/>
      <c r="Z166" s="280"/>
      <c r="AA166" s="280"/>
      <c r="AB166" s="280"/>
      <c r="AC166" s="280"/>
      <c r="AD166" s="311"/>
    </row>
    <row r="167" spans="2:30" s="75" customFormat="1" ht="50.1" customHeight="1" x14ac:dyDescent="0.25">
      <c r="B167" s="312"/>
      <c r="C167" s="340" t="s">
        <v>574</v>
      </c>
      <c r="D167" s="321"/>
      <c r="E167" s="321"/>
      <c r="F167" s="321"/>
      <c r="G167" s="321"/>
      <c r="H167" s="322"/>
      <c r="I167" s="280"/>
      <c r="J167" s="1084" t="str">
        <f>'PRE DATA'!$C$11</f>
        <v>No 05, Gampaha</v>
      </c>
      <c r="K167" s="1085"/>
      <c r="L167" s="1085"/>
      <c r="M167" s="1085"/>
      <c r="N167" s="1085"/>
      <c r="O167" s="1085"/>
      <c r="P167" s="1085"/>
      <c r="Q167" s="1085"/>
      <c r="R167" s="1085"/>
      <c r="S167" s="1085"/>
      <c r="T167" s="1085"/>
      <c r="U167" s="1085"/>
      <c r="V167" s="1085"/>
      <c r="W167" s="1085"/>
      <c r="X167" s="1085"/>
      <c r="Y167" s="1085"/>
      <c r="Z167" s="1085"/>
      <c r="AA167" s="1085"/>
      <c r="AB167" s="1085"/>
      <c r="AC167" s="1086"/>
      <c r="AD167" s="311"/>
    </row>
    <row r="168" spans="2:30" s="75" customFormat="1" ht="50.1" customHeight="1" thickBot="1" x14ac:dyDescent="0.3">
      <c r="B168" s="312"/>
      <c r="C168" s="1090" t="s">
        <v>584</v>
      </c>
      <c r="D168" s="1091"/>
      <c r="E168" s="1091"/>
      <c r="F168" s="1091"/>
      <c r="G168" s="1091"/>
      <c r="H168" s="1092"/>
      <c r="I168" s="280"/>
      <c r="J168" s="1087"/>
      <c r="K168" s="1088"/>
      <c r="L168" s="1088"/>
      <c r="M168" s="1088"/>
      <c r="N168" s="1088"/>
      <c r="O168" s="1088"/>
      <c r="P168" s="1088"/>
      <c r="Q168" s="1088"/>
      <c r="R168" s="1088"/>
      <c r="S168" s="1088"/>
      <c r="T168" s="1088"/>
      <c r="U168" s="1088"/>
      <c r="V168" s="1088"/>
      <c r="W168" s="1088"/>
      <c r="X168" s="1088"/>
      <c r="Y168" s="1088"/>
      <c r="Z168" s="1088"/>
      <c r="AA168" s="1088"/>
      <c r="AB168" s="1088"/>
      <c r="AC168" s="1089"/>
      <c r="AD168" s="311"/>
    </row>
    <row r="169" spans="2:30" s="75" customFormat="1" ht="50.1" customHeight="1" thickBot="1" x14ac:dyDescent="0.3">
      <c r="B169" s="312"/>
      <c r="C169" s="338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X169" s="280"/>
      <c r="Y169" s="280"/>
      <c r="Z169" s="280"/>
      <c r="AA169" s="280"/>
      <c r="AB169" s="280"/>
      <c r="AC169" s="280"/>
      <c r="AD169" s="311"/>
    </row>
    <row r="170" spans="2:30" s="75" customFormat="1" ht="50.1" customHeight="1" x14ac:dyDescent="0.25">
      <c r="B170" s="312"/>
      <c r="C170" s="340" t="s">
        <v>558</v>
      </c>
      <c r="D170" s="323"/>
      <c r="E170" s="323"/>
      <c r="F170" s="323"/>
      <c r="G170" s="323"/>
      <c r="H170" s="324"/>
      <c r="I170" s="280"/>
      <c r="J170" s="1093"/>
      <c r="K170" s="1094"/>
      <c r="L170" s="1094"/>
      <c r="M170" s="1094"/>
      <c r="N170" s="1094"/>
      <c r="O170" s="1094"/>
      <c r="P170" s="1094"/>
      <c r="Q170" s="1094"/>
      <c r="R170" s="1094"/>
      <c r="S170" s="1094"/>
      <c r="T170" s="1094"/>
      <c r="U170" s="1094"/>
      <c r="V170" s="1094"/>
      <c r="W170" s="1094"/>
      <c r="X170" s="1094"/>
      <c r="Y170" s="1094"/>
      <c r="Z170" s="1094"/>
      <c r="AA170" s="1094"/>
      <c r="AB170" s="1094"/>
      <c r="AC170" s="1095"/>
      <c r="AD170" s="311"/>
    </row>
    <row r="171" spans="2:30" s="75" customFormat="1" ht="50.1" customHeight="1" thickBot="1" x14ac:dyDescent="0.3">
      <c r="B171" s="279"/>
      <c r="C171" s="342" t="s">
        <v>575</v>
      </c>
      <c r="D171" s="325"/>
      <c r="E171" s="325"/>
      <c r="F171" s="325"/>
      <c r="G171" s="325"/>
      <c r="H171" s="326"/>
      <c r="I171" s="280"/>
      <c r="J171" s="1096"/>
      <c r="K171" s="1097"/>
      <c r="L171" s="1097"/>
      <c r="M171" s="1097"/>
      <c r="N171" s="1097"/>
      <c r="O171" s="1097"/>
      <c r="P171" s="1097"/>
      <c r="Q171" s="1097"/>
      <c r="R171" s="1097"/>
      <c r="S171" s="1097"/>
      <c r="T171" s="1097"/>
      <c r="U171" s="1097"/>
      <c r="V171" s="1097"/>
      <c r="W171" s="1097"/>
      <c r="X171" s="1097"/>
      <c r="Y171" s="1097"/>
      <c r="Z171" s="1097"/>
      <c r="AA171" s="1097"/>
      <c r="AB171" s="1097"/>
      <c r="AC171" s="1098"/>
      <c r="AD171" s="311"/>
    </row>
    <row r="172" spans="2:30" s="75" customFormat="1" ht="50.1" customHeight="1" x14ac:dyDescent="0.25">
      <c r="B172" s="279"/>
      <c r="C172" s="343"/>
      <c r="D172" s="327"/>
      <c r="E172" s="327"/>
      <c r="F172" s="327"/>
      <c r="G172" s="327"/>
      <c r="H172" s="327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X172" s="280"/>
      <c r="Y172" s="280"/>
      <c r="Z172" s="280"/>
      <c r="AA172" s="280"/>
      <c r="AB172" s="280"/>
      <c r="AC172" s="280"/>
      <c r="AD172" s="311"/>
    </row>
    <row r="173" spans="2:30" s="75" customFormat="1" ht="50.1" customHeight="1" thickBot="1" x14ac:dyDescent="0.3">
      <c r="B173" s="279"/>
      <c r="C173" s="338"/>
      <c r="D173" s="280"/>
      <c r="E173" s="280"/>
      <c r="F173" s="280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X173" s="280"/>
      <c r="Y173" s="280"/>
      <c r="Z173" s="280"/>
      <c r="AA173" s="280"/>
      <c r="AB173" s="280"/>
      <c r="AC173" s="280"/>
      <c r="AD173" s="311"/>
    </row>
    <row r="174" spans="2:30" s="75" customFormat="1" ht="50.1" customHeight="1" x14ac:dyDescent="0.25">
      <c r="B174" s="279"/>
      <c r="C174" s="1099" t="s">
        <v>557</v>
      </c>
      <c r="D174" s="1100"/>
      <c r="E174" s="1100"/>
      <c r="F174" s="1100"/>
      <c r="G174" s="1100"/>
      <c r="H174" s="1101"/>
      <c r="I174" s="280"/>
      <c r="J174" s="299" t="s">
        <v>576</v>
      </c>
      <c r="K174" s="297" t="s">
        <v>576</v>
      </c>
      <c r="L174" s="297" t="s">
        <v>576</v>
      </c>
      <c r="M174" s="297" t="s">
        <v>576</v>
      </c>
      <c r="N174" s="297" t="s">
        <v>577</v>
      </c>
      <c r="O174" s="297" t="s">
        <v>577</v>
      </c>
      <c r="P174" s="297" t="s">
        <v>578</v>
      </c>
      <c r="Q174" s="298" t="s">
        <v>578</v>
      </c>
      <c r="R174" s="280"/>
      <c r="S174" s="280"/>
      <c r="T174" s="280"/>
      <c r="U174" s="280"/>
      <c r="V174" s="299" t="s">
        <v>576</v>
      </c>
      <c r="W174" s="297" t="s">
        <v>576</v>
      </c>
      <c r="X174" s="297" t="s">
        <v>576</v>
      </c>
      <c r="Y174" s="297" t="s">
        <v>576</v>
      </c>
      <c r="Z174" s="297" t="s">
        <v>577</v>
      </c>
      <c r="AA174" s="297" t="s">
        <v>577</v>
      </c>
      <c r="AB174" s="297" t="s">
        <v>578</v>
      </c>
      <c r="AC174" s="298" t="s">
        <v>578</v>
      </c>
      <c r="AD174" s="311"/>
    </row>
    <row r="175" spans="2:30" s="75" customFormat="1" ht="50.1" customHeight="1" thickBot="1" x14ac:dyDescent="0.3">
      <c r="B175" s="274"/>
      <c r="C175" s="1090"/>
      <c r="D175" s="1091"/>
      <c r="E175" s="1091"/>
      <c r="F175" s="1091"/>
      <c r="G175" s="1091"/>
      <c r="H175" s="1092"/>
      <c r="I175" s="280"/>
      <c r="J175" s="293">
        <f>'PRE DATA'!$F$16</f>
        <v>2</v>
      </c>
      <c r="K175" s="294">
        <f>'PRE DATA'!$G$16</f>
        <v>0</v>
      </c>
      <c r="L175" s="294">
        <f>'PRE DATA'!$H$16</f>
        <v>1</v>
      </c>
      <c r="M175" s="294">
        <f>'PRE DATA'!$I$16</f>
        <v>9</v>
      </c>
      <c r="N175" s="282">
        <f>'PRE DATA'!$J$16</f>
        <v>0</v>
      </c>
      <c r="O175" s="282">
        <f>'PRE DATA'!$K$16</f>
        <v>7</v>
      </c>
      <c r="P175" s="294">
        <f>'PRE DATA'!$L$16</f>
        <v>2</v>
      </c>
      <c r="Q175" s="295">
        <f>'PRE DATA'!$M$16</f>
        <v>8</v>
      </c>
      <c r="R175" s="280"/>
      <c r="S175" s="280"/>
      <c r="T175" s="280"/>
      <c r="U175" s="280"/>
      <c r="V175" s="293">
        <f>'PRE DATA'!$F$18</f>
        <v>0</v>
      </c>
      <c r="W175" s="294">
        <f>'PRE DATA'!$G$18</f>
        <v>0</v>
      </c>
      <c r="X175" s="294">
        <f>'PRE DATA'!$H$18</f>
        <v>0</v>
      </c>
      <c r="Y175" s="294">
        <f>'PRE DATA'!$I$18</f>
        <v>0</v>
      </c>
      <c r="Z175" s="282">
        <f>'PRE DATA'!$J$18</f>
        <v>0</v>
      </c>
      <c r="AA175" s="282">
        <f>'PRE DATA'!$K$18</f>
        <v>0</v>
      </c>
      <c r="AB175" s="294">
        <f>'PRE DATA'!$L$18</f>
        <v>0</v>
      </c>
      <c r="AC175" s="295">
        <f>'PRE DATA'!$M$18</f>
        <v>0</v>
      </c>
      <c r="AD175" s="311"/>
    </row>
    <row r="176" spans="2:30" s="75" customFormat="1" ht="50.1" customHeight="1" thickBot="1" x14ac:dyDescent="0.3">
      <c r="B176" s="270"/>
      <c r="C176" s="338"/>
      <c r="D176" s="280"/>
      <c r="E176" s="280"/>
      <c r="F176" s="280"/>
      <c r="G176" s="280"/>
      <c r="H176" s="280"/>
      <c r="I176" s="280"/>
      <c r="J176" s="328"/>
      <c r="K176" s="328"/>
      <c r="L176" s="328"/>
      <c r="M176" s="328"/>
      <c r="N176" s="328"/>
      <c r="O176" s="328"/>
      <c r="P176" s="328"/>
      <c r="Q176" s="328"/>
      <c r="R176" s="280"/>
      <c r="S176" s="280"/>
      <c r="T176" s="280"/>
      <c r="U176" s="280"/>
      <c r="V176" s="280"/>
      <c r="W176" s="280"/>
      <c r="X176" s="280"/>
      <c r="Y176" s="280"/>
      <c r="Z176" s="280"/>
      <c r="AA176" s="280"/>
      <c r="AB176" s="280"/>
      <c r="AC176" s="280"/>
      <c r="AD176" s="311"/>
    </row>
    <row r="177" spans="1:30" s="75" customFormat="1" ht="50.1" customHeight="1" x14ac:dyDescent="0.25">
      <c r="B177" s="270"/>
      <c r="C177" s="344"/>
      <c r="D177" s="116"/>
      <c r="E177" s="116"/>
      <c r="F177" s="280"/>
      <c r="G177" s="280"/>
      <c r="H177" s="280"/>
      <c r="I177" s="280"/>
      <c r="J177" s="299" t="s">
        <v>576</v>
      </c>
      <c r="K177" s="297" t="s">
        <v>576</v>
      </c>
      <c r="L177" s="297" t="s">
        <v>576</v>
      </c>
      <c r="M177" s="297" t="s">
        <v>576</v>
      </c>
      <c r="N177" s="297" t="s">
        <v>577</v>
      </c>
      <c r="O177" s="297" t="s">
        <v>577</v>
      </c>
      <c r="P177" s="297" t="s">
        <v>578</v>
      </c>
      <c r="Q177" s="298" t="s">
        <v>578</v>
      </c>
      <c r="R177" s="280"/>
      <c r="S177" s="280"/>
      <c r="T177" s="280"/>
      <c r="U177" s="280"/>
      <c r="V177" s="299" t="s">
        <v>576</v>
      </c>
      <c r="W177" s="297" t="s">
        <v>576</v>
      </c>
      <c r="X177" s="297" t="s">
        <v>576</v>
      </c>
      <c r="Y177" s="297" t="s">
        <v>576</v>
      </c>
      <c r="Z177" s="297" t="s">
        <v>577</v>
      </c>
      <c r="AA177" s="297" t="s">
        <v>577</v>
      </c>
      <c r="AB177" s="297" t="s">
        <v>578</v>
      </c>
      <c r="AC177" s="298" t="s">
        <v>578</v>
      </c>
      <c r="AD177" s="311"/>
    </row>
    <row r="178" spans="1:30" s="75" customFormat="1" ht="50.1" customHeight="1" thickBot="1" x14ac:dyDescent="0.3">
      <c r="B178" s="270"/>
      <c r="C178" s="338"/>
      <c r="D178" s="280"/>
      <c r="E178" s="280"/>
      <c r="F178" s="280"/>
      <c r="G178" s="280"/>
      <c r="H178" s="280"/>
      <c r="I178" s="280"/>
      <c r="J178" s="293">
        <f>'PRE DATA'!$F$17</f>
        <v>0</v>
      </c>
      <c r="K178" s="294">
        <f>'PRE DATA'!$G$17</f>
        <v>0</v>
      </c>
      <c r="L178" s="294">
        <f>'PRE DATA'!$H$17</f>
        <v>0</v>
      </c>
      <c r="M178" s="294">
        <f>'PRE DATA'!$I$17</f>
        <v>0</v>
      </c>
      <c r="N178" s="282">
        <f>'PRE DATA'!$J$17</f>
        <v>0</v>
      </c>
      <c r="O178" s="282">
        <f>'PRE DATA'!$K$17</f>
        <v>0</v>
      </c>
      <c r="P178" s="294">
        <f>'PRE DATA'!$L$17</f>
        <v>0</v>
      </c>
      <c r="Q178" s="295">
        <f>'PRE DATA'!$M$17</f>
        <v>0</v>
      </c>
      <c r="R178" s="280"/>
      <c r="S178" s="280"/>
      <c r="T178" s="280"/>
      <c r="U178" s="280"/>
      <c r="V178" s="293">
        <f>'PRE DATA'!$F$19</f>
        <v>0</v>
      </c>
      <c r="W178" s="294">
        <f>'PRE DATA'!$G$19</f>
        <v>0</v>
      </c>
      <c r="X178" s="294">
        <f>'PRE DATA'!$H$19</f>
        <v>0</v>
      </c>
      <c r="Y178" s="294">
        <f>'PRE DATA'!$I$19</f>
        <v>0</v>
      </c>
      <c r="Z178" s="282">
        <f>'PRE DATA'!$J$19</f>
        <v>0</v>
      </c>
      <c r="AA178" s="282">
        <f>'PRE DATA'!$K$19</f>
        <v>0</v>
      </c>
      <c r="AB178" s="294">
        <f>'PRE DATA'!$L$19</f>
        <v>0</v>
      </c>
      <c r="AC178" s="295">
        <f>'PRE DATA'!$M$19</f>
        <v>0</v>
      </c>
      <c r="AD178" s="311"/>
    </row>
    <row r="179" spans="1:30" s="75" customFormat="1" ht="50.1" customHeight="1" x14ac:dyDescent="0.25">
      <c r="B179" s="270"/>
      <c r="C179" s="338"/>
      <c r="D179" s="280"/>
      <c r="E179" s="280"/>
      <c r="F179" s="280"/>
      <c r="G179" s="280"/>
      <c r="H179" s="280"/>
      <c r="I179" s="280"/>
      <c r="J179" s="283"/>
      <c r="K179" s="283"/>
      <c r="L179" s="283"/>
      <c r="M179" s="283"/>
      <c r="N179" s="283"/>
      <c r="O179" s="283"/>
      <c r="P179" s="280"/>
      <c r="Q179" s="280"/>
      <c r="R179" s="280"/>
      <c r="S179" s="283"/>
      <c r="T179" s="283"/>
      <c r="U179" s="283"/>
      <c r="V179" s="283"/>
      <c r="W179" s="283"/>
      <c r="X179" s="283"/>
      <c r="Y179" s="280"/>
      <c r="Z179" s="280"/>
      <c r="AA179" s="280"/>
      <c r="AB179" s="280"/>
      <c r="AC179" s="280"/>
      <c r="AD179" s="311"/>
    </row>
    <row r="180" spans="1:30" s="75" customFormat="1" ht="50.1" customHeight="1" thickBot="1" x14ac:dyDescent="0.3">
      <c r="B180" s="312"/>
      <c r="C180" s="338"/>
      <c r="D180" s="280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311"/>
    </row>
    <row r="181" spans="1:30" s="75" customFormat="1" ht="50.1" customHeight="1" x14ac:dyDescent="0.25">
      <c r="A181" s="334"/>
      <c r="B181" s="332"/>
      <c r="C181" s="1102" t="s">
        <v>559</v>
      </c>
      <c r="D181" s="1103"/>
      <c r="E181" s="1109" t="s">
        <v>560</v>
      </c>
      <c r="F181" s="1109"/>
      <c r="G181" s="1109"/>
      <c r="H181" s="1109"/>
      <c r="I181" s="1109"/>
      <c r="J181" s="1109"/>
      <c r="K181" s="1109"/>
      <c r="L181" s="1136" t="s">
        <v>561</v>
      </c>
      <c r="M181" s="1136"/>
      <c r="N181" s="1136"/>
      <c r="O181" s="1136"/>
      <c r="P181" s="1136"/>
      <c r="Q181" s="1136"/>
      <c r="R181" s="1109" t="s">
        <v>579</v>
      </c>
      <c r="S181" s="1109"/>
      <c r="T181" s="1109"/>
      <c r="U181" s="1109"/>
      <c r="V181" s="1109"/>
      <c r="W181" s="1109"/>
      <c r="X181" s="1109" t="s">
        <v>580</v>
      </c>
      <c r="Y181" s="1109"/>
      <c r="Z181" s="1109"/>
      <c r="AA181" s="1109"/>
      <c r="AB181" s="1109"/>
      <c r="AC181" s="1137"/>
      <c r="AD181" s="333"/>
    </row>
    <row r="182" spans="1:30" s="75" customFormat="1" ht="50.1" customHeight="1" x14ac:dyDescent="0.25">
      <c r="B182" s="312"/>
      <c r="C182" s="1104"/>
      <c r="D182" s="1105"/>
      <c r="E182" s="1138" t="str">
        <f>'PRE DATA'!$C$25</f>
        <v xml:space="preserve"> NIHAL</v>
      </c>
      <c r="F182" s="1138"/>
      <c r="G182" s="1138"/>
      <c r="H182" s="1138"/>
      <c r="I182" s="1138"/>
      <c r="J182" s="1138"/>
      <c r="K182" s="1138"/>
      <c r="L182" s="1115" t="str">
        <f>'PRE DATA'!$C$27</f>
        <v>CBA/2555/2015</v>
      </c>
      <c r="M182" s="1115"/>
      <c r="N182" s="1115"/>
      <c r="O182" s="1115"/>
      <c r="P182" s="1115"/>
      <c r="Q182" s="1115"/>
      <c r="R182" s="1071"/>
      <c r="S182" s="1071"/>
      <c r="T182" s="1071"/>
      <c r="U182" s="1071"/>
      <c r="V182" s="1071"/>
      <c r="W182" s="1071"/>
      <c r="X182" s="1071"/>
      <c r="Y182" s="1071"/>
      <c r="Z182" s="1071"/>
      <c r="AA182" s="1071"/>
      <c r="AB182" s="1071"/>
      <c r="AC182" s="1073"/>
      <c r="AD182" s="311"/>
    </row>
    <row r="183" spans="1:30" s="75" customFormat="1" ht="50.1" customHeight="1" thickBot="1" x14ac:dyDescent="0.3">
      <c r="B183" s="312"/>
      <c r="C183" s="1106"/>
      <c r="D183" s="1107"/>
      <c r="E183" s="1108" t="str">
        <f>'PRE DATA'!$C$29</f>
        <v>Perera</v>
      </c>
      <c r="F183" s="1108"/>
      <c r="G183" s="1108"/>
      <c r="H183" s="1108"/>
      <c r="I183" s="1108"/>
      <c r="J183" s="1108"/>
      <c r="K183" s="1108"/>
      <c r="L183" s="1075" t="str">
        <f>'PRE DATA'!$C$31</f>
        <v>CBA/2555/2015</v>
      </c>
      <c r="M183" s="1075"/>
      <c r="N183" s="1075"/>
      <c r="O183" s="1075"/>
      <c r="P183" s="1075"/>
      <c r="Q183" s="1075"/>
      <c r="R183" s="1057"/>
      <c r="S183" s="1057"/>
      <c r="T183" s="1057"/>
      <c r="U183" s="1057"/>
      <c r="V183" s="1057"/>
      <c r="W183" s="1057"/>
      <c r="X183" s="1057"/>
      <c r="Y183" s="1057"/>
      <c r="Z183" s="1057"/>
      <c r="AA183" s="1057"/>
      <c r="AB183" s="1057"/>
      <c r="AC183" s="1058"/>
      <c r="AD183" s="311"/>
    </row>
    <row r="184" spans="1:30" s="75" customFormat="1" ht="50.1" customHeight="1" x14ac:dyDescent="0.25">
      <c r="B184" s="312"/>
      <c r="C184" s="338"/>
      <c r="D184" s="280"/>
      <c r="E184" s="280"/>
      <c r="F184" s="280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X184" s="280"/>
      <c r="Y184" s="280"/>
      <c r="Z184" s="280"/>
      <c r="AA184" s="280"/>
      <c r="AB184" s="280"/>
      <c r="AC184" s="280"/>
      <c r="AD184" s="311"/>
    </row>
    <row r="185" spans="1:30" s="75" customFormat="1" ht="50.1" customHeight="1" thickBot="1" x14ac:dyDescent="0.3">
      <c r="B185" s="270"/>
      <c r="C185" s="338"/>
      <c r="D185" s="280"/>
      <c r="E185" s="280"/>
      <c r="F185" s="280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X185" s="280"/>
      <c r="Y185" s="280"/>
      <c r="Z185" s="280"/>
      <c r="AA185" s="280"/>
      <c r="AB185" s="280"/>
      <c r="AC185" s="280"/>
      <c r="AD185" s="311"/>
    </row>
    <row r="186" spans="1:30" s="75" customFormat="1" ht="50.1" customHeight="1" x14ac:dyDescent="0.25">
      <c r="B186" s="312"/>
      <c r="C186" s="1059" t="s">
        <v>551</v>
      </c>
      <c r="D186" s="1060"/>
      <c r="E186" s="280"/>
      <c r="F186" s="1080" t="s">
        <v>555</v>
      </c>
      <c r="G186" s="1081"/>
      <c r="H186" s="1081"/>
      <c r="I186" s="1081"/>
      <c r="J186" s="1081"/>
      <c r="K186" s="1081"/>
      <c r="L186" s="1081"/>
      <c r="M186" s="1081"/>
      <c r="N186" s="1081"/>
      <c r="O186" s="1135"/>
      <c r="P186" s="1080" t="s">
        <v>581</v>
      </c>
      <c r="Q186" s="1081"/>
      <c r="R186" s="1081"/>
      <c r="S186" s="1081"/>
      <c r="T186" s="1081"/>
      <c r="U186" s="1081"/>
      <c r="V186" s="1081"/>
      <c r="W186" s="1081" t="s">
        <v>581</v>
      </c>
      <c r="X186" s="1081"/>
      <c r="Y186" s="1081"/>
      <c r="Z186" s="1081"/>
      <c r="AA186" s="1081"/>
      <c r="AB186" s="1081"/>
      <c r="AC186" s="1082"/>
      <c r="AD186" s="311"/>
    </row>
    <row r="187" spans="1:30" s="75" customFormat="1" ht="50.1" customHeight="1" x14ac:dyDescent="0.25">
      <c r="B187" s="270"/>
      <c r="C187" s="1061"/>
      <c r="D187" s="1062"/>
      <c r="E187" s="280"/>
      <c r="F187" s="1125" t="str">
        <f>'PRE DATA'!$C$6</f>
        <v>K72S003Q1L2</v>
      </c>
      <c r="G187" s="1126"/>
      <c r="H187" s="1126"/>
      <c r="I187" s="1126"/>
      <c r="J187" s="1126"/>
      <c r="K187" s="1126"/>
      <c r="L187" s="1126"/>
      <c r="M187" s="1126"/>
      <c r="N187" s="1126"/>
      <c r="O187" s="1126"/>
      <c r="P187" s="1070"/>
      <c r="Q187" s="1071"/>
      <c r="R187" s="1071"/>
      <c r="S187" s="1071"/>
      <c r="T187" s="1071"/>
      <c r="U187" s="1071"/>
      <c r="V187" s="1071"/>
      <c r="W187" s="1071"/>
      <c r="X187" s="1071"/>
      <c r="Y187" s="1071"/>
      <c r="Z187" s="1071"/>
      <c r="AA187" s="1071"/>
      <c r="AB187" s="1071"/>
      <c r="AC187" s="1073"/>
      <c r="AD187" s="311"/>
    </row>
    <row r="188" spans="1:30" s="75" customFormat="1" ht="50.1" customHeight="1" thickBot="1" x14ac:dyDescent="0.3">
      <c r="B188" s="312"/>
      <c r="C188" s="1063"/>
      <c r="D188" s="1064"/>
      <c r="E188" s="280"/>
      <c r="F188" s="1125" t="str">
        <f>'PRE DATA'!$C$7</f>
        <v>K72S003Q2L3</v>
      </c>
      <c r="G188" s="1126"/>
      <c r="H188" s="1126"/>
      <c r="I188" s="1126"/>
      <c r="J188" s="1126"/>
      <c r="K188" s="1126"/>
      <c r="L188" s="1126"/>
      <c r="M188" s="1126"/>
      <c r="N188" s="1126"/>
      <c r="O188" s="1126"/>
      <c r="P188" s="1070"/>
      <c r="Q188" s="1071"/>
      <c r="R188" s="1071"/>
      <c r="S188" s="1071"/>
      <c r="T188" s="1071"/>
      <c r="U188" s="1071"/>
      <c r="V188" s="1071"/>
      <c r="W188" s="1071"/>
      <c r="X188" s="1071"/>
      <c r="Y188" s="1071"/>
      <c r="Z188" s="1071"/>
      <c r="AA188" s="1071"/>
      <c r="AB188" s="1071"/>
      <c r="AC188" s="1073"/>
      <c r="AD188" s="311"/>
    </row>
    <row r="189" spans="1:30" s="75" customFormat="1" ht="150" customHeight="1" thickBot="1" x14ac:dyDescent="0.3">
      <c r="B189" s="312"/>
      <c r="C189" s="338"/>
      <c r="D189" s="280"/>
      <c r="E189" s="280"/>
      <c r="F189" s="280"/>
      <c r="G189" s="280"/>
      <c r="H189" s="280"/>
      <c r="I189" s="284"/>
      <c r="J189" s="284"/>
      <c r="K189" s="284"/>
      <c r="L189" s="284"/>
      <c r="M189" s="284"/>
      <c r="N189" s="280"/>
      <c r="O189" s="280"/>
      <c r="P189" s="1077" t="s">
        <v>582</v>
      </c>
      <c r="Q189" s="1078"/>
      <c r="R189" s="1078"/>
      <c r="S189" s="1078"/>
      <c r="T189" s="1078"/>
      <c r="U189" s="1078"/>
      <c r="V189" s="1078"/>
      <c r="W189" s="1078" t="s">
        <v>582</v>
      </c>
      <c r="X189" s="1078"/>
      <c r="Y189" s="1078"/>
      <c r="Z189" s="1078"/>
      <c r="AA189" s="1078"/>
      <c r="AB189" s="1078"/>
      <c r="AC189" s="1079"/>
      <c r="AD189" s="311"/>
    </row>
    <row r="190" spans="1:30" s="75" customFormat="1" ht="50.1" customHeight="1" x14ac:dyDescent="0.25">
      <c r="B190" s="312"/>
      <c r="C190" s="338"/>
      <c r="D190" s="280"/>
      <c r="E190" s="280"/>
      <c r="F190" s="280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80"/>
      <c r="X190" s="280"/>
      <c r="Y190" s="280"/>
      <c r="Z190" s="280"/>
      <c r="AA190" s="280"/>
      <c r="AB190" s="280"/>
      <c r="AC190" s="280"/>
      <c r="AD190" s="311"/>
    </row>
    <row r="191" spans="1:30" s="75" customFormat="1" ht="50.1" customHeight="1" x14ac:dyDescent="0.25">
      <c r="B191" s="312"/>
      <c r="C191" s="1083" t="s">
        <v>583</v>
      </c>
      <c r="D191" s="1083"/>
      <c r="E191" s="1083"/>
      <c r="F191" s="1083"/>
      <c r="G191" s="1083"/>
      <c r="H191" s="1083"/>
      <c r="I191" s="1083"/>
      <c r="J191" s="1083"/>
      <c r="K191" s="1083"/>
      <c r="L191" s="1083"/>
      <c r="M191" s="1083"/>
      <c r="N191" s="1083"/>
      <c r="O191" s="1083"/>
      <c r="P191" s="1083"/>
      <c r="Q191" s="1083"/>
      <c r="R191" s="1083"/>
      <c r="S191" s="1083"/>
      <c r="T191" s="1083"/>
      <c r="U191" s="1083"/>
      <c r="V191" s="1083"/>
      <c r="W191" s="1083"/>
      <c r="X191" s="1083"/>
      <c r="Y191" s="1083"/>
      <c r="Z191" s="1083"/>
      <c r="AA191" s="1083"/>
      <c r="AB191" s="1083"/>
      <c r="AC191" s="1083"/>
      <c r="AD191" s="311"/>
    </row>
    <row r="192" spans="1:30" s="75" customFormat="1" ht="50.1" customHeight="1" thickBot="1" x14ac:dyDescent="0.3">
      <c r="B192" s="329"/>
      <c r="C192" s="345"/>
      <c r="D192" s="330"/>
      <c r="E192" s="330"/>
      <c r="F192" s="330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  <c r="T192" s="330"/>
      <c r="U192" s="330"/>
      <c r="V192" s="330"/>
      <c r="W192" s="330"/>
      <c r="X192" s="330"/>
      <c r="Y192" s="330"/>
      <c r="Z192" s="330"/>
      <c r="AA192" s="330"/>
      <c r="AB192" s="330"/>
      <c r="AC192" s="285">
        <f>AC144+1</f>
        <v>4</v>
      </c>
      <c r="AD192" s="331"/>
    </row>
    <row r="193" spans="2:30" s="75" customFormat="1" ht="50.1" customHeight="1" thickTop="1" thickBot="1" x14ac:dyDescent="0.3">
      <c r="C193" s="346"/>
    </row>
    <row r="194" spans="2:30" s="75" customFormat="1" ht="50.1" customHeight="1" thickTop="1" x14ac:dyDescent="0.25">
      <c r="B194" s="308"/>
      <c r="C194" s="337"/>
      <c r="D194" s="309"/>
      <c r="E194" s="309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09"/>
      <c r="S194" s="309"/>
      <c r="T194" s="309"/>
      <c r="U194" s="309"/>
      <c r="V194" s="309"/>
      <c r="W194" s="309"/>
      <c r="X194" s="309"/>
      <c r="Y194" s="309"/>
      <c r="Z194" s="309"/>
      <c r="AA194" s="309"/>
      <c r="AB194" s="309"/>
      <c r="AC194" s="257" t="s">
        <v>562</v>
      </c>
      <c r="AD194" s="310"/>
    </row>
    <row r="195" spans="2:30" s="75" customFormat="1" ht="90" customHeight="1" x14ac:dyDescent="0.25">
      <c r="B195" s="1117" t="s">
        <v>563</v>
      </c>
      <c r="C195" s="1118"/>
      <c r="D195" s="1118"/>
      <c r="E195" s="1118"/>
      <c r="F195" s="1118"/>
      <c r="G195" s="1118"/>
      <c r="H195" s="1118"/>
      <c r="I195" s="1118"/>
      <c r="J195" s="1118"/>
      <c r="K195" s="1118"/>
      <c r="L195" s="1118"/>
      <c r="M195" s="1118"/>
      <c r="N195" s="1118"/>
      <c r="O195" s="1118"/>
      <c r="P195" s="1118"/>
      <c r="Q195" s="1118"/>
      <c r="R195" s="1118"/>
      <c r="S195" s="1118"/>
      <c r="T195" s="1118"/>
      <c r="U195" s="1118"/>
      <c r="V195" s="1118"/>
      <c r="W195" s="1118"/>
      <c r="X195" s="1118"/>
      <c r="Y195" s="1118"/>
      <c r="Z195" s="1118"/>
      <c r="AA195" s="1118"/>
      <c r="AB195" s="1118"/>
      <c r="AC195" s="1118"/>
      <c r="AD195" s="1119"/>
    </row>
    <row r="196" spans="2:30" s="75" customFormat="1" ht="50.1" customHeight="1" thickBot="1" x14ac:dyDescent="0.3">
      <c r="B196" s="258"/>
      <c r="C196" s="338"/>
      <c r="D196" s="280"/>
      <c r="E196" s="280"/>
      <c r="F196" s="280"/>
      <c r="G196" s="280"/>
      <c r="H196" s="280"/>
      <c r="I196" s="280"/>
      <c r="J196" s="280"/>
      <c r="K196" s="280"/>
      <c r="L196" s="280"/>
      <c r="M196" s="280"/>
      <c r="N196" s="280"/>
      <c r="O196" s="280"/>
      <c r="P196" s="280"/>
      <c r="Q196" s="280"/>
      <c r="R196" s="280"/>
      <c r="S196" s="280"/>
      <c r="T196" s="280"/>
      <c r="U196" s="280"/>
      <c r="V196" s="280"/>
      <c r="W196" s="280"/>
      <c r="X196" s="280"/>
      <c r="Y196" s="280"/>
      <c r="Z196" s="280"/>
      <c r="AA196" s="280"/>
      <c r="AB196" s="280"/>
      <c r="AC196" s="280"/>
      <c r="AD196" s="311"/>
    </row>
    <row r="197" spans="2:30" s="75" customFormat="1" ht="60" customHeight="1" thickBot="1" x14ac:dyDescent="0.3">
      <c r="B197" s="312"/>
      <c r="C197" s="339" t="s">
        <v>550</v>
      </c>
      <c r="D197" s="314"/>
      <c r="E197" s="280"/>
      <c r="F197" s="1120" t="str">
        <f>'PRE DATA'!$C$5</f>
        <v>Computer Applications Assistant</v>
      </c>
      <c r="G197" s="1121"/>
      <c r="H197" s="1121"/>
      <c r="I197" s="1121"/>
      <c r="J197" s="1121"/>
      <c r="K197" s="1121"/>
      <c r="L197" s="1121"/>
      <c r="M197" s="1121"/>
      <c r="N197" s="1121"/>
      <c r="O197" s="1121"/>
      <c r="P197" s="1121"/>
      <c r="Q197" s="1121"/>
      <c r="R197" s="1121"/>
      <c r="S197" s="1121"/>
      <c r="T197" s="1121"/>
      <c r="U197" s="1121"/>
      <c r="V197" s="1121"/>
      <c r="W197" s="1121"/>
      <c r="X197" s="1121"/>
      <c r="Y197" s="1121"/>
      <c r="Z197" s="1121"/>
      <c r="AA197" s="1121"/>
      <c r="AB197" s="1121"/>
      <c r="AC197" s="1122"/>
      <c r="AD197" s="311"/>
    </row>
    <row r="198" spans="2:30" s="75" customFormat="1" ht="50.1" customHeight="1" thickBot="1" x14ac:dyDescent="0.3">
      <c r="B198" s="259"/>
      <c r="C198" s="338"/>
      <c r="D198" s="280"/>
      <c r="E198" s="280"/>
      <c r="F198" s="280"/>
      <c r="G198" s="280"/>
      <c r="H198" s="280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X198" s="280"/>
      <c r="Y198" s="280"/>
      <c r="Z198" s="280"/>
      <c r="AA198" s="280"/>
      <c r="AB198" s="280"/>
      <c r="AC198" s="280"/>
      <c r="AD198" s="311"/>
    </row>
    <row r="199" spans="2:30" s="75" customFormat="1" ht="50.1" customHeight="1" thickBot="1" x14ac:dyDescent="0.3">
      <c r="B199" s="312"/>
      <c r="C199" s="1110" t="s">
        <v>564</v>
      </c>
      <c r="D199" s="1111"/>
      <c r="E199" s="280"/>
      <c r="F199" s="290" t="str">
        <f>Data!$M$4</f>
        <v>K</v>
      </c>
      <c r="G199" s="291" t="str">
        <f>Data!$N$4</f>
        <v>7</v>
      </c>
      <c r="H199" s="291" t="str">
        <f>Data!$O$4</f>
        <v>2</v>
      </c>
      <c r="I199" s="291" t="str">
        <f>Data!$P$4</f>
        <v>S</v>
      </c>
      <c r="J199" s="291" t="str">
        <f>Data!$Q$4</f>
        <v>0</v>
      </c>
      <c r="K199" s="291" t="str">
        <f>Data!$R$4</f>
        <v>0</v>
      </c>
      <c r="L199" s="292" t="str">
        <f>Data!$S$4</f>
        <v>3</v>
      </c>
      <c r="M199" s="280"/>
      <c r="N199" s="280"/>
      <c r="O199" s="280"/>
      <c r="P199" s="280"/>
      <c r="Q199" s="280"/>
      <c r="R199" s="280"/>
      <c r="S199" s="280"/>
      <c r="T199" s="280"/>
      <c r="U199" s="280"/>
      <c r="V199" s="280"/>
      <c r="W199" s="280"/>
      <c r="X199" s="280"/>
      <c r="Y199" s="280"/>
      <c r="Z199" s="280"/>
      <c r="AA199" s="280"/>
      <c r="AB199" s="280"/>
      <c r="AC199" s="280"/>
      <c r="AD199" s="311"/>
    </row>
    <row r="200" spans="2:30" s="75" customFormat="1" ht="50.1" customHeight="1" thickBot="1" x14ac:dyDescent="0.3">
      <c r="B200" s="312"/>
      <c r="C200" s="1123" t="s">
        <v>565</v>
      </c>
      <c r="D200" s="1124"/>
      <c r="E200" s="315"/>
      <c r="F200" s="280"/>
      <c r="G200" s="280"/>
      <c r="H200" s="280"/>
      <c r="I200" s="280"/>
      <c r="J200" s="280"/>
      <c r="K200" s="280"/>
      <c r="L200" s="280"/>
      <c r="M200" s="280"/>
      <c r="N200" s="280"/>
      <c r="O200" s="280"/>
      <c r="P200" s="280"/>
      <c r="Q200" s="280"/>
      <c r="R200" s="280"/>
      <c r="S200" s="280"/>
      <c r="T200" s="280"/>
      <c r="U200" s="280"/>
      <c r="V200" s="280"/>
      <c r="W200" s="280"/>
      <c r="X200" s="280"/>
      <c r="Y200" s="280"/>
      <c r="Z200" s="280"/>
      <c r="AA200" s="280"/>
      <c r="AB200" s="280"/>
      <c r="AC200" s="280"/>
      <c r="AD200" s="311"/>
    </row>
    <row r="201" spans="2:30" s="75" customFormat="1" ht="50.1" customHeight="1" thickBot="1" x14ac:dyDescent="0.3">
      <c r="B201" s="259"/>
      <c r="C201" s="338"/>
      <c r="D201" s="280"/>
      <c r="E201" s="280"/>
      <c r="F201" s="335">
        <f>AC192+3</f>
        <v>7</v>
      </c>
      <c r="G201" s="280"/>
      <c r="H201" s="280"/>
      <c r="I201" s="280"/>
      <c r="J201" s="280"/>
      <c r="K201" s="280"/>
      <c r="L201" s="280"/>
      <c r="M201" s="280"/>
      <c r="N201" s="280"/>
      <c r="O201" s="280"/>
      <c r="P201" s="280"/>
      <c r="Q201" s="280"/>
      <c r="R201" s="280"/>
      <c r="S201" s="280"/>
      <c r="T201" s="280"/>
      <c r="U201" s="280"/>
      <c r="V201" s="280"/>
      <c r="W201" s="280"/>
      <c r="X201" s="280"/>
      <c r="Y201" s="280"/>
      <c r="Z201" s="280"/>
      <c r="AA201" s="280"/>
      <c r="AB201" s="280"/>
      <c r="AC201" s="280"/>
      <c r="AD201" s="311"/>
    </row>
    <row r="202" spans="2:30" s="75" customFormat="1" ht="50.1" customHeight="1" x14ac:dyDescent="0.25">
      <c r="B202" s="312"/>
      <c r="C202" s="340" t="s">
        <v>566</v>
      </c>
      <c r="D202" s="316"/>
      <c r="E202" s="280"/>
      <c r="F202" s="260" t="str">
        <f>Sheet2!C7</f>
        <v>0</v>
      </c>
      <c r="G202" s="261" t="str">
        <f>Sheet2!D7</f>
        <v/>
      </c>
      <c r="H202" s="261" t="str">
        <f>Sheet2!E7</f>
        <v/>
      </c>
      <c r="I202" s="261" t="str">
        <f>Sheet2!F7</f>
        <v/>
      </c>
      <c r="J202" s="261" t="str">
        <f>Sheet2!G7</f>
        <v/>
      </c>
      <c r="K202" s="261" t="str">
        <f>Sheet2!H7</f>
        <v/>
      </c>
      <c r="L202" s="261" t="str">
        <f>Sheet2!I7</f>
        <v/>
      </c>
      <c r="M202" s="261" t="str">
        <f>Sheet2!J7</f>
        <v/>
      </c>
      <c r="N202" s="261" t="str">
        <f>Sheet2!K7</f>
        <v/>
      </c>
      <c r="O202" s="261" t="str">
        <f>Sheet2!L7</f>
        <v/>
      </c>
      <c r="P202" s="261" t="str">
        <f>Sheet2!M7</f>
        <v/>
      </c>
      <c r="Q202" s="261" t="str">
        <f>Sheet2!N7</f>
        <v/>
      </c>
      <c r="R202" s="261" t="str">
        <f>Sheet2!O7</f>
        <v/>
      </c>
      <c r="S202" s="261" t="str">
        <f>Sheet2!P7</f>
        <v/>
      </c>
      <c r="T202" s="261" t="str">
        <f>Sheet2!Q7</f>
        <v/>
      </c>
      <c r="U202" s="261" t="str">
        <f>Sheet2!R7</f>
        <v/>
      </c>
      <c r="V202" s="261" t="str">
        <f>Sheet2!S7</f>
        <v/>
      </c>
      <c r="W202" s="261" t="str">
        <f>Sheet2!T7</f>
        <v/>
      </c>
      <c r="X202" s="261" t="str">
        <f>Sheet2!U7</f>
        <v/>
      </c>
      <c r="Y202" s="261" t="str">
        <f>Sheet2!V7</f>
        <v/>
      </c>
      <c r="Z202" s="261" t="str">
        <f>Sheet2!W7</f>
        <v/>
      </c>
      <c r="AA202" s="261" t="str">
        <f>Sheet2!X7</f>
        <v/>
      </c>
      <c r="AB202" s="261" t="str">
        <f>Sheet2!Y7</f>
        <v/>
      </c>
      <c r="AC202" s="265" t="str">
        <f>Sheet2!Z7</f>
        <v/>
      </c>
      <c r="AD202" s="311"/>
    </row>
    <row r="203" spans="2:30" s="75" customFormat="1" ht="50.1" customHeight="1" thickBot="1" x14ac:dyDescent="0.3">
      <c r="B203" s="312"/>
      <c r="C203" s="341" t="s">
        <v>567</v>
      </c>
      <c r="D203" s="317"/>
      <c r="E203" s="280"/>
      <c r="F203" s="262" t="str">
        <f>Sheet2!AA7</f>
        <v/>
      </c>
      <c r="G203" s="263" t="str">
        <f>Sheet2!AB7</f>
        <v/>
      </c>
      <c r="H203" s="263" t="str">
        <f>Sheet2!AC7</f>
        <v/>
      </c>
      <c r="I203" s="263" t="str">
        <f>Sheet2!AD7</f>
        <v/>
      </c>
      <c r="J203" s="263" t="str">
        <f>Sheet2!AE7</f>
        <v/>
      </c>
      <c r="K203" s="263" t="str">
        <f>Sheet2!AF7</f>
        <v/>
      </c>
      <c r="L203" s="263" t="str">
        <f>Sheet2!AG7</f>
        <v/>
      </c>
      <c r="M203" s="263" t="str">
        <f>Sheet2!AH7</f>
        <v/>
      </c>
      <c r="N203" s="263" t="str">
        <f>Sheet2!AI7</f>
        <v/>
      </c>
      <c r="O203" s="263" t="str">
        <f>Sheet2!AJ7</f>
        <v/>
      </c>
      <c r="P203" s="263" t="str">
        <f>Sheet2!AK7</f>
        <v/>
      </c>
      <c r="Q203" s="263" t="str">
        <f>Sheet2!AL7</f>
        <v/>
      </c>
      <c r="R203" s="263" t="str">
        <f>Sheet2!AM7</f>
        <v/>
      </c>
      <c r="S203" s="263" t="str">
        <f>Sheet2!AN7</f>
        <v/>
      </c>
      <c r="T203" s="263" t="str">
        <f>Sheet2!AO7</f>
        <v/>
      </c>
      <c r="U203" s="263" t="str">
        <f>Sheet2!AP7</f>
        <v/>
      </c>
      <c r="V203" s="263" t="str">
        <f>Sheet2!AQ7</f>
        <v/>
      </c>
      <c r="W203" s="263" t="str">
        <f>Sheet2!AR7</f>
        <v/>
      </c>
      <c r="X203" s="263" t="str">
        <f>Sheet2!AS7</f>
        <v/>
      </c>
      <c r="Y203" s="263" t="str">
        <f>Sheet2!AT7</f>
        <v/>
      </c>
      <c r="Z203" s="263" t="str">
        <f>Sheet2!AU7</f>
        <v/>
      </c>
      <c r="AA203" s="263" t="str">
        <f>Sheet2!AV7</f>
        <v/>
      </c>
      <c r="AB203" s="263" t="str">
        <f>Sheet2!AW7</f>
        <v/>
      </c>
      <c r="AC203" s="264" t="str">
        <f>Sheet2!AX7</f>
        <v/>
      </c>
      <c r="AD203" s="311"/>
    </row>
    <row r="204" spans="2:30" s="75" customFormat="1" ht="50.1" customHeight="1" thickBot="1" x14ac:dyDescent="0.3">
      <c r="B204" s="259"/>
      <c r="C204" s="338"/>
      <c r="D204" s="280"/>
      <c r="E204" s="280"/>
      <c r="F204" s="335">
        <f>F201-1</f>
        <v>6</v>
      </c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  <c r="AA204" s="318"/>
      <c r="AB204" s="318"/>
      <c r="AC204" s="318"/>
      <c r="AD204" s="311"/>
    </row>
    <row r="205" spans="2:30" s="75" customFormat="1" ht="50.1" customHeight="1" x14ac:dyDescent="0.25">
      <c r="B205" s="312"/>
      <c r="C205" s="340" t="s">
        <v>566</v>
      </c>
      <c r="D205" s="319"/>
      <c r="E205" s="280"/>
      <c r="F205" s="260" t="str">
        <f>Sheet4!D6</f>
        <v>0</v>
      </c>
      <c r="G205" s="261" t="str">
        <f>Sheet4!E6</f>
        <v/>
      </c>
      <c r="H205" s="261" t="str">
        <f>Sheet4!F6</f>
        <v/>
      </c>
      <c r="I205" s="261" t="str">
        <f>Sheet4!G6</f>
        <v/>
      </c>
      <c r="J205" s="261" t="str">
        <f>Sheet4!H6</f>
        <v/>
      </c>
      <c r="K205" s="261" t="str">
        <f>Sheet4!I6</f>
        <v/>
      </c>
      <c r="L205" s="261" t="str">
        <f>Sheet4!J6</f>
        <v/>
      </c>
      <c r="M205" s="261" t="str">
        <f>Sheet4!K6</f>
        <v/>
      </c>
      <c r="N205" s="261" t="str">
        <f>Sheet4!L6</f>
        <v/>
      </c>
      <c r="O205" s="261" t="str">
        <f>Sheet4!M6</f>
        <v/>
      </c>
      <c r="P205" s="261" t="str">
        <f>Sheet4!N6</f>
        <v/>
      </c>
      <c r="Q205" s="261" t="str">
        <f>Sheet4!O6</f>
        <v/>
      </c>
      <c r="R205" s="261" t="str">
        <f>Sheet4!P6</f>
        <v/>
      </c>
      <c r="S205" s="261" t="str">
        <f>Sheet4!Q6</f>
        <v/>
      </c>
      <c r="T205" s="261" t="str">
        <f>Sheet4!R6</f>
        <v/>
      </c>
      <c r="U205" s="261" t="str">
        <f>Sheet4!S6</f>
        <v/>
      </c>
      <c r="V205" s="261" t="str">
        <f>Sheet4!T6</f>
        <v/>
      </c>
      <c r="W205" s="261" t="str">
        <f>Sheet4!U6</f>
        <v/>
      </c>
      <c r="X205" s="261" t="str">
        <f>Sheet4!V6</f>
        <v/>
      </c>
      <c r="Y205" s="261" t="str">
        <f>Sheet4!W6</f>
        <v/>
      </c>
      <c r="Z205" s="261" t="str">
        <f>Sheet4!X6</f>
        <v/>
      </c>
      <c r="AA205" s="261" t="str">
        <f>Sheet4!Y6</f>
        <v/>
      </c>
      <c r="AB205" s="261" t="str">
        <f>Sheet4!Z6</f>
        <v/>
      </c>
      <c r="AC205" s="265" t="str">
        <f>Sheet4!AA6</f>
        <v/>
      </c>
      <c r="AD205" s="311"/>
    </row>
    <row r="206" spans="2:30" s="75" customFormat="1" ht="50.1" customHeight="1" thickBot="1" x14ac:dyDescent="0.3">
      <c r="B206" s="312"/>
      <c r="C206" s="1123" t="s">
        <v>568</v>
      </c>
      <c r="D206" s="1124"/>
      <c r="E206" s="280"/>
      <c r="F206" s="266" t="str">
        <f>Sheet4!AB6</f>
        <v/>
      </c>
      <c r="G206" s="267" t="str">
        <f>Sheet4!AC6</f>
        <v/>
      </c>
      <c r="H206" s="267" t="str">
        <f>Sheet4!AD6</f>
        <v/>
      </c>
      <c r="I206" s="267" t="str">
        <f>Sheet4!AE6</f>
        <v/>
      </c>
      <c r="J206" s="267" t="str">
        <f>Sheet4!AF6</f>
        <v/>
      </c>
      <c r="K206" s="267" t="str">
        <f>Sheet4!AG6</f>
        <v/>
      </c>
      <c r="L206" s="267" t="str">
        <f>Sheet4!AH6</f>
        <v/>
      </c>
      <c r="M206" s="267" t="str">
        <f>Sheet4!AI6</f>
        <v/>
      </c>
      <c r="N206" s="267" t="str">
        <f>Sheet4!AJ6</f>
        <v/>
      </c>
      <c r="O206" s="267" t="str">
        <f>Sheet4!AK6</f>
        <v/>
      </c>
      <c r="P206" s="267" t="str">
        <f>Sheet4!AL6</f>
        <v/>
      </c>
      <c r="Q206" s="267" t="str">
        <f>Sheet4!AM6</f>
        <v/>
      </c>
      <c r="R206" s="267" t="str">
        <f>Sheet4!AN6</f>
        <v/>
      </c>
      <c r="S206" s="267" t="str">
        <f>Sheet4!AO6</f>
        <v/>
      </c>
      <c r="T206" s="267" t="str">
        <f>Sheet4!AP6</f>
        <v/>
      </c>
      <c r="U206" s="267" t="str">
        <f>Sheet4!AQ6</f>
        <v/>
      </c>
      <c r="V206" s="267" t="str">
        <f>Sheet4!AR6</f>
        <v/>
      </c>
      <c r="W206" s="267" t="str">
        <f>Sheet4!AS6</f>
        <v/>
      </c>
      <c r="X206" s="267" t="str">
        <f>Sheet4!AT6</f>
        <v/>
      </c>
      <c r="Y206" s="267" t="str">
        <f>Sheet4!AU6</f>
        <v/>
      </c>
      <c r="Z206" s="267" t="str">
        <f>Sheet4!AV6</f>
        <v/>
      </c>
      <c r="AA206" s="267" t="str">
        <f>Sheet4!AW6</f>
        <v/>
      </c>
      <c r="AB206" s="267" t="str">
        <f>Sheet4!AX6</f>
        <v/>
      </c>
      <c r="AC206" s="268" t="str">
        <f>Sheet4!AY6</f>
        <v/>
      </c>
      <c r="AD206" s="311"/>
    </row>
    <row r="207" spans="2:30" s="75" customFormat="1" ht="50.1" customHeight="1" x14ac:dyDescent="0.25">
      <c r="B207" s="269"/>
      <c r="C207" s="338"/>
      <c r="D207" s="280"/>
      <c r="E207" s="280"/>
      <c r="F207" s="266" t="str">
        <f>Sheet4!AZ6</f>
        <v/>
      </c>
      <c r="G207" s="267" t="str">
        <f>Sheet4!BA6</f>
        <v/>
      </c>
      <c r="H207" s="267" t="str">
        <f>Sheet4!BB6</f>
        <v/>
      </c>
      <c r="I207" s="267" t="str">
        <f>Sheet4!BC6</f>
        <v/>
      </c>
      <c r="J207" s="267" t="str">
        <f>Sheet4!BD6</f>
        <v/>
      </c>
      <c r="K207" s="267" t="str">
        <f>Sheet4!BE6</f>
        <v/>
      </c>
      <c r="L207" s="267" t="str">
        <f>Sheet4!BF6</f>
        <v/>
      </c>
      <c r="M207" s="267" t="str">
        <f>Sheet4!BG6</f>
        <v/>
      </c>
      <c r="N207" s="267" t="str">
        <f>Sheet4!BH6</f>
        <v/>
      </c>
      <c r="O207" s="267" t="str">
        <f>Sheet4!BI6</f>
        <v/>
      </c>
      <c r="P207" s="267" t="str">
        <f>Sheet4!BJ6</f>
        <v/>
      </c>
      <c r="Q207" s="267" t="str">
        <f>Sheet4!BK6</f>
        <v/>
      </c>
      <c r="R207" s="267" t="str">
        <f>Sheet4!BL6</f>
        <v/>
      </c>
      <c r="S207" s="267" t="str">
        <f>Sheet4!BM6</f>
        <v/>
      </c>
      <c r="T207" s="267" t="str">
        <f>Sheet4!BN6</f>
        <v/>
      </c>
      <c r="U207" s="267" t="str">
        <f>Sheet4!BO6</f>
        <v/>
      </c>
      <c r="V207" s="267" t="str">
        <f>Sheet4!BP6</f>
        <v/>
      </c>
      <c r="W207" s="267" t="str">
        <f>Sheet4!BQ6</f>
        <v/>
      </c>
      <c r="X207" s="267" t="str">
        <f>Sheet4!BR6</f>
        <v/>
      </c>
      <c r="Y207" s="267" t="str">
        <f>Sheet4!BS6</f>
        <v/>
      </c>
      <c r="Z207" s="267" t="str">
        <f>Sheet4!BT6</f>
        <v/>
      </c>
      <c r="AA207" s="267" t="str">
        <f>Sheet4!BU6</f>
        <v/>
      </c>
      <c r="AB207" s="267" t="str">
        <f>Sheet4!BV6</f>
        <v/>
      </c>
      <c r="AC207" s="268" t="str">
        <f>Sheet4!BW6</f>
        <v/>
      </c>
      <c r="AD207" s="311"/>
    </row>
    <row r="208" spans="2:30" s="75" customFormat="1" ht="50.1" customHeight="1" thickBot="1" x14ac:dyDescent="0.3">
      <c r="B208" s="270"/>
      <c r="C208" s="338"/>
      <c r="D208" s="280"/>
      <c r="E208" s="280"/>
      <c r="F208" s="271" t="str">
        <f>Sheet4!BX6</f>
        <v/>
      </c>
      <c r="G208" s="272" t="str">
        <f>Sheet4!BY6</f>
        <v/>
      </c>
      <c r="H208" s="272" t="str">
        <f>Sheet4!BZ6</f>
        <v/>
      </c>
      <c r="I208" s="272" t="str">
        <f>Sheet4!CA6</f>
        <v/>
      </c>
      <c r="J208" s="272" t="str">
        <f>Sheet4!CB6</f>
        <v/>
      </c>
      <c r="K208" s="272" t="str">
        <f>Sheet4!CC6</f>
        <v/>
      </c>
      <c r="L208" s="272" t="str">
        <f>Sheet4!CD6</f>
        <v/>
      </c>
      <c r="M208" s="272" t="str">
        <f>Sheet4!CE6</f>
        <v/>
      </c>
      <c r="N208" s="272" t="str">
        <f>Sheet4!CF6</f>
        <v/>
      </c>
      <c r="O208" s="272" t="str">
        <f>Sheet4!CG6</f>
        <v/>
      </c>
      <c r="P208" s="272" t="str">
        <f>Sheet4!CH6</f>
        <v/>
      </c>
      <c r="Q208" s="272" t="str">
        <f>Sheet4!CI6</f>
        <v/>
      </c>
      <c r="R208" s="272" t="str">
        <f>Sheet4!CJ6</f>
        <v/>
      </c>
      <c r="S208" s="272" t="str">
        <f>Sheet4!CK6</f>
        <v/>
      </c>
      <c r="T208" s="272" t="str">
        <f>Sheet4!CL6</f>
        <v/>
      </c>
      <c r="U208" s="272" t="str">
        <f>Sheet4!CM6</f>
        <v/>
      </c>
      <c r="V208" s="272" t="str">
        <f>Sheet4!CN6</f>
        <v/>
      </c>
      <c r="W208" s="272" t="str">
        <f>Sheet4!CO6</f>
        <v/>
      </c>
      <c r="X208" s="272" t="str">
        <f>Sheet4!CP6</f>
        <v/>
      </c>
      <c r="Y208" s="272" t="str">
        <f>Sheet4!CQ6</f>
        <v/>
      </c>
      <c r="Z208" s="272" t="str">
        <f>Sheet4!CR6</f>
        <v/>
      </c>
      <c r="AA208" s="272" t="str">
        <f>Sheet4!CS6</f>
        <v/>
      </c>
      <c r="AB208" s="272" t="str">
        <f>Sheet4!CT6</f>
        <v/>
      </c>
      <c r="AC208" s="273" t="str">
        <f>Sheet4!CU6</f>
        <v/>
      </c>
      <c r="AD208" s="311"/>
    </row>
    <row r="209" spans="2:30" s="75" customFormat="1" ht="50.1" customHeight="1" thickBot="1" x14ac:dyDescent="0.3">
      <c r="B209" s="312"/>
      <c r="C209" s="338"/>
      <c r="D209" s="280"/>
      <c r="E209" s="280"/>
      <c r="F209" s="280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  <c r="T209" s="280"/>
      <c r="U209" s="280"/>
      <c r="V209" s="280"/>
      <c r="W209" s="280"/>
      <c r="X209" s="280"/>
      <c r="Y209" s="280"/>
      <c r="Z209" s="280"/>
      <c r="AA209" s="280"/>
      <c r="AB209" s="280"/>
      <c r="AC209" s="280"/>
      <c r="AD209" s="311"/>
    </row>
    <row r="210" spans="2:30" s="75" customFormat="1" ht="50.1" customHeight="1" thickBot="1" x14ac:dyDescent="0.3">
      <c r="B210" s="274"/>
      <c r="C210" s="339" t="s">
        <v>569</v>
      </c>
      <c r="D210" s="314"/>
      <c r="E210" s="280"/>
      <c r="F210" s="1112" t="s">
        <v>570</v>
      </c>
      <c r="G210" s="1113"/>
      <c r="H210" s="1113"/>
      <c r="I210" s="301" t="e">
        <f>IF(Data!$H7="F",Data!$H$2,"")</f>
        <v>#VALUE!</v>
      </c>
      <c r="J210" s="280"/>
      <c r="K210" s="521" t="s">
        <v>571</v>
      </c>
      <c r="L210" s="519"/>
      <c r="M210" s="519"/>
      <c r="N210" s="519"/>
      <c r="O210" s="519"/>
      <c r="P210" s="519"/>
      <c r="Q210" s="519"/>
      <c r="R210" s="276" t="str">
        <f>Sheet5!D6</f>
        <v>0</v>
      </c>
      <c r="S210" s="276" t="str">
        <f>Sheet5!E6</f>
        <v/>
      </c>
      <c r="T210" s="276" t="str">
        <f>Sheet5!F6</f>
        <v/>
      </c>
      <c r="U210" s="276" t="str">
        <f>Sheet5!G6</f>
        <v/>
      </c>
      <c r="V210" s="276" t="str">
        <f>Sheet5!H6</f>
        <v/>
      </c>
      <c r="W210" s="276" t="str">
        <f>Sheet5!I6</f>
        <v/>
      </c>
      <c r="X210" s="276" t="str">
        <f>Sheet5!J6</f>
        <v/>
      </c>
      <c r="Y210" s="276" t="str">
        <f>Sheet5!K6</f>
        <v/>
      </c>
      <c r="Z210" s="276" t="str">
        <f>Sheet5!L6</f>
        <v/>
      </c>
      <c r="AA210" s="276" t="str">
        <f>Sheet5!M6</f>
        <v/>
      </c>
      <c r="AB210" s="276" t="str">
        <f>Sheet5!N6</f>
        <v/>
      </c>
      <c r="AC210" s="277" t="str">
        <f>Sheet5!O6</f>
        <v/>
      </c>
      <c r="AD210" s="311"/>
    </row>
    <row r="211" spans="2:30" s="75" customFormat="1" ht="50.1" customHeight="1" thickBot="1" x14ac:dyDescent="0.3">
      <c r="B211" s="312"/>
      <c r="C211" s="338"/>
      <c r="D211" s="280"/>
      <c r="E211" s="280"/>
      <c r="F211" s="1127" t="s">
        <v>572</v>
      </c>
      <c r="G211" s="1128"/>
      <c r="H211" s="1128"/>
      <c r="I211" s="278" t="e">
        <f>IF(Data!$H7="M",Data!$H$2,"")</f>
        <v>#VALUE!</v>
      </c>
      <c r="J211" s="280"/>
      <c r="K211" s="280"/>
      <c r="L211" s="280"/>
      <c r="M211" s="280"/>
      <c r="N211" s="280"/>
      <c r="O211" s="280"/>
      <c r="P211" s="280"/>
      <c r="Q211" s="280"/>
      <c r="R211" s="280"/>
      <c r="S211" s="280"/>
      <c r="T211" s="280"/>
      <c r="U211" s="280"/>
      <c r="V211" s="280"/>
      <c r="W211" s="280"/>
      <c r="X211" s="280"/>
      <c r="Y211" s="280"/>
      <c r="Z211" s="280"/>
      <c r="AA211" s="280"/>
      <c r="AB211" s="280"/>
      <c r="AC211" s="280"/>
      <c r="AD211" s="311"/>
    </row>
    <row r="212" spans="2:30" s="75" customFormat="1" ht="50.1" customHeight="1" thickBot="1" x14ac:dyDescent="0.3">
      <c r="B212" s="312"/>
      <c r="C212" s="338"/>
      <c r="D212" s="280"/>
      <c r="E212" s="280"/>
      <c r="F212" s="280"/>
      <c r="G212" s="280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280"/>
      <c r="T212" s="280"/>
      <c r="U212" s="280"/>
      <c r="V212" s="280"/>
      <c r="W212" s="280"/>
      <c r="X212" s="280"/>
      <c r="Y212" s="280"/>
      <c r="Z212" s="280"/>
      <c r="AA212" s="280"/>
      <c r="AB212" s="280"/>
      <c r="AC212" s="280"/>
      <c r="AD212" s="311"/>
    </row>
    <row r="213" spans="2:30" s="75" customFormat="1" ht="50.1" customHeight="1" thickBot="1" x14ac:dyDescent="0.3">
      <c r="B213" s="312"/>
      <c r="C213" s="1129" t="s">
        <v>573</v>
      </c>
      <c r="D213" s="1130"/>
      <c r="E213" s="1130"/>
      <c r="F213" s="1130"/>
      <c r="G213" s="1130"/>
      <c r="H213" s="1131"/>
      <c r="I213" s="280"/>
      <c r="J213" s="1132" t="str">
        <f>'PRE DATA'!$C$10</f>
        <v>TRAINING INSTITUTE</v>
      </c>
      <c r="K213" s="1133"/>
      <c r="L213" s="1133"/>
      <c r="M213" s="1133"/>
      <c r="N213" s="1133"/>
      <c r="O213" s="1133"/>
      <c r="P213" s="1133"/>
      <c r="Q213" s="1133"/>
      <c r="R213" s="1133"/>
      <c r="S213" s="1133"/>
      <c r="T213" s="1133"/>
      <c r="U213" s="1133"/>
      <c r="V213" s="1133"/>
      <c r="W213" s="1133"/>
      <c r="X213" s="1133"/>
      <c r="Y213" s="1133"/>
      <c r="Z213" s="1133"/>
      <c r="AA213" s="1133"/>
      <c r="AB213" s="1133"/>
      <c r="AC213" s="1134"/>
      <c r="AD213" s="311"/>
    </row>
    <row r="214" spans="2:30" s="75" customFormat="1" ht="50.1" customHeight="1" thickBot="1" x14ac:dyDescent="0.3">
      <c r="B214" s="312"/>
      <c r="C214" s="338"/>
      <c r="D214" s="280"/>
      <c r="E214" s="280"/>
      <c r="F214" s="280"/>
      <c r="G214" s="280"/>
      <c r="H214" s="280"/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80"/>
      <c r="V214" s="280"/>
      <c r="W214" s="280"/>
      <c r="X214" s="280"/>
      <c r="Y214" s="280"/>
      <c r="Z214" s="280"/>
      <c r="AA214" s="280"/>
      <c r="AB214" s="280"/>
      <c r="AC214" s="280"/>
      <c r="AD214" s="311"/>
    </row>
    <row r="215" spans="2:30" s="75" customFormat="1" ht="50.1" customHeight="1" x14ac:dyDescent="0.25">
      <c r="B215" s="312"/>
      <c r="C215" s="340" t="s">
        <v>574</v>
      </c>
      <c r="D215" s="321"/>
      <c r="E215" s="321"/>
      <c r="F215" s="321"/>
      <c r="G215" s="321"/>
      <c r="H215" s="322"/>
      <c r="I215" s="280"/>
      <c r="J215" s="1084" t="str">
        <f>'PRE DATA'!$C$11</f>
        <v>No 05, Gampaha</v>
      </c>
      <c r="K215" s="1085"/>
      <c r="L215" s="1085"/>
      <c r="M215" s="1085"/>
      <c r="N215" s="1085"/>
      <c r="O215" s="1085"/>
      <c r="P215" s="1085"/>
      <c r="Q215" s="1085"/>
      <c r="R215" s="1085"/>
      <c r="S215" s="1085"/>
      <c r="T215" s="1085"/>
      <c r="U215" s="1085"/>
      <c r="V215" s="1085"/>
      <c r="W215" s="1085"/>
      <c r="X215" s="1085"/>
      <c r="Y215" s="1085"/>
      <c r="Z215" s="1085"/>
      <c r="AA215" s="1085"/>
      <c r="AB215" s="1085"/>
      <c r="AC215" s="1086"/>
      <c r="AD215" s="311"/>
    </row>
    <row r="216" spans="2:30" s="75" customFormat="1" ht="50.1" customHeight="1" thickBot="1" x14ac:dyDescent="0.3">
      <c r="B216" s="312"/>
      <c r="C216" s="1090" t="s">
        <v>584</v>
      </c>
      <c r="D216" s="1091"/>
      <c r="E216" s="1091"/>
      <c r="F216" s="1091"/>
      <c r="G216" s="1091"/>
      <c r="H216" s="1092"/>
      <c r="I216" s="280"/>
      <c r="J216" s="1087"/>
      <c r="K216" s="1088"/>
      <c r="L216" s="1088"/>
      <c r="M216" s="1088"/>
      <c r="N216" s="1088"/>
      <c r="O216" s="1088"/>
      <c r="P216" s="1088"/>
      <c r="Q216" s="1088"/>
      <c r="R216" s="1088"/>
      <c r="S216" s="1088"/>
      <c r="T216" s="1088"/>
      <c r="U216" s="1088"/>
      <c r="V216" s="1088"/>
      <c r="W216" s="1088"/>
      <c r="X216" s="1088"/>
      <c r="Y216" s="1088"/>
      <c r="Z216" s="1088"/>
      <c r="AA216" s="1088"/>
      <c r="AB216" s="1088"/>
      <c r="AC216" s="1089"/>
      <c r="AD216" s="311"/>
    </row>
    <row r="217" spans="2:30" s="75" customFormat="1" ht="50.1" customHeight="1" thickBot="1" x14ac:dyDescent="0.3">
      <c r="B217" s="312"/>
      <c r="C217" s="338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  <c r="Q217" s="280"/>
      <c r="R217" s="280"/>
      <c r="S217" s="280"/>
      <c r="T217" s="280"/>
      <c r="U217" s="280"/>
      <c r="V217" s="280"/>
      <c r="W217" s="280"/>
      <c r="X217" s="280"/>
      <c r="Y217" s="280"/>
      <c r="Z217" s="280"/>
      <c r="AA217" s="280"/>
      <c r="AB217" s="280"/>
      <c r="AC217" s="280"/>
      <c r="AD217" s="311"/>
    </row>
    <row r="218" spans="2:30" s="75" customFormat="1" ht="50.1" customHeight="1" x14ac:dyDescent="0.25">
      <c r="B218" s="312"/>
      <c r="C218" s="340" t="s">
        <v>558</v>
      </c>
      <c r="D218" s="323"/>
      <c r="E218" s="323"/>
      <c r="F218" s="323"/>
      <c r="G218" s="323"/>
      <c r="H218" s="324"/>
      <c r="I218" s="280"/>
      <c r="J218" s="1093"/>
      <c r="K218" s="1094"/>
      <c r="L218" s="1094"/>
      <c r="M218" s="1094"/>
      <c r="N218" s="1094"/>
      <c r="O218" s="1094"/>
      <c r="P218" s="1094"/>
      <c r="Q218" s="1094"/>
      <c r="R218" s="1094"/>
      <c r="S218" s="1094"/>
      <c r="T218" s="1094"/>
      <c r="U218" s="1094"/>
      <c r="V218" s="1094"/>
      <c r="W218" s="1094"/>
      <c r="X218" s="1094"/>
      <c r="Y218" s="1094"/>
      <c r="Z218" s="1094"/>
      <c r="AA218" s="1094"/>
      <c r="AB218" s="1094"/>
      <c r="AC218" s="1095"/>
      <c r="AD218" s="311"/>
    </row>
    <row r="219" spans="2:30" s="75" customFormat="1" ht="50.1" customHeight="1" thickBot="1" x14ac:dyDescent="0.3">
      <c r="B219" s="279"/>
      <c r="C219" s="342" t="s">
        <v>575</v>
      </c>
      <c r="D219" s="325"/>
      <c r="E219" s="325"/>
      <c r="F219" s="325"/>
      <c r="G219" s="325"/>
      <c r="H219" s="326"/>
      <c r="I219" s="280"/>
      <c r="J219" s="1096"/>
      <c r="K219" s="1097"/>
      <c r="L219" s="1097"/>
      <c r="M219" s="1097"/>
      <c r="N219" s="1097"/>
      <c r="O219" s="1097"/>
      <c r="P219" s="1097"/>
      <c r="Q219" s="1097"/>
      <c r="R219" s="1097"/>
      <c r="S219" s="1097"/>
      <c r="T219" s="1097"/>
      <c r="U219" s="1097"/>
      <c r="V219" s="1097"/>
      <c r="W219" s="1097"/>
      <c r="X219" s="1097"/>
      <c r="Y219" s="1097"/>
      <c r="Z219" s="1097"/>
      <c r="AA219" s="1097"/>
      <c r="AB219" s="1097"/>
      <c r="AC219" s="1098"/>
      <c r="AD219" s="311"/>
    </row>
    <row r="220" spans="2:30" s="75" customFormat="1" ht="50.1" customHeight="1" x14ac:dyDescent="0.25">
      <c r="B220" s="279"/>
      <c r="C220" s="343"/>
      <c r="D220" s="327"/>
      <c r="E220" s="327"/>
      <c r="F220" s="327"/>
      <c r="G220" s="327"/>
      <c r="H220" s="327"/>
      <c r="I220" s="280"/>
      <c r="J220" s="280"/>
      <c r="K220" s="280"/>
      <c r="L220" s="280"/>
      <c r="M220" s="280"/>
      <c r="N220" s="280"/>
      <c r="O220" s="280"/>
      <c r="P220" s="280"/>
      <c r="Q220" s="280"/>
      <c r="R220" s="280"/>
      <c r="S220" s="280"/>
      <c r="T220" s="280"/>
      <c r="U220" s="280"/>
      <c r="V220" s="280"/>
      <c r="W220" s="280"/>
      <c r="X220" s="280"/>
      <c r="Y220" s="280"/>
      <c r="Z220" s="280"/>
      <c r="AA220" s="280"/>
      <c r="AB220" s="280"/>
      <c r="AC220" s="280"/>
      <c r="AD220" s="311"/>
    </row>
    <row r="221" spans="2:30" s="75" customFormat="1" ht="50.1" customHeight="1" thickBot="1" x14ac:dyDescent="0.3">
      <c r="B221" s="279"/>
      <c r="C221" s="338"/>
      <c r="D221" s="280"/>
      <c r="E221" s="280"/>
      <c r="F221" s="280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0"/>
      <c r="S221" s="280"/>
      <c r="T221" s="280"/>
      <c r="U221" s="280"/>
      <c r="V221" s="280"/>
      <c r="W221" s="280"/>
      <c r="X221" s="280"/>
      <c r="Y221" s="280"/>
      <c r="Z221" s="280"/>
      <c r="AA221" s="280"/>
      <c r="AB221" s="280"/>
      <c r="AC221" s="280"/>
      <c r="AD221" s="311"/>
    </row>
    <row r="222" spans="2:30" s="75" customFormat="1" ht="50.1" customHeight="1" x14ac:dyDescent="0.25">
      <c r="B222" s="279"/>
      <c r="C222" s="1099" t="s">
        <v>557</v>
      </c>
      <c r="D222" s="1100"/>
      <c r="E222" s="1100"/>
      <c r="F222" s="1100"/>
      <c r="G222" s="1100"/>
      <c r="H222" s="1101"/>
      <c r="I222" s="280"/>
      <c r="J222" s="299" t="s">
        <v>576</v>
      </c>
      <c r="K222" s="297" t="s">
        <v>576</v>
      </c>
      <c r="L222" s="297" t="s">
        <v>576</v>
      </c>
      <c r="M222" s="297" t="s">
        <v>576</v>
      </c>
      <c r="N222" s="297" t="s">
        <v>577</v>
      </c>
      <c r="O222" s="297" t="s">
        <v>577</v>
      </c>
      <c r="P222" s="297" t="s">
        <v>578</v>
      </c>
      <c r="Q222" s="298" t="s">
        <v>578</v>
      </c>
      <c r="R222" s="280"/>
      <c r="S222" s="280"/>
      <c r="T222" s="280"/>
      <c r="U222" s="280"/>
      <c r="V222" s="299" t="s">
        <v>576</v>
      </c>
      <c r="W222" s="297" t="s">
        <v>576</v>
      </c>
      <c r="X222" s="297" t="s">
        <v>576</v>
      </c>
      <c r="Y222" s="297" t="s">
        <v>576</v>
      </c>
      <c r="Z222" s="297" t="s">
        <v>577</v>
      </c>
      <c r="AA222" s="297" t="s">
        <v>577</v>
      </c>
      <c r="AB222" s="297" t="s">
        <v>578</v>
      </c>
      <c r="AC222" s="298" t="s">
        <v>578</v>
      </c>
      <c r="AD222" s="311"/>
    </row>
    <row r="223" spans="2:30" s="75" customFormat="1" ht="50.1" customHeight="1" thickBot="1" x14ac:dyDescent="0.3">
      <c r="B223" s="274"/>
      <c r="C223" s="1090"/>
      <c r="D223" s="1091"/>
      <c r="E223" s="1091"/>
      <c r="F223" s="1091"/>
      <c r="G223" s="1091"/>
      <c r="H223" s="1092"/>
      <c r="I223" s="280"/>
      <c r="J223" s="293">
        <f>'PRE DATA'!$F$16</f>
        <v>2</v>
      </c>
      <c r="K223" s="294">
        <f>'PRE DATA'!$G$16</f>
        <v>0</v>
      </c>
      <c r="L223" s="294">
        <f>'PRE DATA'!$H$16</f>
        <v>1</v>
      </c>
      <c r="M223" s="294">
        <f>'PRE DATA'!$I$16</f>
        <v>9</v>
      </c>
      <c r="N223" s="282">
        <f>'PRE DATA'!$J$16</f>
        <v>0</v>
      </c>
      <c r="O223" s="282">
        <f>'PRE DATA'!$K$16</f>
        <v>7</v>
      </c>
      <c r="P223" s="294">
        <f>'PRE DATA'!$L$16</f>
        <v>2</v>
      </c>
      <c r="Q223" s="295">
        <f>'PRE DATA'!$M$16</f>
        <v>8</v>
      </c>
      <c r="R223" s="280"/>
      <c r="S223" s="280"/>
      <c r="T223" s="280"/>
      <c r="U223" s="280"/>
      <c r="V223" s="293">
        <f>'PRE DATA'!$F$18</f>
        <v>0</v>
      </c>
      <c r="W223" s="294">
        <f>'PRE DATA'!$G$18</f>
        <v>0</v>
      </c>
      <c r="X223" s="294">
        <f>'PRE DATA'!$H$18</f>
        <v>0</v>
      </c>
      <c r="Y223" s="294">
        <f>'PRE DATA'!$I$18</f>
        <v>0</v>
      </c>
      <c r="Z223" s="282">
        <f>'PRE DATA'!$J$18</f>
        <v>0</v>
      </c>
      <c r="AA223" s="282">
        <f>'PRE DATA'!$K$18</f>
        <v>0</v>
      </c>
      <c r="AB223" s="294">
        <f>'PRE DATA'!$L$18</f>
        <v>0</v>
      </c>
      <c r="AC223" s="295">
        <f>'PRE DATA'!$M$18</f>
        <v>0</v>
      </c>
      <c r="AD223" s="311"/>
    </row>
    <row r="224" spans="2:30" s="75" customFormat="1" ht="50.1" customHeight="1" thickBot="1" x14ac:dyDescent="0.3">
      <c r="B224" s="270"/>
      <c r="C224" s="338"/>
      <c r="D224" s="280"/>
      <c r="E224" s="280"/>
      <c r="F224" s="280"/>
      <c r="G224" s="280"/>
      <c r="H224" s="280"/>
      <c r="I224" s="280"/>
      <c r="J224" s="328"/>
      <c r="K224" s="328"/>
      <c r="L224" s="328"/>
      <c r="M224" s="328"/>
      <c r="N224" s="328"/>
      <c r="O224" s="328"/>
      <c r="P224" s="328"/>
      <c r="Q224" s="328"/>
      <c r="R224" s="280"/>
      <c r="S224" s="280"/>
      <c r="T224" s="280"/>
      <c r="U224" s="280"/>
      <c r="V224" s="280"/>
      <c r="W224" s="280"/>
      <c r="X224" s="280"/>
      <c r="Y224" s="280"/>
      <c r="Z224" s="280"/>
      <c r="AA224" s="280"/>
      <c r="AB224" s="280"/>
      <c r="AC224" s="280"/>
      <c r="AD224" s="311"/>
    </row>
    <row r="225" spans="1:30" s="75" customFormat="1" ht="50.1" customHeight="1" x14ac:dyDescent="0.25">
      <c r="B225" s="270"/>
      <c r="C225" s="344"/>
      <c r="D225" s="116"/>
      <c r="E225" s="116"/>
      <c r="F225" s="280"/>
      <c r="G225" s="280"/>
      <c r="H225" s="280"/>
      <c r="I225" s="280"/>
      <c r="J225" s="299" t="s">
        <v>576</v>
      </c>
      <c r="K225" s="297" t="s">
        <v>576</v>
      </c>
      <c r="L225" s="297" t="s">
        <v>576</v>
      </c>
      <c r="M225" s="297" t="s">
        <v>576</v>
      </c>
      <c r="N225" s="297" t="s">
        <v>577</v>
      </c>
      <c r="O225" s="297" t="s">
        <v>577</v>
      </c>
      <c r="P225" s="297" t="s">
        <v>578</v>
      </c>
      <c r="Q225" s="298" t="s">
        <v>578</v>
      </c>
      <c r="R225" s="280"/>
      <c r="S225" s="280"/>
      <c r="T225" s="280"/>
      <c r="U225" s="280"/>
      <c r="V225" s="299" t="s">
        <v>576</v>
      </c>
      <c r="W225" s="297" t="s">
        <v>576</v>
      </c>
      <c r="X225" s="297" t="s">
        <v>576</v>
      </c>
      <c r="Y225" s="297" t="s">
        <v>576</v>
      </c>
      <c r="Z225" s="297" t="s">
        <v>577</v>
      </c>
      <c r="AA225" s="297" t="s">
        <v>577</v>
      </c>
      <c r="AB225" s="297" t="s">
        <v>578</v>
      </c>
      <c r="AC225" s="298" t="s">
        <v>578</v>
      </c>
      <c r="AD225" s="311"/>
    </row>
    <row r="226" spans="1:30" s="75" customFormat="1" ht="50.1" customHeight="1" thickBot="1" x14ac:dyDescent="0.3">
      <c r="B226" s="270"/>
      <c r="C226" s="338"/>
      <c r="D226" s="280"/>
      <c r="E226" s="280"/>
      <c r="F226" s="280"/>
      <c r="G226" s="280"/>
      <c r="H226" s="280"/>
      <c r="I226" s="280"/>
      <c r="J226" s="293">
        <f>'PRE DATA'!$F$17</f>
        <v>0</v>
      </c>
      <c r="K226" s="294">
        <f>'PRE DATA'!$G$17</f>
        <v>0</v>
      </c>
      <c r="L226" s="294">
        <f>'PRE DATA'!$H$17</f>
        <v>0</v>
      </c>
      <c r="M226" s="294">
        <f>'PRE DATA'!$I$17</f>
        <v>0</v>
      </c>
      <c r="N226" s="282">
        <f>'PRE DATA'!$J$17</f>
        <v>0</v>
      </c>
      <c r="O226" s="282">
        <f>'PRE DATA'!$K$17</f>
        <v>0</v>
      </c>
      <c r="P226" s="294">
        <f>'PRE DATA'!$L$17</f>
        <v>0</v>
      </c>
      <c r="Q226" s="295">
        <f>'PRE DATA'!$M$17</f>
        <v>0</v>
      </c>
      <c r="R226" s="280"/>
      <c r="S226" s="280"/>
      <c r="T226" s="280"/>
      <c r="U226" s="280"/>
      <c r="V226" s="293">
        <f>'PRE DATA'!$F$19</f>
        <v>0</v>
      </c>
      <c r="W226" s="294">
        <f>'PRE DATA'!$G$19</f>
        <v>0</v>
      </c>
      <c r="X226" s="294">
        <f>'PRE DATA'!$H$19</f>
        <v>0</v>
      </c>
      <c r="Y226" s="294">
        <f>'PRE DATA'!$I$19</f>
        <v>0</v>
      </c>
      <c r="Z226" s="282">
        <f>'PRE DATA'!$J$19</f>
        <v>0</v>
      </c>
      <c r="AA226" s="282">
        <f>'PRE DATA'!$K$19</f>
        <v>0</v>
      </c>
      <c r="AB226" s="294">
        <f>'PRE DATA'!$L$19</f>
        <v>0</v>
      </c>
      <c r="AC226" s="295">
        <f>'PRE DATA'!$M$19</f>
        <v>0</v>
      </c>
      <c r="AD226" s="311"/>
    </row>
    <row r="227" spans="1:30" s="75" customFormat="1" ht="50.1" customHeight="1" x14ac:dyDescent="0.25">
      <c r="B227" s="270"/>
      <c r="C227" s="338"/>
      <c r="D227" s="280"/>
      <c r="E227" s="280"/>
      <c r="F227" s="280"/>
      <c r="G227" s="280"/>
      <c r="H227" s="280"/>
      <c r="I227" s="280"/>
      <c r="J227" s="283"/>
      <c r="K227" s="283"/>
      <c r="L227" s="283"/>
      <c r="M227" s="283"/>
      <c r="N227" s="283"/>
      <c r="O227" s="283"/>
      <c r="P227" s="280"/>
      <c r="Q227" s="280"/>
      <c r="R227" s="280"/>
      <c r="S227" s="283"/>
      <c r="T227" s="283"/>
      <c r="U227" s="283"/>
      <c r="V227" s="283"/>
      <c r="W227" s="283"/>
      <c r="X227" s="283"/>
      <c r="Y227" s="280"/>
      <c r="Z227" s="280"/>
      <c r="AA227" s="280"/>
      <c r="AB227" s="280"/>
      <c r="AC227" s="280"/>
      <c r="AD227" s="311"/>
    </row>
    <row r="228" spans="1:30" s="75" customFormat="1" ht="50.1" customHeight="1" thickBot="1" x14ac:dyDescent="0.3">
      <c r="B228" s="312"/>
      <c r="C228" s="338"/>
      <c r="D228" s="280"/>
      <c r="E228" s="280"/>
      <c r="F228" s="280"/>
      <c r="G228" s="280"/>
      <c r="H228" s="280"/>
      <c r="I228" s="280"/>
      <c r="J228" s="280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80"/>
      <c r="X228" s="280"/>
      <c r="Y228" s="280"/>
      <c r="Z228" s="280"/>
      <c r="AA228" s="280"/>
      <c r="AB228" s="280"/>
      <c r="AC228" s="280"/>
      <c r="AD228" s="311"/>
    </row>
    <row r="229" spans="1:30" s="75" customFormat="1" ht="50.1" customHeight="1" x14ac:dyDescent="0.25">
      <c r="A229" s="334"/>
      <c r="B229" s="332"/>
      <c r="C229" s="1102" t="s">
        <v>559</v>
      </c>
      <c r="D229" s="1103"/>
      <c r="E229" s="1109" t="s">
        <v>560</v>
      </c>
      <c r="F229" s="1109"/>
      <c r="G229" s="1109"/>
      <c r="H229" s="1109"/>
      <c r="I229" s="1109"/>
      <c r="J229" s="1109"/>
      <c r="K229" s="1109"/>
      <c r="L229" s="1136" t="s">
        <v>561</v>
      </c>
      <c r="M229" s="1136"/>
      <c r="N229" s="1136"/>
      <c r="O229" s="1136"/>
      <c r="P229" s="1136"/>
      <c r="Q229" s="1136"/>
      <c r="R229" s="1109" t="s">
        <v>579</v>
      </c>
      <c r="S229" s="1109"/>
      <c r="T229" s="1109"/>
      <c r="U229" s="1109"/>
      <c r="V229" s="1109"/>
      <c r="W229" s="1109"/>
      <c r="X229" s="1109" t="s">
        <v>580</v>
      </c>
      <c r="Y229" s="1109"/>
      <c r="Z229" s="1109"/>
      <c r="AA229" s="1109"/>
      <c r="AB229" s="1109"/>
      <c r="AC229" s="1137"/>
      <c r="AD229" s="333"/>
    </row>
    <row r="230" spans="1:30" s="75" customFormat="1" ht="50.1" customHeight="1" x14ac:dyDescent="0.25">
      <c r="B230" s="312"/>
      <c r="C230" s="1104"/>
      <c r="D230" s="1105"/>
      <c r="E230" s="1138" t="str">
        <f>'PRE DATA'!$C$25</f>
        <v xml:space="preserve"> NIHAL</v>
      </c>
      <c r="F230" s="1138"/>
      <c r="G230" s="1138"/>
      <c r="H230" s="1138"/>
      <c r="I230" s="1138"/>
      <c r="J230" s="1138"/>
      <c r="K230" s="1138"/>
      <c r="L230" s="1115" t="str">
        <f>'PRE DATA'!$C$27</f>
        <v>CBA/2555/2015</v>
      </c>
      <c r="M230" s="1115"/>
      <c r="N230" s="1115"/>
      <c r="O230" s="1115"/>
      <c r="P230" s="1115"/>
      <c r="Q230" s="1115"/>
      <c r="R230" s="1071"/>
      <c r="S230" s="1071"/>
      <c r="T230" s="1071"/>
      <c r="U230" s="1071"/>
      <c r="V230" s="1071"/>
      <c r="W230" s="1071"/>
      <c r="X230" s="1071"/>
      <c r="Y230" s="1071"/>
      <c r="Z230" s="1071"/>
      <c r="AA230" s="1071"/>
      <c r="AB230" s="1071"/>
      <c r="AC230" s="1073"/>
      <c r="AD230" s="311"/>
    </row>
    <row r="231" spans="1:30" s="75" customFormat="1" ht="50.1" customHeight="1" thickBot="1" x14ac:dyDescent="0.3">
      <c r="B231" s="312"/>
      <c r="C231" s="1106"/>
      <c r="D231" s="1107"/>
      <c r="E231" s="1108" t="str">
        <f>'PRE DATA'!$C$29</f>
        <v>Perera</v>
      </c>
      <c r="F231" s="1108"/>
      <c r="G231" s="1108"/>
      <c r="H231" s="1108"/>
      <c r="I231" s="1108"/>
      <c r="J231" s="1108"/>
      <c r="K231" s="1108"/>
      <c r="L231" s="1075" t="str">
        <f>'PRE DATA'!$C$31</f>
        <v>CBA/2555/2015</v>
      </c>
      <c r="M231" s="1075"/>
      <c r="N231" s="1075"/>
      <c r="O231" s="1075"/>
      <c r="P231" s="1075"/>
      <c r="Q231" s="1075"/>
      <c r="R231" s="1057"/>
      <c r="S231" s="1057"/>
      <c r="T231" s="1057"/>
      <c r="U231" s="1057"/>
      <c r="V231" s="1057"/>
      <c r="W231" s="1057"/>
      <c r="X231" s="1057"/>
      <c r="Y231" s="1057"/>
      <c r="Z231" s="1057"/>
      <c r="AA231" s="1057"/>
      <c r="AB231" s="1057"/>
      <c r="AC231" s="1058"/>
      <c r="AD231" s="311"/>
    </row>
    <row r="232" spans="1:30" s="75" customFormat="1" ht="50.1" customHeight="1" x14ac:dyDescent="0.25">
      <c r="B232" s="312"/>
      <c r="C232" s="338"/>
      <c r="D232" s="280"/>
      <c r="E232" s="280"/>
      <c r="F232" s="280"/>
      <c r="G232" s="280"/>
      <c r="H232" s="280"/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0"/>
      <c r="W232" s="280"/>
      <c r="X232" s="280"/>
      <c r="Y232" s="280"/>
      <c r="Z232" s="280"/>
      <c r="AA232" s="280"/>
      <c r="AB232" s="280"/>
      <c r="AC232" s="280"/>
      <c r="AD232" s="311"/>
    </row>
    <row r="233" spans="1:30" s="75" customFormat="1" ht="50.1" customHeight="1" thickBot="1" x14ac:dyDescent="0.3">
      <c r="B233" s="270"/>
      <c r="C233" s="338"/>
      <c r="D233" s="280"/>
      <c r="E233" s="280"/>
      <c r="F233" s="280"/>
      <c r="G233" s="280"/>
      <c r="H233" s="280"/>
      <c r="I233" s="280"/>
      <c r="J233" s="280"/>
      <c r="K233" s="280"/>
      <c r="L233" s="280"/>
      <c r="M233" s="280"/>
      <c r="N233" s="280"/>
      <c r="O233" s="280"/>
      <c r="P233" s="280"/>
      <c r="Q233" s="280"/>
      <c r="R233" s="280"/>
      <c r="S233" s="280"/>
      <c r="T233" s="280"/>
      <c r="U233" s="280"/>
      <c r="V233" s="280"/>
      <c r="W233" s="280"/>
      <c r="X233" s="280"/>
      <c r="Y233" s="280"/>
      <c r="Z233" s="280"/>
      <c r="AA233" s="280"/>
      <c r="AB233" s="280"/>
      <c r="AC233" s="280"/>
      <c r="AD233" s="311"/>
    </row>
    <row r="234" spans="1:30" s="75" customFormat="1" ht="50.1" customHeight="1" x14ac:dyDescent="0.25">
      <c r="B234" s="312"/>
      <c r="C234" s="1059" t="s">
        <v>551</v>
      </c>
      <c r="D234" s="1060"/>
      <c r="E234" s="280"/>
      <c r="F234" s="1080" t="s">
        <v>555</v>
      </c>
      <c r="G234" s="1081"/>
      <c r="H234" s="1081"/>
      <c r="I234" s="1081"/>
      <c r="J234" s="1081"/>
      <c r="K234" s="1081"/>
      <c r="L234" s="1081"/>
      <c r="M234" s="1081"/>
      <c r="N234" s="1081"/>
      <c r="O234" s="1135"/>
      <c r="P234" s="1080" t="s">
        <v>581</v>
      </c>
      <c r="Q234" s="1081"/>
      <c r="R234" s="1081"/>
      <c r="S234" s="1081"/>
      <c r="T234" s="1081"/>
      <c r="U234" s="1081"/>
      <c r="V234" s="1081"/>
      <c r="W234" s="1081" t="s">
        <v>581</v>
      </c>
      <c r="X234" s="1081"/>
      <c r="Y234" s="1081"/>
      <c r="Z234" s="1081"/>
      <c r="AA234" s="1081"/>
      <c r="AB234" s="1081"/>
      <c r="AC234" s="1082"/>
      <c r="AD234" s="311"/>
    </row>
    <row r="235" spans="1:30" s="75" customFormat="1" ht="50.1" customHeight="1" x14ac:dyDescent="0.25">
      <c r="B235" s="270"/>
      <c r="C235" s="1061"/>
      <c r="D235" s="1062"/>
      <c r="E235" s="280"/>
      <c r="F235" s="1125" t="str">
        <f>'PRE DATA'!$C$6</f>
        <v>K72S003Q1L2</v>
      </c>
      <c r="G235" s="1126"/>
      <c r="H235" s="1126"/>
      <c r="I235" s="1126"/>
      <c r="J235" s="1126"/>
      <c r="K235" s="1126"/>
      <c r="L235" s="1126"/>
      <c r="M235" s="1126"/>
      <c r="N235" s="1126"/>
      <c r="O235" s="1126"/>
      <c r="P235" s="1070"/>
      <c r="Q235" s="1071"/>
      <c r="R235" s="1071"/>
      <c r="S235" s="1071"/>
      <c r="T235" s="1071"/>
      <c r="U235" s="1071"/>
      <c r="V235" s="1071"/>
      <c r="W235" s="1071"/>
      <c r="X235" s="1071"/>
      <c r="Y235" s="1071"/>
      <c r="Z235" s="1071"/>
      <c r="AA235" s="1071"/>
      <c r="AB235" s="1071"/>
      <c r="AC235" s="1073"/>
      <c r="AD235" s="311"/>
    </row>
    <row r="236" spans="1:30" s="75" customFormat="1" ht="50.1" customHeight="1" thickBot="1" x14ac:dyDescent="0.3">
      <c r="B236" s="312"/>
      <c r="C236" s="1063"/>
      <c r="D236" s="1064"/>
      <c r="E236" s="280"/>
      <c r="F236" s="1125" t="str">
        <f>'PRE DATA'!$C$7</f>
        <v>K72S003Q2L3</v>
      </c>
      <c r="G236" s="1126"/>
      <c r="H236" s="1126"/>
      <c r="I236" s="1126"/>
      <c r="J236" s="1126"/>
      <c r="K236" s="1126"/>
      <c r="L236" s="1126"/>
      <c r="M236" s="1126"/>
      <c r="N236" s="1126"/>
      <c r="O236" s="1126"/>
      <c r="P236" s="1070"/>
      <c r="Q236" s="1071"/>
      <c r="R236" s="1071"/>
      <c r="S236" s="1071"/>
      <c r="T236" s="1071"/>
      <c r="U236" s="1071"/>
      <c r="V236" s="1071"/>
      <c r="W236" s="1071"/>
      <c r="X236" s="1071"/>
      <c r="Y236" s="1071"/>
      <c r="Z236" s="1071"/>
      <c r="AA236" s="1071"/>
      <c r="AB236" s="1071"/>
      <c r="AC236" s="1073"/>
      <c r="AD236" s="311"/>
    </row>
    <row r="237" spans="1:30" s="75" customFormat="1" ht="150" customHeight="1" thickBot="1" x14ac:dyDescent="0.3">
      <c r="B237" s="312"/>
      <c r="C237" s="338"/>
      <c r="D237" s="280"/>
      <c r="E237" s="280"/>
      <c r="F237" s="280"/>
      <c r="G237" s="280"/>
      <c r="H237" s="280"/>
      <c r="I237" s="284"/>
      <c r="J237" s="284"/>
      <c r="K237" s="284"/>
      <c r="L237" s="284"/>
      <c r="M237" s="284"/>
      <c r="N237" s="280"/>
      <c r="O237" s="280"/>
      <c r="P237" s="1077" t="s">
        <v>582</v>
      </c>
      <c r="Q237" s="1078"/>
      <c r="R237" s="1078"/>
      <c r="S237" s="1078"/>
      <c r="T237" s="1078"/>
      <c r="U237" s="1078"/>
      <c r="V237" s="1078"/>
      <c r="W237" s="1078" t="s">
        <v>582</v>
      </c>
      <c r="X237" s="1078"/>
      <c r="Y237" s="1078"/>
      <c r="Z237" s="1078"/>
      <c r="AA237" s="1078"/>
      <c r="AB237" s="1078"/>
      <c r="AC237" s="1079"/>
      <c r="AD237" s="311"/>
    </row>
    <row r="238" spans="1:30" s="75" customFormat="1" ht="50.1" customHeight="1" x14ac:dyDescent="0.25">
      <c r="B238" s="312"/>
      <c r="C238" s="338"/>
      <c r="D238" s="280"/>
      <c r="E238" s="280"/>
      <c r="F238" s="280"/>
      <c r="G238" s="280"/>
      <c r="H238" s="280"/>
      <c r="I238" s="280"/>
      <c r="J238" s="280"/>
      <c r="K238" s="280"/>
      <c r="L238" s="280"/>
      <c r="M238" s="280"/>
      <c r="N238" s="280"/>
      <c r="O238" s="280"/>
      <c r="P238" s="280"/>
      <c r="Q238" s="280"/>
      <c r="R238" s="280"/>
      <c r="S238" s="280"/>
      <c r="T238" s="280"/>
      <c r="U238" s="280"/>
      <c r="V238" s="280"/>
      <c r="W238" s="280"/>
      <c r="X238" s="280"/>
      <c r="Y238" s="280"/>
      <c r="Z238" s="280"/>
      <c r="AA238" s="280"/>
      <c r="AB238" s="280"/>
      <c r="AC238" s="280"/>
      <c r="AD238" s="311"/>
    </row>
    <row r="239" spans="1:30" s="75" customFormat="1" ht="50.1" customHeight="1" x14ac:dyDescent="0.25">
      <c r="B239" s="312"/>
      <c r="C239" s="1083" t="s">
        <v>583</v>
      </c>
      <c r="D239" s="1083"/>
      <c r="E239" s="1083"/>
      <c r="F239" s="1083"/>
      <c r="G239" s="1083"/>
      <c r="H239" s="1083"/>
      <c r="I239" s="1083"/>
      <c r="J239" s="1083"/>
      <c r="K239" s="1083"/>
      <c r="L239" s="1083"/>
      <c r="M239" s="1083"/>
      <c r="N239" s="1083"/>
      <c r="O239" s="1083"/>
      <c r="P239" s="1083"/>
      <c r="Q239" s="1083"/>
      <c r="R239" s="1083"/>
      <c r="S239" s="1083"/>
      <c r="T239" s="1083"/>
      <c r="U239" s="1083"/>
      <c r="V239" s="1083"/>
      <c r="W239" s="1083"/>
      <c r="X239" s="1083"/>
      <c r="Y239" s="1083"/>
      <c r="Z239" s="1083"/>
      <c r="AA239" s="1083"/>
      <c r="AB239" s="1083"/>
      <c r="AC239" s="1083"/>
      <c r="AD239" s="311"/>
    </row>
    <row r="240" spans="1:30" s="75" customFormat="1" ht="50.1" customHeight="1" thickBot="1" x14ac:dyDescent="0.3">
      <c r="B240" s="329"/>
      <c r="C240" s="345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  <c r="U240" s="330"/>
      <c r="V240" s="330"/>
      <c r="W240" s="330"/>
      <c r="X240" s="330"/>
      <c r="Y240" s="330"/>
      <c r="Z240" s="330"/>
      <c r="AA240" s="330"/>
      <c r="AB240" s="330"/>
      <c r="AC240" s="285">
        <f>AC192+1</f>
        <v>5</v>
      </c>
      <c r="AD240" s="331"/>
    </row>
    <row r="241" spans="2:30" s="75" customFormat="1" ht="50.1" customHeight="1" thickTop="1" thickBot="1" x14ac:dyDescent="0.3">
      <c r="C241" s="346"/>
    </row>
    <row r="242" spans="2:30" s="75" customFormat="1" ht="50.1" customHeight="1" thickTop="1" x14ac:dyDescent="0.25">
      <c r="B242" s="308"/>
      <c r="C242" s="337"/>
      <c r="D242" s="309"/>
      <c r="E242" s="309"/>
      <c r="F242" s="309"/>
      <c r="G242" s="309"/>
      <c r="H242" s="309"/>
      <c r="I242" s="309"/>
      <c r="J242" s="309"/>
      <c r="K242" s="309"/>
      <c r="L242" s="309"/>
      <c r="M242" s="309"/>
      <c r="N242" s="309"/>
      <c r="O242" s="309"/>
      <c r="P242" s="309"/>
      <c r="Q242" s="309"/>
      <c r="R242" s="309"/>
      <c r="S242" s="309"/>
      <c r="T242" s="309"/>
      <c r="U242" s="309"/>
      <c r="V242" s="309"/>
      <c r="W242" s="309"/>
      <c r="X242" s="309"/>
      <c r="Y242" s="309"/>
      <c r="Z242" s="309"/>
      <c r="AA242" s="309"/>
      <c r="AB242" s="309"/>
      <c r="AC242" s="257" t="s">
        <v>562</v>
      </c>
      <c r="AD242" s="310"/>
    </row>
    <row r="243" spans="2:30" s="75" customFormat="1" ht="90" customHeight="1" x14ac:dyDescent="0.25">
      <c r="B243" s="1117" t="s">
        <v>563</v>
      </c>
      <c r="C243" s="1118"/>
      <c r="D243" s="1118"/>
      <c r="E243" s="1118"/>
      <c r="F243" s="1118"/>
      <c r="G243" s="1118"/>
      <c r="H243" s="1118"/>
      <c r="I243" s="1118"/>
      <c r="J243" s="1118"/>
      <c r="K243" s="1118"/>
      <c r="L243" s="1118"/>
      <c r="M243" s="1118"/>
      <c r="N243" s="1118"/>
      <c r="O243" s="1118"/>
      <c r="P243" s="1118"/>
      <c r="Q243" s="1118"/>
      <c r="R243" s="1118"/>
      <c r="S243" s="1118"/>
      <c r="T243" s="1118"/>
      <c r="U243" s="1118"/>
      <c r="V243" s="1118"/>
      <c r="W243" s="1118"/>
      <c r="X243" s="1118"/>
      <c r="Y243" s="1118"/>
      <c r="Z243" s="1118"/>
      <c r="AA243" s="1118"/>
      <c r="AB243" s="1118"/>
      <c r="AC243" s="1118"/>
      <c r="AD243" s="1119"/>
    </row>
    <row r="244" spans="2:30" s="75" customFormat="1" ht="50.1" customHeight="1" thickBot="1" x14ac:dyDescent="0.3">
      <c r="B244" s="258"/>
      <c r="C244" s="338"/>
      <c r="D244" s="280"/>
      <c r="E244" s="280"/>
      <c r="F244" s="280"/>
      <c r="G244" s="280"/>
      <c r="H244" s="280"/>
      <c r="I244" s="280"/>
      <c r="J244" s="280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80"/>
      <c r="W244" s="280"/>
      <c r="X244" s="280"/>
      <c r="Y244" s="280"/>
      <c r="Z244" s="280"/>
      <c r="AA244" s="280"/>
      <c r="AB244" s="280"/>
      <c r="AC244" s="280"/>
      <c r="AD244" s="311"/>
    </row>
    <row r="245" spans="2:30" s="75" customFormat="1" ht="60" customHeight="1" thickBot="1" x14ac:dyDescent="0.3">
      <c r="B245" s="312"/>
      <c r="C245" s="339" t="s">
        <v>550</v>
      </c>
      <c r="D245" s="314"/>
      <c r="E245" s="280"/>
      <c r="F245" s="1120" t="str">
        <f>'PRE DATA'!$C$5</f>
        <v>Computer Applications Assistant</v>
      </c>
      <c r="G245" s="1121"/>
      <c r="H245" s="1121"/>
      <c r="I245" s="1121"/>
      <c r="J245" s="1121"/>
      <c r="K245" s="1121"/>
      <c r="L245" s="1121"/>
      <c r="M245" s="1121"/>
      <c r="N245" s="1121"/>
      <c r="O245" s="1121"/>
      <c r="P245" s="1121"/>
      <c r="Q245" s="1121"/>
      <c r="R245" s="1121"/>
      <c r="S245" s="1121"/>
      <c r="T245" s="1121"/>
      <c r="U245" s="1121"/>
      <c r="V245" s="1121"/>
      <c r="W245" s="1121"/>
      <c r="X245" s="1121"/>
      <c r="Y245" s="1121"/>
      <c r="Z245" s="1121"/>
      <c r="AA245" s="1121"/>
      <c r="AB245" s="1121"/>
      <c r="AC245" s="1122"/>
      <c r="AD245" s="311"/>
    </row>
    <row r="246" spans="2:30" s="75" customFormat="1" ht="50.1" customHeight="1" thickBot="1" x14ac:dyDescent="0.3">
      <c r="B246" s="259"/>
      <c r="C246" s="338"/>
      <c r="D246" s="280"/>
      <c r="E246" s="280"/>
      <c r="F246" s="280"/>
      <c r="G246" s="280"/>
      <c r="H246" s="280"/>
      <c r="I246" s="280"/>
      <c r="J246" s="280"/>
      <c r="K246" s="280"/>
      <c r="L246" s="280"/>
      <c r="M246" s="280"/>
      <c r="N246" s="280"/>
      <c r="O246" s="280"/>
      <c r="P246" s="280"/>
      <c r="Q246" s="280"/>
      <c r="R246" s="280"/>
      <c r="S246" s="280"/>
      <c r="T246" s="280"/>
      <c r="U246" s="280"/>
      <c r="V246" s="280"/>
      <c r="W246" s="280"/>
      <c r="X246" s="280"/>
      <c r="Y246" s="280"/>
      <c r="Z246" s="280"/>
      <c r="AA246" s="280"/>
      <c r="AB246" s="280"/>
      <c r="AC246" s="280"/>
      <c r="AD246" s="311"/>
    </row>
    <row r="247" spans="2:30" s="75" customFormat="1" ht="50.1" customHeight="1" thickBot="1" x14ac:dyDescent="0.3">
      <c r="B247" s="312"/>
      <c r="C247" s="1110" t="s">
        <v>564</v>
      </c>
      <c r="D247" s="1111"/>
      <c r="E247" s="280"/>
      <c r="F247" s="290" t="str">
        <f>Data!$M$4</f>
        <v>K</v>
      </c>
      <c r="G247" s="291" t="str">
        <f>Data!$N$4</f>
        <v>7</v>
      </c>
      <c r="H247" s="291" t="str">
        <f>Data!$O$4</f>
        <v>2</v>
      </c>
      <c r="I247" s="291" t="str">
        <f>Data!$P$4</f>
        <v>S</v>
      </c>
      <c r="J247" s="291" t="str">
        <f>Data!$Q$4</f>
        <v>0</v>
      </c>
      <c r="K247" s="291" t="str">
        <f>Data!$R$4</f>
        <v>0</v>
      </c>
      <c r="L247" s="292" t="str">
        <f>Data!$S$4</f>
        <v>3</v>
      </c>
      <c r="M247" s="280"/>
      <c r="N247" s="280"/>
      <c r="O247" s="280"/>
      <c r="P247" s="280"/>
      <c r="Q247" s="280"/>
      <c r="R247" s="280"/>
      <c r="S247" s="280"/>
      <c r="T247" s="280"/>
      <c r="U247" s="280"/>
      <c r="V247" s="280"/>
      <c r="W247" s="280"/>
      <c r="X247" s="280"/>
      <c r="Y247" s="280"/>
      <c r="Z247" s="280"/>
      <c r="AA247" s="280"/>
      <c r="AB247" s="280"/>
      <c r="AC247" s="280"/>
      <c r="AD247" s="311"/>
    </row>
    <row r="248" spans="2:30" s="75" customFormat="1" ht="50.1" customHeight="1" thickBot="1" x14ac:dyDescent="0.3">
      <c r="B248" s="312"/>
      <c r="C248" s="1123" t="s">
        <v>565</v>
      </c>
      <c r="D248" s="1124"/>
      <c r="E248" s="315"/>
      <c r="F248" s="280"/>
      <c r="G248" s="280"/>
      <c r="H248" s="280"/>
      <c r="I248" s="280"/>
      <c r="J248" s="280"/>
      <c r="K248" s="280"/>
      <c r="L248" s="280"/>
      <c r="M248" s="280"/>
      <c r="N248" s="280"/>
      <c r="O248" s="280"/>
      <c r="P248" s="280"/>
      <c r="Q248" s="280"/>
      <c r="R248" s="280"/>
      <c r="S248" s="280"/>
      <c r="T248" s="280"/>
      <c r="U248" s="280"/>
      <c r="V248" s="280"/>
      <c r="W248" s="280"/>
      <c r="X248" s="280"/>
      <c r="Y248" s="280"/>
      <c r="Z248" s="280"/>
      <c r="AA248" s="280"/>
      <c r="AB248" s="280"/>
      <c r="AC248" s="280"/>
      <c r="AD248" s="311"/>
    </row>
    <row r="249" spans="2:30" s="75" customFormat="1" ht="50.1" customHeight="1" thickBot="1" x14ac:dyDescent="0.3">
      <c r="B249" s="259"/>
      <c r="C249" s="338"/>
      <c r="D249" s="280"/>
      <c r="E249" s="280"/>
      <c r="F249" s="335">
        <f>AC240+3</f>
        <v>8</v>
      </c>
      <c r="G249" s="280"/>
      <c r="H249" s="280"/>
      <c r="I249" s="280"/>
      <c r="J249" s="280"/>
      <c r="K249" s="280"/>
      <c r="L249" s="280"/>
      <c r="M249" s="280"/>
      <c r="N249" s="280"/>
      <c r="O249" s="280"/>
      <c r="P249" s="280"/>
      <c r="Q249" s="280"/>
      <c r="R249" s="280"/>
      <c r="S249" s="280"/>
      <c r="T249" s="280"/>
      <c r="U249" s="280"/>
      <c r="V249" s="280"/>
      <c r="W249" s="280"/>
      <c r="X249" s="280"/>
      <c r="Y249" s="280"/>
      <c r="Z249" s="280"/>
      <c r="AA249" s="280"/>
      <c r="AB249" s="280"/>
      <c r="AC249" s="280"/>
      <c r="AD249" s="311"/>
    </row>
    <row r="250" spans="2:30" s="75" customFormat="1" ht="50.1" customHeight="1" x14ac:dyDescent="0.25">
      <c r="B250" s="312"/>
      <c r="C250" s="340" t="s">
        <v>566</v>
      </c>
      <c r="D250" s="316"/>
      <c r="E250" s="280"/>
      <c r="F250" s="456" t="str">
        <f>Sheet2!C8</f>
        <v>0</v>
      </c>
      <c r="G250" s="457" t="str">
        <f>Sheet2!D8</f>
        <v/>
      </c>
      <c r="H250" s="457" t="str">
        <f>Sheet2!E8</f>
        <v/>
      </c>
      <c r="I250" s="457" t="str">
        <f>Sheet2!F8</f>
        <v/>
      </c>
      <c r="J250" s="457" t="str">
        <f>Sheet2!G8</f>
        <v/>
      </c>
      <c r="K250" s="457" t="str">
        <f>Sheet2!H8</f>
        <v/>
      </c>
      <c r="L250" s="457" t="str">
        <f>Sheet2!I8</f>
        <v/>
      </c>
      <c r="M250" s="457" t="str">
        <f>Sheet2!J8</f>
        <v/>
      </c>
      <c r="N250" s="457" t="str">
        <f>Sheet2!K8</f>
        <v/>
      </c>
      <c r="O250" s="457" t="str">
        <f>Sheet2!L8</f>
        <v/>
      </c>
      <c r="P250" s="457" t="str">
        <f>Sheet2!M8</f>
        <v/>
      </c>
      <c r="Q250" s="457" t="str">
        <f>Sheet2!N8</f>
        <v/>
      </c>
      <c r="R250" s="457" t="str">
        <f>Sheet2!O8</f>
        <v/>
      </c>
      <c r="S250" s="457" t="str">
        <f>Sheet2!P8</f>
        <v/>
      </c>
      <c r="T250" s="457" t="str">
        <f>Sheet2!Q8</f>
        <v/>
      </c>
      <c r="U250" s="457" t="str">
        <f>Sheet2!R8</f>
        <v/>
      </c>
      <c r="V250" s="457" t="str">
        <f>Sheet2!S8</f>
        <v/>
      </c>
      <c r="W250" s="457" t="str">
        <f>Sheet2!T8</f>
        <v/>
      </c>
      <c r="X250" s="457" t="str">
        <f>Sheet2!U8</f>
        <v/>
      </c>
      <c r="Y250" s="457" t="str">
        <f>Sheet2!V8</f>
        <v/>
      </c>
      <c r="Z250" s="457" t="str">
        <f>Sheet2!W8</f>
        <v/>
      </c>
      <c r="AA250" s="457" t="str">
        <f>Sheet2!X8</f>
        <v/>
      </c>
      <c r="AB250" s="457" t="str">
        <f>Sheet2!Y8</f>
        <v/>
      </c>
      <c r="AC250" s="458" t="str">
        <f>Sheet2!Z8</f>
        <v/>
      </c>
      <c r="AD250" s="311"/>
    </row>
    <row r="251" spans="2:30" s="75" customFormat="1" ht="50.1" customHeight="1" thickBot="1" x14ac:dyDescent="0.3">
      <c r="B251" s="312"/>
      <c r="C251" s="341" t="s">
        <v>567</v>
      </c>
      <c r="D251" s="317"/>
      <c r="E251" s="280"/>
      <c r="F251" s="465" t="str">
        <f>Sheet2!AA8</f>
        <v/>
      </c>
      <c r="G251" s="466" t="str">
        <f>Sheet2!AB8</f>
        <v/>
      </c>
      <c r="H251" s="466" t="str">
        <f>Sheet2!AC8</f>
        <v/>
      </c>
      <c r="I251" s="466" t="str">
        <f>Sheet2!AD8</f>
        <v/>
      </c>
      <c r="J251" s="466" t="str">
        <f>Sheet2!AE8</f>
        <v/>
      </c>
      <c r="K251" s="466" t="str">
        <f>Sheet2!AF8</f>
        <v/>
      </c>
      <c r="L251" s="466" t="str">
        <f>Sheet2!AG8</f>
        <v/>
      </c>
      <c r="M251" s="466" t="str">
        <f>Sheet2!AH8</f>
        <v/>
      </c>
      <c r="N251" s="466" t="str">
        <f>Sheet2!AI8</f>
        <v/>
      </c>
      <c r="O251" s="466" t="str">
        <f>Sheet2!AJ8</f>
        <v/>
      </c>
      <c r="P251" s="466" t="str">
        <f>Sheet2!AK8</f>
        <v/>
      </c>
      <c r="Q251" s="466" t="str">
        <f>Sheet2!AL8</f>
        <v/>
      </c>
      <c r="R251" s="466" t="str">
        <f>Sheet2!AM8</f>
        <v/>
      </c>
      <c r="S251" s="466" t="str">
        <f>Sheet2!AN8</f>
        <v/>
      </c>
      <c r="T251" s="466" t="str">
        <f>Sheet2!AO8</f>
        <v/>
      </c>
      <c r="U251" s="466" t="str">
        <f>Sheet2!AP8</f>
        <v/>
      </c>
      <c r="V251" s="466" t="str">
        <f>Sheet2!AQ8</f>
        <v/>
      </c>
      <c r="W251" s="466" t="str">
        <f>Sheet2!AR8</f>
        <v/>
      </c>
      <c r="X251" s="466" t="str">
        <f>Sheet2!AS8</f>
        <v/>
      </c>
      <c r="Y251" s="466" t="str">
        <f>Sheet2!AT8</f>
        <v/>
      </c>
      <c r="Z251" s="466" t="str">
        <f>Sheet2!AU8</f>
        <v/>
      </c>
      <c r="AA251" s="466" t="str">
        <f>Sheet2!AV8</f>
        <v/>
      </c>
      <c r="AB251" s="466" t="str">
        <f>Sheet2!AW8</f>
        <v/>
      </c>
      <c r="AC251" s="467" t="str">
        <f>Sheet2!AX8</f>
        <v/>
      </c>
      <c r="AD251" s="311"/>
    </row>
    <row r="252" spans="2:30" s="75" customFormat="1" ht="50.1" customHeight="1" thickBot="1" x14ac:dyDescent="0.3">
      <c r="B252" s="259"/>
      <c r="C252" s="338"/>
      <c r="D252" s="280"/>
      <c r="E252" s="280"/>
      <c r="F252" s="318"/>
      <c r="G252" s="318"/>
      <c r="H252" s="318"/>
      <c r="I252" s="318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  <c r="AA252" s="318"/>
      <c r="AB252" s="318"/>
      <c r="AC252" s="318"/>
      <c r="AD252" s="311"/>
    </row>
    <row r="253" spans="2:30" s="75" customFormat="1" ht="50.1" customHeight="1" x14ac:dyDescent="0.25">
      <c r="B253" s="312"/>
      <c r="C253" s="340" t="s">
        <v>566</v>
      </c>
      <c r="D253" s="319"/>
      <c r="E253" s="280"/>
      <c r="F253" s="260" t="str">
        <f>Sheet4!D7</f>
        <v>0</v>
      </c>
      <c r="G253" s="261" t="str">
        <f>Sheet4!E7</f>
        <v/>
      </c>
      <c r="H253" s="261" t="str">
        <f>Sheet4!F7</f>
        <v/>
      </c>
      <c r="I253" s="261" t="str">
        <f>Sheet4!G7</f>
        <v/>
      </c>
      <c r="J253" s="261" t="str">
        <f>Sheet4!H7</f>
        <v/>
      </c>
      <c r="K253" s="261" t="str">
        <f>Sheet4!I7</f>
        <v/>
      </c>
      <c r="L253" s="261" t="str">
        <f>Sheet4!J7</f>
        <v/>
      </c>
      <c r="M253" s="261" t="str">
        <f>Sheet4!K7</f>
        <v/>
      </c>
      <c r="N253" s="261" t="str">
        <f>Sheet4!L7</f>
        <v/>
      </c>
      <c r="O253" s="261" t="str">
        <f>Sheet4!M7</f>
        <v/>
      </c>
      <c r="P253" s="261" t="str">
        <f>Sheet4!N7</f>
        <v/>
      </c>
      <c r="Q253" s="261" t="str">
        <f>Sheet4!O7</f>
        <v/>
      </c>
      <c r="R253" s="261" t="str">
        <f>Sheet4!P7</f>
        <v/>
      </c>
      <c r="S253" s="261" t="str">
        <f>Sheet4!Q7</f>
        <v/>
      </c>
      <c r="T253" s="261" t="str">
        <f>Sheet4!R7</f>
        <v/>
      </c>
      <c r="U253" s="261" t="str">
        <f>Sheet4!S7</f>
        <v/>
      </c>
      <c r="V253" s="261" t="str">
        <f>Sheet4!T7</f>
        <v/>
      </c>
      <c r="W253" s="261" t="str">
        <f>Sheet4!U7</f>
        <v/>
      </c>
      <c r="X253" s="261" t="str">
        <f>Sheet4!V7</f>
        <v/>
      </c>
      <c r="Y253" s="261" t="str">
        <f>Sheet4!W7</f>
        <v/>
      </c>
      <c r="Z253" s="261" t="str">
        <f>Sheet4!X7</f>
        <v/>
      </c>
      <c r="AA253" s="261" t="str">
        <f>Sheet4!Y7</f>
        <v/>
      </c>
      <c r="AB253" s="261" t="str">
        <f>Sheet4!Z7</f>
        <v/>
      </c>
      <c r="AC253" s="265" t="str">
        <f>Sheet4!AA7</f>
        <v/>
      </c>
      <c r="AD253" s="311"/>
    </row>
    <row r="254" spans="2:30" s="75" customFormat="1" ht="50.1" customHeight="1" thickBot="1" x14ac:dyDescent="0.3">
      <c r="B254" s="312"/>
      <c r="C254" s="1123" t="s">
        <v>568</v>
      </c>
      <c r="D254" s="1124"/>
      <c r="E254" s="280"/>
      <c r="F254" s="266" t="str">
        <f>Sheet4!AB7</f>
        <v/>
      </c>
      <c r="G254" s="267" t="str">
        <f>Sheet4!AC7</f>
        <v/>
      </c>
      <c r="H254" s="267" t="str">
        <f>Sheet4!AD7</f>
        <v/>
      </c>
      <c r="I254" s="267" t="str">
        <f>Sheet4!AE7</f>
        <v/>
      </c>
      <c r="J254" s="267" t="str">
        <f>Sheet4!AF7</f>
        <v/>
      </c>
      <c r="K254" s="267" t="str">
        <f>Sheet4!AG7</f>
        <v/>
      </c>
      <c r="L254" s="267" t="str">
        <f>Sheet4!AH7</f>
        <v/>
      </c>
      <c r="M254" s="267" t="str">
        <f>Sheet4!AI7</f>
        <v/>
      </c>
      <c r="N254" s="267" t="str">
        <f>Sheet4!AJ7</f>
        <v/>
      </c>
      <c r="O254" s="267" t="str">
        <f>Sheet4!AK7</f>
        <v/>
      </c>
      <c r="P254" s="267" t="str">
        <f>Sheet4!AL7</f>
        <v/>
      </c>
      <c r="Q254" s="267" t="str">
        <f>Sheet4!AM7</f>
        <v/>
      </c>
      <c r="R254" s="267" t="str">
        <f>Sheet4!AN7</f>
        <v/>
      </c>
      <c r="S254" s="267" t="str">
        <f>Sheet4!AO7</f>
        <v/>
      </c>
      <c r="T254" s="267" t="str">
        <f>Sheet4!AP7</f>
        <v/>
      </c>
      <c r="U254" s="267" t="str">
        <f>Sheet4!AQ7</f>
        <v/>
      </c>
      <c r="V254" s="267" t="str">
        <f>Sheet4!AR7</f>
        <v/>
      </c>
      <c r="W254" s="267" t="str">
        <f>Sheet4!AS7</f>
        <v/>
      </c>
      <c r="X254" s="267" t="str">
        <f>Sheet4!AT7</f>
        <v/>
      </c>
      <c r="Y254" s="267" t="str">
        <f>Sheet4!AU7</f>
        <v/>
      </c>
      <c r="Z254" s="267" t="str">
        <f>Sheet4!AV7</f>
        <v/>
      </c>
      <c r="AA254" s="267" t="str">
        <f>Sheet4!AW7</f>
        <v/>
      </c>
      <c r="AB254" s="267" t="str">
        <f>Sheet4!AX7</f>
        <v/>
      </c>
      <c r="AC254" s="268" t="str">
        <f>Sheet4!AY7</f>
        <v/>
      </c>
      <c r="AD254" s="311"/>
    </row>
    <row r="255" spans="2:30" s="75" customFormat="1" ht="50.1" customHeight="1" x14ac:dyDescent="0.25">
      <c r="B255" s="269"/>
      <c r="C255" s="338"/>
      <c r="D255" s="280"/>
      <c r="E255" s="280"/>
      <c r="F255" s="266" t="str">
        <f>Sheet4!AZ7</f>
        <v/>
      </c>
      <c r="G255" s="267" t="str">
        <f>Sheet4!BA7</f>
        <v/>
      </c>
      <c r="H255" s="267" t="str">
        <f>Sheet4!BB7</f>
        <v/>
      </c>
      <c r="I255" s="267" t="str">
        <f>Sheet4!BC7</f>
        <v/>
      </c>
      <c r="J255" s="267" t="str">
        <f>Sheet4!BD7</f>
        <v/>
      </c>
      <c r="K255" s="267" t="str">
        <f>Sheet4!BE7</f>
        <v/>
      </c>
      <c r="L255" s="267" t="str">
        <f>Sheet4!BF7</f>
        <v/>
      </c>
      <c r="M255" s="267" t="str">
        <f>Sheet4!BG7</f>
        <v/>
      </c>
      <c r="N255" s="267" t="str">
        <f>Sheet4!BH7</f>
        <v/>
      </c>
      <c r="O255" s="267" t="str">
        <f>Sheet4!BI7</f>
        <v/>
      </c>
      <c r="P255" s="267" t="str">
        <f>Sheet4!BJ7</f>
        <v/>
      </c>
      <c r="Q255" s="267" t="str">
        <f>Sheet4!BK7</f>
        <v/>
      </c>
      <c r="R255" s="267" t="str">
        <f>Sheet4!BL7</f>
        <v/>
      </c>
      <c r="S255" s="267" t="str">
        <f>Sheet4!BM7</f>
        <v/>
      </c>
      <c r="T255" s="267" t="str">
        <f>Sheet4!BN7</f>
        <v/>
      </c>
      <c r="U255" s="267" t="str">
        <f>Sheet4!BO7</f>
        <v/>
      </c>
      <c r="V255" s="267" t="str">
        <f>Sheet4!BP7</f>
        <v/>
      </c>
      <c r="W255" s="267" t="str">
        <f>Sheet4!BQ7</f>
        <v/>
      </c>
      <c r="X255" s="267" t="str">
        <f>Sheet4!BR7</f>
        <v/>
      </c>
      <c r="Y255" s="267" t="str">
        <f>Sheet4!BS7</f>
        <v/>
      </c>
      <c r="Z255" s="267" t="str">
        <f>Sheet4!BT7</f>
        <v/>
      </c>
      <c r="AA255" s="267" t="str">
        <f>Sheet4!BU7</f>
        <v/>
      </c>
      <c r="AB255" s="267" t="str">
        <f>Sheet4!BV7</f>
        <v/>
      </c>
      <c r="AC255" s="268" t="str">
        <f>Sheet4!BW7</f>
        <v/>
      </c>
      <c r="AD255" s="311"/>
    </row>
    <row r="256" spans="2:30" s="75" customFormat="1" ht="50.1" customHeight="1" thickBot="1" x14ac:dyDescent="0.3">
      <c r="B256" s="270"/>
      <c r="C256" s="338"/>
      <c r="D256" s="280"/>
      <c r="E256" s="280"/>
      <c r="F256" s="271" t="str">
        <f>Sheet4!BX7</f>
        <v/>
      </c>
      <c r="G256" s="272" t="str">
        <f>Sheet4!BY7</f>
        <v/>
      </c>
      <c r="H256" s="272" t="str">
        <f>Sheet4!BZ7</f>
        <v/>
      </c>
      <c r="I256" s="272" t="str">
        <f>Sheet4!CA7</f>
        <v/>
      </c>
      <c r="J256" s="272" t="str">
        <f>Sheet4!CB7</f>
        <v/>
      </c>
      <c r="K256" s="272" t="str">
        <f>Sheet4!CC7</f>
        <v/>
      </c>
      <c r="L256" s="272" t="str">
        <f>Sheet4!CD7</f>
        <v/>
      </c>
      <c r="M256" s="272" t="str">
        <f>Sheet4!CE7</f>
        <v/>
      </c>
      <c r="N256" s="272" t="str">
        <f>Sheet4!CF7</f>
        <v/>
      </c>
      <c r="O256" s="272" t="str">
        <f>Sheet4!CG7</f>
        <v/>
      </c>
      <c r="P256" s="272" t="str">
        <f>Sheet4!CH7</f>
        <v/>
      </c>
      <c r="Q256" s="272" t="str">
        <f>Sheet4!CI7</f>
        <v/>
      </c>
      <c r="R256" s="272" t="str">
        <f>Sheet4!CJ7</f>
        <v/>
      </c>
      <c r="S256" s="272" t="str">
        <f>Sheet4!CK7</f>
        <v/>
      </c>
      <c r="T256" s="272" t="str">
        <f>Sheet4!CL7</f>
        <v/>
      </c>
      <c r="U256" s="272" t="str">
        <f>Sheet4!CM7</f>
        <v/>
      </c>
      <c r="V256" s="272" t="str">
        <f>Sheet4!CN7</f>
        <v/>
      </c>
      <c r="W256" s="272" t="str">
        <f>Sheet4!CO7</f>
        <v/>
      </c>
      <c r="X256" s="272" t="str">
        <f>Sheet4!CP7</f>
        <v/>
      </c>
      <c r="Y256" s="272" t="str">
        <f>Sheet4!CQ7</f>
        <v/>
      </c>
      <c r="Z256" s="272" t="str">
        <f>Sheet4!CR7</f>
        <v/>
      </c>
      <c r="AA256" s="272" t="str">
        <f>Sheet4!CS7</f>
        <v/>
      </c>
      <c r="AB256" s="272" t="str">
        <f>Sheet4!CT7</f>
        <v/>
      </c>
      <c r="AC256" s="273" t="str">
        <f>Sheet4!CU7</f>
        <v/>
      </c>
      <c r="AD256" s="311"/>
    </row>
    <row r="257" spans="2:30" s="75" customFormat="1" ht="50.1" customHeight="1" thickBot="1" x14ac:dyDescent="0.3">
      <c r="B257" s="312"/>
      <c r="C257" s="338"/>
      <c r="D257" s="280"/>
      <c r="E257" s="280"/>
      <c r="F257" s="280"/>
      <c r="G257" s="280"/>
      <c r="H257" s="280"/>
      <c r="I257" s="280"/>
      <c r="J257" s="280"/>
      <c r="K257" s="280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80"/>
      <c r="W257" s="280"/>
      <c r="X257" s="280"/>
      <c r="Y257" s="280"/>
      <c r="Z257" s="280"/>
      <c r="AA257" s="280"/>
      <c r="AB257" s="280"/>
      <c r="AC257" s="280"/>
      <c r="AD257" s="311"/>
    </row>
    <row r="258" spans="2:30" s="75" customFormat="1" ht="50.1" customHeight="1" thickBot="1" x14ac:dyDescent="0.3">
      <c r="B258" s="274"/>
      <c r="C258" s="339" t="s">
        <v>569</v>
      </c>
      <c r="D258" s="314"/>
      <c r="E258" s="280"/>
      <c r="F258" s="1112" t="s">
        <v>570</v>
      </c>
      <c r="G258" s="1113"/>
      <c r="H258" s="1113"/>
      <c r="I258" s="301" t="e">
        <f>IF(Data!$H8="F",Data!$H$2,"")</f>
        <v>#VALUE!</v>
      </c>
      <c r="J258" s="280"/>
      <c r="K258" s="521" t="s">
        <v>571</v>
      </c>
      <c r="L258" s="519"/>
      <c r="M258" s="519"/>
      <c r="N258" s="519"/>
      <c r="O258" s="519"/>
      <c r="P258" s="519"/>
      <c r="Q258" s="519"/>
      <c r="R258" s="276" t="str">
        <f>Sheet5!D7</f>
        <v>0</v>
      </c>
      <c r="S258" s="276" t="str">
        <f>Sheet5!E7</f>
        <v/>
      </c>
      <c r="T258" s="276" t="str">
        <f>Sheet5!F7</f>
        <v/>
      </c>
      <c r="U258" s="276" t="str">
        <f>Sheet5!G7</f>
        <v/>
      </c>
      <c r="V258" s="276" t="str">
        <f>Sheet5!H7</f>
        <v/>
      </c>
      <c r="W258" s="276" t="str">
        <f>Sheet5!I7</f>
        <v/>
      </c>
      <c r="X258" s="276" t="str">
        <f>Sheet5!J7</f>
        <v/>
      </c>
      <c r="Y258" s="276" t="str">
        <f>Sheet5!K7</f>
        <v/>
      </c>
      <c r="Z258" s="276" t="str">
        <f>Sheet5!L7</f>
        <v/>
      </c>
      <c r="AA258" s="276" t="str">
        <f>Sheet5!M7</f>
        <v/>
      </c>
      <c r="AB258" s="276" t="str">
        <f>Sheet5!N7</f>
        <v/>
      </c>
      <c r="AC258" s="277" t="str">
        <f>Sheet5!O7</f>
        <v/>
      </c>
      <c r="AD258" s="311"/>
    </row>
    <row r="259" spans="2:30" s="75" customFormat="1" ht="50.1" customHeight="1" thickBot="1" x14ac:dyDescent="0.3">
      <c r="B259" s="312"/>
      <c r="C259" s="338"/>
      <c r="D259" s="280"/>
      <c r="E259" s="280"/>
      <c r="F259" s="1127" t="s">
        <v>572</v>
      </c>
      <c r="G259" s="1128"/>
      <c r="H259" s="1128"/>
      <c r="I259" s="278" t="e">
        <f>IF(Data!$H8="M",Data!$H$2,"")</f>
        <v>#VALUE!</v>
      </c>
      <c r="J259" s="280"/>
      <c r="K259" s="280"/>
      <c r="L259" s="280"/>
      <c r="M259" s="280"/>
      <c r="N259" s="280"/>
      <c r="O259" s="280"/>
      <c r="P259" s="280"/>
      <c r="Q259" s="280"/>
      <c r="R259" s="280"/>
      <c r="S259" s="280"/>
      <c r="T259" s="280"/>
      <c r="U259" s="280"/>
      <c r="V259" s="280"/>
      <c r="W259" s="280"/>
      <c r="X259" s="280"/>
      <c r="Y259" s="280"/>
      <c r="Z259" s="280"/>
      <c r="AA259" s="280"/>
      <c r="AB259" s="280"/>
      <c r="AC259" s="280"/>
      <c r="AD259" s="311"/>
    </row>
    <row r="260" spans="2:30" s="75" customFormat="1" ht="50.1" customHeight="1" thickBot="1" x14ac:dyDescent="0.3">
      <c r="B260" s="312"/>
      <c r="C260" s="338"/>
      <c r="D260" s="280"/>
      <c r="E260" s="280"/>
      <c r="F260" s="280"/>
      <c r="G260" s="280"/>
      <c r="H260" s="280"/>
      <c r="I260" s="280"/>
      <c r="J260" s="280"/>
      <c r="K260" s="280"/>
      <c r="L260" s="280"/>
      <c r="M260" s="280"/>
      <c r="N260" s="280"/>
      <c r="O260" s="280"/>
      <c r="P260" s="280"/>
      <c r="Q260" s="280"/>
      <c r="R260" s="280"/>
      <c r="S260" s="280"/>
      <c r="T260" s="280"/>
      <c r="U260" s="280"/>
      <c r="V260" s="280"/>
      <c r="W260" s="280"/>
      <c r="X260" s="280"/>
      <c r="Y260" s="280"/>
      <c r="Z260" s="280"/>
      <c r="AA260" s="280"/>
      <c r="AB260" s="280"/>
      <c r="AC260" s="280"/>
      <c r="AD260" s="311"/>
    </row>
    <row r="261" spans="2:30" s="75" customFormat="1" ht="50.1" customHeight="1" thickBot="1" x14ac:dyDescent="0.3">
      <c r="B261" s="312"/>
      <c r="C261" s="1129" t="s">
        <v>573</v>
      </c>
      <c r="D261" s="1130"/>
      <c r="E261" s="1130"/>
      <c r="F261" s="1130"/>
      <c r="G261" s="1130"/>
      <c r="H261" s="1131"/>
      <c r="I261" s="280"/>
      <c r="J261" s="1132" t="str">
        <f>'PRE DATA'!$C$10</f>
        <v>TRAINING INSTITUTE</v>
      </c>
      <c r="K261" s="1133"/>
      <c r="L261" s="1133"/>
      <c r="M261" s="1133"/>
      <c r="N261" s="1133"/>
      <c r="O261" s="1133"/>
      <c r="P261" s="1133"/>
      <c r="Q261" s="1133"/>
      <c r="R261" s="1133"/>
      <c r="S261" s="1133"/>
      <c r="T261" s="1133"/>
      <c r="U261" s="1133"/>
      <c r="V261" s="1133"/>
      <c r="W261" s="1133"/>
      <c r="X261" s="1133"/>
      <c r="Y261" s="1133"/>
      <c r="Z261" s="1133"/>
      <c r="AA261" s="1133"/>
      <c r="AB261" s="1133"/>
      <c r="AC261" s="1134"/>
      <c r="AD261" s="311"/>
    </row>
    <row r="262" spans="2:30" s="75" customFormat="1" ht="50.1" customHeight="1" thickBot="1" x14ac:dyDescent="0.3">
      <c r="B262" s="312"/>
      <c r="C262" s="338"/>
      <c r="D262" s="280"/>
      <c r="E262" s="280"/>
      <c r="F262" s="280"/>
      <c r="G262" s="280"/>
      <c r="H262" s="280"/>
      <c r="I262" s="280"/>
      <c r="J262" s="280"/>
      <c r="K262" s="280"/>
      <c r="L262" s="280"/>
      <c r="M262" s="280"/>
      <c r="N262" s="280"/>
      <c r="O262" s="280"/>
      <c r="P262" s="280"/>
      <c r="Q262" s="280"/>
      <c r="R262" s="280"/>
      <c r="S262" s="280"/>
      <c r="T262" s="280"/>
      <c r="U262" s="280"/>
      <c r="V262" s="280"/>
      <c r="W262" s="280"/>
      <c r="X262" s="280"/>
      <c r="Y262" s="280"/>
      <c r="Z262" s="280"/>
      <c r="AA262" s="280"/>
      <c r="AB262" s="280"/>
      <c r="AC262" s="280"/>
      <c r="AD262" s="311"/>
    </row>
    <row r="263" spans="2:30" s="75" customFormat="1" ht="50.1" customHeight="1" x14ac:dyDescent="0.25">
      <c r="B263" s="312"/>
      <c r="C263" s="340" t="s">
        <v>574</v>
      </c>
      <c r="D263" s="321"/>
      <c r="E263" s="321"/>
      <c r="F263" s="321"/>
      <c r="G263" s="321"/>
      <c r="H263" s="322"/>
      <c r="I263" s="280"/>
      <c r="J263" s="1084" t="str">
        <f>'PRE DATA'!$C$11</f>
        <v>No 05, Gampaha</v>
      </c>
      <c r="K263" s="1085"/>
      <c r="L263" s="1085"/>
      <c r="M263" s="1085"/>
      <c r="N263" s="1085"/>
      <c r="O263" s="1085"/>
      <c r="P263" s="1085"/>
      <c r="Q263" s="1085"/>
      <c r="R263" s="1085"/>
      <c r="S263" s="1085"/>
      <c r="T263" s="1085"/>
      <c r="U263" s="1085"/>
      <c r="V263" s="1085"/>
      <c r="W263" s="1085"/>
      <c r="X263" s="1085"/>
      <c r="Y263" s="1085"/>
      <c r="Z263" s="1085"/>
      <c r="AA263" s="1085"/>
      <c r="AB263" s="1085"/>
      <c r="AC263" s="1086"/>
      <c r="AD263" s="311"/>
    </row>
    <row r="264" spans="2:30" s="75" customFormat="1" ht="50.1" customHeight="1" thickBot="1" x14ac:dyDescent="0.3">
      <c r="B264" s="312"/>
      <c r="C264" s="1090" t="s">
        <v>584</v>
      </c>
      <c r="D264" s="1091"/>
      <c r="E264" s="1091"/>
      <c r="F264" s="1091"/>
      <c r="G264" s="1091"/>
      <c r="H264" s="1092"/>
      <c r="I264" s="280"/>
      <c r="J264" s="1087"/>
      <c r="K264" s="1088"/>
      <c r="L264" s="1088"/>
      <c r="M264" s="1088"/>
      <c r="N264" s="1088"/>
      <c r="O264" s="1088"/>
      <c r="P264" s="1088"/>
      <c r="Q264" s="1088"/>
      <c r="R264" s="1088"/>
      <c r="S264" s="1088"/>
      <c r="T264" s="1088"/>
      <c r="U264" s="1088"/>
      <c r="V264" s="1088"/>
      <c r="W264" s="1088"/>
      <c r="X264" s="1088"/>
      <c r="Y264" s="1088"/>
      <c r="Z264" s="1088"/>
      <c r="AA264" s="1088"/>
      <c r="AB264" s="1088"/>
      <c r="AC264" s="1089"/>
      <c r="AD264" s="311"/>
    </row>
    <row r="265" spans="2:30" s="75" customFormat="1" ht="50.1" customHeight="1" thickBot="1" x14ac:dyDescent="0.3">
      <c r="B265" s="312"/>
      <c r="C265" s="338"/>
      <c r="D265" s="280"/>
      <c r="E265" s="280"/>
      <c r="F265" s="280"/>
      <c r="G265" s="280"/>
      <c r="H265" s="280"/>
      <c r="I265" s="280"/>
      <c r="J265" s="280"/>
      <c r="K265" s="280"/>
      <c r="L265" s="280"/>
      <c r="M265" s="280"/>
      <c r="N265" s="280"/>
      <c r="O265" s="280"/>
      <c r="P265" s="280"/>
      <c r="Q265" s="280"/>
      <c r="R265" s="280"/>
      <c r="S265" s="280"/>
      <c r="T265" s="280"/>
      <c r="U265" s="280"/>
      <c r="V265" s="280"/>
      <c r="W265" s="280"/>
      <c r="X265" s="280"/>
      <c r="Y265" s="280"/>
      <c r="Z265" s="280"/>
      <c r="AA265" s="280"/>
      <c r="AB265" s="280"/>
      <c r="AC265" s="280"/>
      <c r="AD265" s="311"/>
    </row>
    <row r="266" spans="2:30" s="75" customFormat="1" ht="50.1" customHeight="1" x14ac:dyDescent="0.25">
      <c r="B266" s="312"/>
      <c r="C266" s="340" t="s">
        <v>558</v>
      </c>
      <c r="D266" s="323"/>
      <c r="E266" s="323"/>
      <c r="F266" s="323"/>
      <c r="G266" s="323"/>
      <c r="H266" s="324"/>
      <c r="I266" s="280"/>
      <c r="J266" s="1093">
        <f>J216</f>
        <v>0</v>
      </c>
      <c r="K266" s="1094"/>
      <c r="L266" s="1094"/>
      <c r="M266" s="1094"/>
      <c r="N266" s="1094"/>
      <c r="O266" s="1094"/>
      <c r="P266" s="1094"/>
      <c r="Q266" s="1094"/>
      <c r="R266" s="1094"/>
      <c r="S266" s="1094"/>
      <c r="T266" s="1094"/>
      <c r="U266" s="1094"/>
      <c r="V266" s="1094"/>
      <c r="W266" s="1094"/>
      <c r="X266" s="1094"/>
      <c r="Y266" s="1094"/>
      <c r="Z266" s="1094"/>
      <c r="AA266" s="1094"/>
      <c r="AB266" s="1094"/>
      <c r="AC266" s="1095"/>
      <c r="AD266" s="311"/>
    </row>
    <row r="267" spans="2:30" s="75" customFormat="1" ht="50.1" customHeight="1" thickBot="1" x14ac:dyDescent="0.3">
      <c r="B267" s="279"/>
      <c r="C267" s="342" t="s">
        <v>575</v>
      </c>
      <c r="D267" s="325"/>
      <c r="E267" s="325"/>
      <c r="F267" s="325"/>
      <c r="G267" s="325"/>
      <c r="H267" s="326"/>
      <c r="I267" s="280"/>
      <c r="J267" s="1096"/>
      <c r="K267" s="1097"/>
      <c r="L267" s="1097"/>
      <c r="M267" s="1097"/>
      <c r="N267" s="1097"/>
      <c r="O267" s="1097"/>
      <c r="P267" s="1097"/>
      <c r="Q267" s="1097"/>
      <c r="R267" s="1097"/>
      <c r="S267" s="1097"/>
      <c r="T267" s="1097"/>
      <c r="U267" s="1097"/>
      <c r="V267" s="1097"/>
      <c r="W267" s="1097"/>
      <c r="X267" s="1097"/>
      <c r="Y267" s="1097"/>
      <c r="Z267" s="1097"/>
      <c r="AA267" s="1097"/>
      <c r="AB267" s="1097"/>
      <c r="AC267" s="1098"/>
      <c r="AD267" s="311"/>
    </row>
    <row r="268" spans="2:30" s="75" customFormat="1" ht="50.1" customHeight="1" x14ac:dyDescent="0.25">
      <c r="B268" s="279"/>
      <c r="C268" s="343"/>
      <c r="D268" s="327"/>
      <c r="E268" s="327"/>
      <c r="F268" s="327"/>
      <c r="G268" s="327"/>
      <c r="H268" s="327"/>
      <c r="I268" s="280"/>
      <c r="J268" s="280"/>
      <c r="K268" s="280"/>
      <c r="L268" s="280"/>
      <c r="M268" s="280"/>
      <c r="N268" s="280"/>
      <c r="O268" s="280"/>
      <c r="P268" s="280"/>
      <c r="Q268" s="280"/>
      <c r="R268" s="280"/>
      <c r="S268" s="280"/>
      <c r="T268" s="280"/>
      <c r="U268" s="280"/>
      <c r="V268" s="280"/>
      <c r="W268" s="280"/>
      <c r="X268" s="280"/>
      <c r="Y268" s="280"/>
      <c r="Z268" s="280"/>
      <c r="AA268" s="280"/>
      <c r="AB268" s="280"/>
      <c r="AC268" s="280"/>
      <c r="AD268" s="311"/>
    </row>
    <row r="269" spans="2:30" s="75" customFormat="1" ht="50.1" customHeight="1" thickBot="1" x14ac:dyDescent="0.3">
      <c r="B269" s="279"/>
      <c r="C269" s="338"/>
      <c r="D269" s="280"/>
      <c r="E269" s="280"/>
      <c r="F269" s="280"/>
      <c r="G269" s="280"/>
      <c r="H269" s="280"/>
      <c r="I269" s="280"/>
      <c r="J269" s="280"/>
      <c r="K269" s="280"/>
      <c r="L269" s="280"/>
      <c r="M269" s="280"/>
      <c r="N269" s="280"/>
      <c r="O269" s="280"/>
      <c r="P269" s="280"/>
      <c r="Q269" s="280"/>
      <c r="R269" s="280"/>
      <c r="S269" s="280"/>
      <c r="T269" s="280"/>
      <c r="U269" s="280"/>
      <c r="V269" s="280"/>
      <c r="W269" s="280"/>
      <c r="X269" s="280"/>
      <c r="Y269" s="280"/>
      <c r="Z269" s="280"/>
      <c r="AA269" s="280"/>
      <c r="AB269" s="280"/>
      <c r="AC269" s="280"/>
      <c r="AD269" s="311"/>
    </row>
    <row r="270" spans="2:30" s="75" customFormat="1" ht="50.1" customHeight="1" x14ac:dyDescent="0.25">
      <c r="B270" s="279"/>
      <c r="C270" s="1099" t="s">
        <v>557</v>
      </c>
      <c r="D270" s="1100"/>
      <c r="E270" s="1100"/>
      <c r="F270" s="1100"/>
      <c r="G270" s="1100"/>
      <c r="H270" s="1101"/>
      <c r="I270" s="280"/>
      <c r="J270" s="299" t="s">
        <v>576</v>
      </c>
      <c r="K270" s="297" t="s">
        <v>576</v>
      </c>
      <c r="L270" s="297" t="s">
        <v>576</v>
      </c>
      <c r="M270" s="297" t="s">
        <v>576</v>
      </c>
      <c r="N270" s="297" t="s">
        <v>577</v>
      </c>
      <c r="O270" s="297" t="s">
        <v>577</v>
      </c>
      <c r="P270" s="297" t="s">
        <v>578</v>
      </c>
      <c r="Q270" s="298" t="s">
        <v>578</v>
      </c>
      <c r="R270" s="280"/>
      <c r="S270" s="280"/>
      <c r="T270" s="280"/>
      <c r="U270" s="280"/>
      <c r="V270" s="299" t="s">
        <v>576</v>
      </c>
      <c r="W270" s="297" t="s">
        <v>576</v>
      </c>
      <c r="X270" s="297" t="s">
        <v>576</v>
      </c>
      <c r="Y270" s="298" t="s">
        <v>576</v>
      </c>
      <c r="Z270" s="296" t="s">
        <v>577</v>
      </c>
      <c r="AA270" s="281" t="s">
        <v>577</v>
      </c>
      <c r="AB270" s="299" t="s">
        <v>578</v>
      </c>
      <c r="AC270" s="298" t="s">
        <v>578</v>
      </c>
      <c r="AD270" s="311"/>
    </row>
    <row r="271" spans="2:30" s="75" customFormat="1" ht="50.1" customHeight="1" thickBot="1" x14ac:dyDescent="0.3">
      <c r="B271" s="274"/>
      <c r="C271" s="1090"/>
      <c r="D271" s="1091"/>
      <c r="E271" s="1091"/>
      <c r="F271" s="1091"/>
      <c r="G271" s="1091"/>
      <c r="H271" s="1092"/>
      <c r="I271" s="280"/>
      <c r="J271" s="293">
        <f>'PRE DATA'!$F$16</f>
        <v>2</v>
      </c>
      <c r="K271" s="294">
        <f>'PRE DATA'!$G$16</f>
        <v>0</v>
      </c>
      <c r="L271" s="294">
        <f>'PRE DATA'!$H$16</f>
        <v>1</v>
      </c>
      <c r="M271" s="294">
        <f>'PRE DATA'!$I$16</f>
        <v>9</v>
      </c>
      <c r="N271" s="282">
        <f>'PRE DATA'!$J$16</f>
        <v>0</v>
      </c>
      <c r="O271" s="282">
        <f>'PRE DATA'!$K$16</f>
        <v>7</v>
      </c>
      <c r="P271" s="294">
        <f>'PRE DATA'!$L$16</f>
        <v>2</v>
      </c>
      <c r="Q271" s="295">
        <f>'PRE DATA'!$M$16</f>
        <v>8</v>
      </c>
      <c r="R271" s="280"/>
      <c r="S271" s="280"/>
      <c r="T271" s="280"/>
      <c r="U271" s="280"/>
      <c r="V271" s="293">
        <f>'PRE DATA'!$F$18</f>
        <v>0</v>
      </c>
      <c r="W271" s="294">
        <f>'PRE DATA'!$G$18</f>
        <v>0</v>
      </c>
      <c r="X271" s="294">
        <f>'PRE DATA'!$H$18</f>
        <v>0</v>
      </c>
      <c r="Y271" s="294">
        <f>'PRE DATA'!$I$18</f>
        <v>0</v>
      </c>
      <c r="Z271" s="282">
        <f>'PRE DATA'!$J$18</f>
        <v>0</v>
      </c>
      <c r="AA271" s="282">
        <f>'PRE DATA'!$K$18</f>
        <v>0</v>
      </c>
      <c r="AB271" s="294">
        <f>'PRE DATA'!$L$18</f>
        <v>0</v>
      </c>
      <c r="AC271" s="295">
        <f>'PRE DATA'!$M$18</f>
        <v>0</v>
      </c>
      <c r="AD271" s="311"/>
    </row>
    <row r="272" spans="2:30" s="75" customFormat="1" ht="50.1" customHeight="1" thickBot="1" x14ac:dyDescent="0.3">
      <c r="B272" s="270"/>
      <c r="C272" s="338"/>
      <c r="D272" s="280"/>
      <c r="E272" s="280"/>
      <c r="F272" s="280"/>
      <c r="G272" s="280"/>
      <c r="H272" s="280"/>
      <c r="I272" s="280"/>
      <c r="J272" s="328"/>
      <c r="K272" s="328"/>
      <c r="L272" s="328"/>
      <c r="M272" s="328"/>
      <c r="N272" s="328"/>
      <c r="O272" s="328"/>
      <c r="P272" s="328"/>
      <c r="Q272" s="328"/>
      <c r="R272" s="280"/>
      <c r="S272" s="280"/>
      <c r="T272" s="280"/>
      <c r="U272" s="280"/>
      <c r="V272" s="280"/>
      <c r="W272" s="280"/>
      <c r="X272" s="280"/>
      <c r="Y272" s="280"/>
      <c r="Z272" s="280"/>
      <c r="AA272" s="280"/>
      <c r="AB272" s="280"/>
      <c r="AC272" s="280"/>
      <c r="AD272" s="311"/>
    </row>
    <row r="273" spans="1:30" s="75" customFormat="1" ht="50.1" customHeight="1" x14ac:dyDescent="0.25">
      <c r="B273" s="270"/>
      <c r="C273" s="344"/>
      <c r="D273" s="116"/>
      <c r="E273" s="116"/>
      <c r="F273" s="280"/>
      <c r="G273" s="280"/>
      <c r="H273" s="280"/>
      <c r="I273" s="280"/>
      <c r="J273" s="299" t="s">
        <v>576</v>
      </c>
      <c r="K273" s="297" t="s">
        <v>576</v>
      </c>
      <c r="L273" s="297" t="s">
        <v>576</v>
      </c>
      <c r="M273" s="298" t="s">
        <v>576</v>
      </c>
      <c r="N273" s="299" t="s">
        <v>577</v>
      </c>
      <c r="O273" s="298" t="s">
        <v>577</v>
      </c>
      <c r="P273" s="299" t="s">
        <v>578</v>
      </c>
      <c r="Q273" s="298" t="s">
        <v>578</v>
      </c>
      <c r="R273" s="280"/>
      <c r="S273" s="280"/>
      <c r="T273" s="280"/>
      <c r="U273" s="280"/>
      <c r="V273" s="299" t="s">
        <v>576</v>
      </c>
      <c r="W273" s="297" t="s">
        <v>576</v>
      </c>
      <c r="X273" s="297" t="s">
        <v>576</v>
      </c>
      <c r="Y273" s="298" t="s">
        <v>576</v>
      </c>
      <c r="Z273" s="296" t="s">
        <v>577</v>
      </c>
      <c r="AA273" s="281" t="s">
        <v>577</v>
      </c>
      <c r="AB273" s="299" t="s">
        <v>578</v>
      </c>
      <c r="AC273" s="298" t="s">
        <v>578</v>
      </c>
      <c r="AD273" s="311"/>
    </row>
    <row r="274" spans="1:30" s="75" customFormat="1" ht="50.1" customHeight="1" thickBot="1" x14ac:dyDescent="0.3">
      <c r="B274" s="270"/>
      <c r="C274" s="338"/>
      <c r="D274" s="280"/>
      <c r="E274" s="280"/>
      <c r="F274" s="280"/>
      <c r="G274" s="280"/>
      <c r="H274" s="280"/>
      <c r="I274" s="280"/>
      <c r="J274" s="293">
        <f>'PRE DATA'!$F$17</f>
        <v>0</v>
      </c>
      <c r="K274" s="294">
        <f>'PRE DATA'!$G$17</f>
        <v>0</v>
      </c>
      <c r="L274" s="294">
        <f>'PRE DATA'!$H$17</f>
        <v>0</v>
      </c>
      <c r="M274" s="294">
        <f>'PRE DATA'!$I$17</f>
        <v>0</v>
      </c>
      <c r="N274" s="282">
        <f>'PRE DATA'!$J$17</f>
        <v>0</v>
      </c>
      <c r="O274" s="282">
        <f>'PRE DATA'!$K$17</f>
        <v>0</v>
      </c>
      <c r="P274" s="294">
        <f>'PRE DATA'!$L$17</f>
        <v>0</v>
      </c>
      <c r="Q274" s="295">
        <f>'PRE DATA'!$M$17</f>
        <v>0</v>
      </c>
      <c r="R274" s="280"/>
      <c r="S274" s="280"/>
      <c r="T274" s="280"/>
      <c r="U274" s="280"/>
      <c r="V274" s="293">
        <f>'PRE DATA'!$F$19</f>
        <v>0</v>
      </c>
      <c r="W274" s="294">
        <f>'PRE DATA'!$G$19</f>
        <v>0</v>
      </c>
      <c r="X274" s="294">
        <f>'PRE DATA'!$H$19</f>
        <v>0</v>
      </c>
      <c r="Y274" s="294">
        <f>'PRE DATA'!$I$19</f>
        <v>0</v>
      </c>
      <c r="Z274" s="282">
        <f>'PRE DATA'!$J$19</f>
        <v>0</v>
      </c>
      <c r="AA274" s="282">
        <f>'PRE DATA'!$K$19</f>
        <v>0</v>
      </c>
      <c r="AB274" s="294">
        <f>'PRE DATA'!$L$19</f>
        <v>0</v>
      </c>
      <c r="AC274" s="295">
        <f>'PRE DATA'!$M$19</f>
        <v>0</v>
      </c>
      <c r="AD274" s="311"/>
    </row>
    <row r="275" spans="1:30" s="75" customFormat="1" ht="50.1" customHeight="1" x14ac:dyDescent="0.25">
      <c r="B275" s="270"/>
      <c r="C275" s="338"/>
      <c r="D275" s="280"/>
      <c r="E275" s="280"/>
      <c r="F275" s="280"/>
      <c r="G275" s="280"/>
      <c r="H275" s="280"/>
      <c r="I275" s="280"/>
      <c r="J275" s="283"/>
      <c r="K275" s="283"/>
      <c r="L275" s="283"/>
      <c r="M275" s="283"/>
      <c r="N275" s="283"/>
      <c r="O275" s="283"/>
      <c r="P275" s="280"/>
      <c r="Q275" s="280"/>
      <c r="R275" s="280"/>
      <c r="S275" s="283"/>
      <c r="T275" s="283"/>
      <c r="U275" s="283"/>
      <c r="V275" s="283"/>
      <c r="W275" s="283"/>
      <c r="X275" s="283"/>
      <c r="Y275" s="280"/>
      <c r="Z275" s="280"/>
      <c r="AA275" s="280"/>
      <c r="AB275" s="280"/>
      <c r="AC275" s="280"/>
      <c r="AD275" s="311"/>
    </row>
    <row r="276" spans="1:30" s="75" customFormat="1" ht="50.1" customHeight="1" thickBot="1" x14ac:dyDescent="0.3">
      <c r="B276" s="312"/>
      <c r="C276" s="338"/>
      <c r="D276" s="280"/>
      <c r="E276" s="280"/>
      <c r="F276" s="280"/>
      <c r="G276" s="280"/>
      <c r="H276" s="280"/>
      <c r="I276" s="280"/>
      <c r="J276" s="280"/>
      <c r="K276" s="280"/>
      <c r="L276" s="280"/>
      <c r="M276" s="280"/>
      <c r="N276" s="280"/>
      <c r="O276" s="280"/>
      <c r="P276" s="280"/>
      <c r="Q276" s="280"/>
      <c r="R276" s="280"/>
      <c r="S276" s="280"/>
      <c r="T276" s="280"/>
      <c r="U276" s="280"/>
      <c r="V276" s="280"/>
      <c r="W276" s="280"/>
      <c r="X276" s="280"/>
      <c r="Y276" s="280"/>
      <c r="Z276" s="280"/>
      <c r="AA276" s="280"/>
      <c r="AB276" s="280"/>
      <c r="AC276" s="280"/>
      <c r="AD276" s="311"/>
    </row>
    <row r="277" spans="1:30" s="75" customFormat="1" ht="50.1" customHeight="1" x14ac:dyDescent="0.25">
      <c r="A277" s="334"/>
      <c r="B277" s="332"/>
      <c r="C277" s="1102" t="s">
        <v>559</v>
      </c>
      <c r="D277" s="1103"/>
      <c r="E277" s="1109" t="s">
        <v>560</v>
      </c>
      <c r="F277" s="1109"/>
      <c r="G277" s="1109"/>
      <c r="H277" s="1109"/>
      <c r="I277" s="1109"/>
      <c r="J277" s="1109"/>
      <c r="K277" s="1109"/>
      <c r="L277" s="1136" t="s">
        <v>561</v>
      </c>
      <c r="M277" s="1136"/>
      <c r="N277" s="1136"/>
      <c r="O277" s="1136"/>
      <c r="P277" s="1136"/>
      <c r="Q277" s="1136"/>
      <c r="R277" s="1109" t="s">
        <v>579</v>
      </c>
      <c r="S277" s="1109"/>
      <c r="T277" s="1109"/>
      <c r="U277" s="1109"/>
      <c r="V277" s="1109"/>
      <c r="W277" s="1109"/>
      <c r="X277" s="1109" t="s">
        <v>580</v>
      </c>
      <c r="Y277" s="1109"/>
      <c r="Z277" s="1109"/>
      <c r="AA277" s="1109"/>
      <c r="AB277" s="1109"/>
      <c r="AC277" s="1137"/>
      <c r="AD277" s="333"/>
    </row>
    <row r="278" spans="1:30" s="75" customFormat="1" ht="50.1" customHeight="1" x14ac:dyDescent="0.25">
      <c r="B278" s="312"/>
      <c r="C278" s="1104"/>
      <c r="D278" s="1105"/>
      <c r="E278" s="1138" t="str">
        <f>'PRE DATA'!$C$25</f>
        <v xml:space="preserve"> NIHAL</v>
      </c>
      <c r="F278" s="1138"/>
      <c r="G278" s="1138"/>
      <c r="H278" s="1138"/>
      <c r="I278" s="1138"/>
      <c r="J278" s="1138"/>
      <c r="K278" s="1138"/>
      <c r="L278" s="1115" t="str">
        <f>'PRE DATA'!$C$27</f>
        <v>CBA/2555/2015</v>
      </c>
      <c r="M278" s="1115"/>
      <c r="N278" s="1115"/>
      <c r="O278" s="1115"/>
      <c r="P278" s="1115"/>
      <c r="Q278" s="1115"/>
      <c r="R278" s="1071"/>
      <c r="S278" s="1071"/>
      <c r="T278" s="1071"/>
      <c r="U278" s="1071"/>
      <c r="V278" s="1071"/>
      <c r="W278" s="1071"/>
      <c r="X278" s="1071"/>
      <c r="Y278" s="1071"/>
      <c r="Z278" s="1071"/>
      <c r="AA278" s="1071"/>
      <c r="AB278" s="1071"/>
      <c r="AC278" s="1073"/>
      <c r="AD278" s="311"/>
    </row>
    <row r="279" spans="1:30" s="75" customFormat="1" ht="50.1" customHeight="1" thickBot="1" x14ac:dyDescent="0.3">
      <c r="B279" s="312"/>
      <c r="C279" s="1106"/>
      <c r="D279" s="1107"/>
      <c r="E279" s="1108" t="str">
        <f>'PRE DATA'!$C$29</f>
        <v>Perera</v>
      </c>
      <c r="F279" s="1108"/>
      <c r="G279" s="1108"/>
      <c r="H279" s="1108"/>
      <c r="I279" s="1108"/>
      <c r="J279" s="1108"/>
      <c r="K279" s="1108"/>
      <c r="L279" s="1075" t="str">
        <f>'PRE DATA'!$C$31</f>
        <v>CBA/2555/2015</v>
      </c>
      <c r="M279" s="1075"/>
      <c r="N279" s="1075"/>
      <c r="O279" s="1075"/>
      <c r="P279" s="1075"/>
      <c r="Q279" s="1075"/>
      <c r="R279" s="1057"/>
      <c r="S279" s="1057"/>
      <c r="T279" s="1057"/>
      <c r="U279" s="1057"/>
      <c r="V279" s="1057"/>
      <c r="W279" s="1057"/>
      <c r="X279" s="1057"/>
      <c r="Y279" s="1057"/>
      <c r="Z279" s="1057"/>
      <c r="AA279" s="1057"/>
      <c r="AB279" s="1057"/>
      <c r="AC279" s="1058"/>
      <c r="AD279" s="311"/>
    </row>
    <row r="280" spans="1:30" s="75" customFormat="1" ht="50.1" customHeight="1" x14ac:dyDescent="0.25">
      <c r="B280" s="312"/>
      <c r="C280" s="338"/>
      <c r="D280" s="280"/>
      <c r="E280" s="280"/>
      <c r="F280" s="280"/>
      <c r="G280" s="280"/>
      <c r="H280" s="280"/>
      <c r="I280" s="280"/>
      <c r="J280" s="280"/>
      <c r="K280" s="280"/>
      <c r="L280" s="280"/>
      <c r="M280" s="280"/>
      <c r="N280" s="280"/>
      <c r="O280" s="280"/>
      <c r="P280" s="280"/>
      <c r="Q280" s="280"/>
      <c r="R280" s="280"/>
      <c r="S280" s="280"/>
      <c r="T280" s="280"/>
      <c r="U280" s="280"/>
      <c r="V280" s="280"/>
      <c r="W280" s="280"/>
      <c r="X280" s="280"/>
      <c r="Y280" s="280"/>
      <c r="Z280" s="280"/>
      <c r="AA280" s="280"/>
      <c r="AB280" s="280"/>
      <c r="AC280" s="280"/>
      <c r="AD280" s="311"/>
    </row>
    <row r="281" spans="1:30" s="75" customFormat="1" ht="50.1" customHeight="1" thickBot="1" x14ac:dyDescent="0.3">
      <c r="B281" s="270"/>
      <c r="C281" s="338"/>
      <c r="D281" s="280"/>
      <c r="E281" s="280"/>
      <c r="F281" s="280"/>
      <c r="G281" s="280"/>
      <c r="H281" s="280"/>
      <c r="I281" s="280"/>
      <c r="J281" s="280"/>
      <c r="K281" s="280"/>
      <c r="L281" s="280"/>
      <c r="M281" s="280"/>
      <c r="N281" s="280"/>
      <c r="O281" s="280"/>
      <c r="P281" s="280"/>
      <c r="Q281" s="280"/>
      <c r="R281" s="280"/>
      <c r="S281" s="280"/>
      <c r="T281" s="280"/>
      <c r="U281" s="280"/>
      <c r="V281" s="280"/>
      <c r="W281" s="280"/>
      <c r="X281" s="280"/>
      <c r="Y281" s="280"/>
      <c r="Z281" s="280"/>
      <c r="AA281" s="280"/>
      <c r="AB281" s="280"/>
      <c r="AC281" s="280"/>
      <c r="AD281" s="311"/>
    </row>
    <row r="282" spans="1:30" s="75" customFormat="1" ht="50.1" customHeight="1" thickBot="1" x14ac:dyDescent="0.3">
      <c r="B282" s="312"/>
      <c r="C282" s="1059" t="s">
        <v>551</v>
      </c>
      <c r="D282" s="1060"/>
      <c r="E282" s="280"/>
      <c r="F282" s="1080" t="s">
        <v>555</v>
      </c>
      <c r="G282" s="1081"/>
      <c r="H282" s="1081"/>
      <c r="I282" s="1081"/>
      <c r="J282" s="1081"/>
      <c r="K282" s="1081"/>
      <c r="L282" s="1081"/>
      <c r="M282" s="1081"/>
      <c r="N282" s="1081"/>
      <c r="O282" s="1082"/>
      <c r="P282" s="1139" t="s">
        <v>581</v>
      </c>
      <c r="Q282" s="1066"/>
      <c r="R282" s="1066"/>
      <c r="S282" s="1066"/>
      <c r="T282" s="1066"/>
      <c r="U282" s="1066"/>
      <c r="V282" s="1066"/>
      <c r="W282" s="1066" t="s">
        <v>581</v>
      </c>
      <c r="X282" s="1066"/>
      <c r="Y282" s="1066"/>
      <c r="Z282" s="1066"/>
      <c r="AA282" s="1066"/>
      <c r="AB282" s="1066"/>
      <c r="AC282" s="1067"/>
      <c r="AD282" s="311"/>
    </row>
    <row r="283" spans="1:30" s="75" customFormat="1" ht="50.1" customHeight="1" x14ac:dyDescent="0.25">
      <c r="B283" s="270"/>
      <c r="C283" s="1061"/>
      <c r="D283" s="1062"/>
      <c r="E283" s="280"/>
      <c r="F283" s="1125" t="str">
        <f>'PRE DATA'!$C$6</f>
        <v>K72S003Q1L2</v>
      </c>
      <c r="G283" s="1126"/>
      <c r="H283" s="1126"/>
      <c r="I283" s="1126"/>
      <c r="J283" s="1126"/>
      <c r="K283" s="1126"/>
      <c r="L283" s="1126"/>
      <c r="M283" s="1126"/>
      <c r="N283" s="1126"/>
      <c r="O283" s="1126"/>
      <c r="P283" s="1093"/>
      <c r="Q283" s="1094"/>
      <c r="R283" s="1094"/>
      <c r="S283" s="1094"/>
      <c r="T283" s="1094"/>
      <c r="U283" s="1094"/>
      <c r="V283" s="1140"/>
      <c r="W283" s="1142"/>
      <c r="X283" s="1094"/>
      <c r="Y283" s="1094"/>
      <c r="Z283" s="1094"/>
      <c r="AA283" s="1094"/>
      <c r="AB283" s="1094"/>
      <c r="AC283" s="1095"/>
      <c r="AD283" s="311"/>
    </row>
    <row r="284" spans="1:30" s="75" customFormat="1" ht="50.1" customHeight="1" thickBot="1" x14ac:dyDescent="0.3">
      <c r="B284" s="312"/>
      <c r="C284" s="1063"/>
      <c r="D284" s="1064"/>
      <c r="E284" s="280"/>
      <c r="F284" s="1125" t="str">
        <f>'PRE DATA'!$C$7</f>
        <v>K72S003Q2L3</v>
      </c>
      <c r="G284" s="1126"/>
      <c r="H284" s="1126"/>
      <c r="I284" s="1126"/>
      <c r="J284" s="1126"/>
      <c r="K284" s="1126"/>
      <c r="L284" s="1126"/>
      <c r="M284" s="1126"/>
      <c r="N284" s="1126"/>
      <c r="O284" s="1126"/>
      <c r="P284" s="1096"/>
      <c r="Q284" s="1097"/>
      <c r="R284" s="1097"/>
      <c r="S284" s="1097"/>
      <c r="T284" s="1097"/>
      <c r="U284" s="1097"/>
      <c r="V284" s="1141"/>
      <c r="W284" s="1143"/>
      <c r="X284" s="1097"/>
      <c r="Y284" s="1097"/>
      <c r="Z284" s="1097"/>
      <c r="AA284" s="1097"/>
      <c r="AB284" s="1097"/>
      <c r="AC284" s="1098"/>
      <c r="AD284" s="311"/>
    </row>
    <row r="285" spans="1:30" s="75" customFormat="1" ht="150" customHeight="1" thickBot="1" x14ac:dyDescent="0.3">
      <c r="B285" s="312"/>
      <c r="C285" s="338"/>
      <c r="D285" s="280"/>
      <c r="E285" s="280"/>
      <c r="F285" s="280"/>
      <c r="G285" s="280"/>
      <c r="H285" s="280"/>
      <c r="I285" s="284"/>
      <c r="J285" s="284"/>
      <c r="K285" s="284"/>
      <c r="L285" s="284"/>
      <c r="M285" s="284"/>
      <c r="N285" s="280"/>
      <c r="O285" s="280"/>
      <c r="P285" s="1144" t="s">
        <v>582</v>
      </c>
      <c r="Q285" s="1145"/>
      <c r="R285" s="1145"/>
      <c r="S285" s="1145"/>
      <c r="T285" s="1145"/>
      <c r="U285" s="1145"/>
      <c r="V285" s="1145"/>
      <c r="W285" s="1145" t="s">
        <v>582</v>
      </c>
      <c r="X285" s="1145"/>
      <c r="Y285" s="1145"/>
      <c r="Z285" s="1145"/>
      <c r="AA285" s="1145"/>
      <c r="AB285" s="1145"/>
      <c r="AC285" s="1146"/>
      <c r="AD285" s="311"/>
    </row>
    <row r="286" spans="1:30" s="75" customFormat="1" ht="50.1" customHeight="1" x14ac:dyDescent="0.25">
      <c r="B286" s="312"/>
      <c r="C286" s="338"/>
      <c r="D286" s="280"/>
      <c r="E286" s="280"/>
      <c r="F286" s="280"/>
      <c r="G286" s="280"/>
      <c r="H286" s="280"/>
      <c r="I286" s="280"/>
      <c r="J286" s="280"/>
      <c r="K286" s="280"/>
      <c r="L286" s="280"/>
      <c r="M286" s="280"/>
      <c r="N286" s="280"/>
      <c r="O286" s="280"/>
      <c r="P286" s="280"/>
      <c r="Q286" s="280"/>
      <c r="R286" s="280"/>
      <c r="S286" s="280"/>
      <c r="T286" s="280"/>
      <c r="U286" s="280"/>
      <c r="V286" s="280"/>
      <c r="W286" s="280"/>
      <c r="X286" s="280"/>
      <c r="Y286" s="280"/>
      <c r="Z286" s="280"/>
      <c r="AA286" s="280"/>
      <c r="AB286" s="280"/>
      <c r="AC286" s="280"/>
      <c r="AD286" s="311"/>
    </row>
    <row r="287" spans="1:30" s="75" customFormat="1" ht="50.1" customHeight="1" x14ac:dyDescent="0.25">
      <c r="B287" s="312"/>
      <c r="C287" s="1083" t="s">
        <v>583</v>
      </c>
      <c r="D287" s="1083"/>
      <c r="E287" s="1083"/>
      <c r="F287" s="1083"/>
      <c r="G287" s="1083"/>
      <c r="H287" s="1083"/>
      <c r="I287" s="1083"/>
      <c r="J287" s="1083"/>
      <c r="K287" s="1083"/>
      <c r="L287" s="1083"/>
      <c r="M287" s="1083"/>
      <c r="N287" s="1083"/>
      <c r="O287" s="1083"/>
      <c r="P287" s="1083"/>
      <c r="Q287" s="1083"/>
      <c r="R287" s="1083"/>
      <c r="S287" s="1083"/>
      <c r="T287" s="1083"/>
      <c r="U287" s="1083"/>
      <c r="V287" s="1083"/>
      <c r="W287" s="1083"/>
      <c r="X287" s="1083"/>
      <c r="Y287" s="1083"/>
      <c r="Z287" s="1083"/>
      <c r="AA287" s="1083"/>
      <c r="AB287" s="1083"/>
      <c r="AC287" s="1083"/>
      <c r="AD287" s="311"/>
    </row>
    <row r="288" spans="1:30" s="75" customFormat="1" ht="50.1" customHeight="1" thickBot="1" x14ac:dyDescent="0.3">
      <c r="B288" s="329"/>
      <c r="C288" s="345"/>
      <c r="D288" s="330"/>
      <c r="E288" s="330"/>
      <c r="F288" s="330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330"/>
      <c r="R288" s="330"/>
      <c r="S288" s="330"/>
      <c r="T288" s="330"/>
      <c r="U288" s="330"/>
      <c r="V288" s="330"/>
      <c r="W288" s="330"/>
      <c r="X288" s="330"/>
      <c r="Y288" s="330"/>
      <c r="Z288" s="330"/>
      <c r="AA288" s="330"/>
      <c r="AB288" s="330"/>
      <c r="AC288" s="285">
        <f>AC240+1</f>
        <v>6</v>
      </c>
      <c r="AD288" s="331"/>
    </row>
    <row r="289" spans="2:30" s="75" customFormat="1" ht="50.1" customHeight="1" thickTop="1" thickBot="1" x14ac:dyDescent="0.3">
      <c r="C289" s="346"/>
    </row>
    <row r="290" spans="2:30" s="75" customFormat="1" ht="50.1" customHeight="1" thickTop="1" x14ac:dyDescent="0.25">
      <c r="B290" s="308"/>
      <c r="C290" s="337"/>
      <c r="D290" s="309"/>
      <c r="E290" s="309"/>
      <c r="F290" s="309"/>
      <c r="G290" s="309"/>
      <c r="H290" s="309"/>
      <c r="I290" s="309"/>
      <c r="J290" s="309"/>
      <c r="K290" s="309"/>
      <c r="L290" s="309"/>
      <c r="M290" s="309"/>
      <c r="N290" s="309"/>
      <c r="O290" s="309"/>
      <c r="P290" s="309"/>
      <c r="Q290" s="309"/>
      <c r="R290" s="309"/>
      <c r="S290" s="309"/>
      <c r="T290" s="309"/>
      <c r="U290" s="309"/>
      <c r="V290" s="309"/>
      <c r="W290" s="309"/>
      <c r="X290" s="309"/>
      <c r="Y290" s="309"/>
      <c r="Z290" s="309"/>
      <c r="AA290" s="309"/>
      <c r="AB290" s="309"/>
      <c r="AC290" s="257" t="s">
        <v>562</v>
      </c>
      <c r="AD290" s="310"/>
    </row>
    <row r="291" spans="2:30" s="75" customFormat="1" ht="90" customHeight="1" x14ac:dyDescent="0.25">
      <c r="B291" s="1117" t="s">
        <v>563</v>
      </c>
      <c r="C291" s="1118"/>
      <c r="D291" s="1118"/>
      <c r="E291" s="1118"/>
      <c r="F291" s="1118"/>
      <c r="G291" s="1118"/>
      <c r="H291" s="1118"/>
      <c r="I291" s="1118"/>
      <c r="J291" s="1118"/>
      <c r="K291" s="1118"/>
      <c r="L291" s="1118"/>
      <c r="M291" s="1118"/>
      <c r="N291" s="1118"/>
      <c r="O291" s="1118"/>
      <c r="P291" s="1118"/>
      <c r="Q291" s="1118"/>
      <c r="R291" s="1118"/>
      <c r="S291" s="1118"/>
      <c r="T291" s="1118"/>
      <c r="U291" s="1118"/>
      <c r="V291" s="1118"/>
      <c r="W291" s="1118"/>
      <c r="X291" s="1118"/>
      <c r="Y291" s="1118"/>
      <c r="Z291" s="1118"/>
      <c r="AA291" s="1118"/>
      <c r="AB291" s="1118"/>
      <c r="AC291" s="1118"/>
      <c r="AD291" s="1119"/>
    </row>
    <row r="292" spans="2:30" s="75" customFormat="1" ht="50.1" customHeight="1" thickBot="1" x14ac:dyDescent="0.3">
      <c r="B292" s="258"/>
      <c r="C292" s="338"/>
      <c r="D292" s="280"/>
      <c r="E292" s="280"/>
      <c r="F292" s="280"/>
      <c r="G292" s="280"/>
      <c r="H292" s="280"/>
      <c r="I292" s="280"/>
      <c r="J292" s="280"/>
      <c r="K292" s="280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80"/>
      <c r="W292" s="280"/>
      <c r="X292" s="280"/>
      <c r="Y292" s="280"/>
      <c r="Z292" s="280"/>
      <c r="AA292" s="280"/>
      <c r="AB292" s="280"/>
      <c r="AC292" s="280"/>
      <c r="AD292" s="311"/>
    </row>
    <row r="293" spans="2:30" s="75" customFormat="1" ht="60" customHeight="1" thickBot="1" x14ac:dyDescent="0.3">
      <c r="B293" s="312"/>
      <c r="C293" s="339" t="s">
        <v>550</v>
      </c>
      <c r="D293" s="314"/>
      <c r="E293" s="280"/>
      <c r="F293" s="1120" t="str">
        <f>'PRE DATA'!$C$5</f>
        <v>Computer Applications Assistant</v>
      </c>
      <c r="G293" s="1121"/>
      <c r="H293" s="1121"/>
      <c r="I293" s="1121"/>
      <c r="J293" s="1121"/>
      <c r="K293" s="1121"/>
      <c r="L293" s="1121"/>
      <c r="M293" s="1121"/>
      <c r="N293" s="1121"/>
      <c r="O293" s="1121"/>
      <c r="P293" s="1121"/>
      <c r="Q293" s="1121"/>
      <c r="R293" s="1121"/>
      <c r="S293" s="1121"/>
      <c r="T293" s="1121"/>
      <c r="U293" s="1121"/>
      <c r="V293" s="1121"/>
      <c r="W293" s="1121"/>
      <c r="X293" s="1121"/>
      <c r="Y293" s="1121"/>
      <c r="Z293" s="1121"/>
      <c r="AA293" s="1121"/>
      <c r="AB293" s="1121"/>
      <c r="AC293" s="1122"/>
      <c r="AD293" s="311"/>
    </row>
    <row r="294" spans="2:30" s="75" customFormat="1" ht="50.1" customHeight="1" thickBot="1" x14ac:dyDescent="0.3">
      <c r="B294" s="259"/>
      <c r="C294" s="338"/>
      <c r="D294" s="280"/>
      <c r="E294" s="280"/>
      <c r="F294" s="280"/>
      <c r="G294" s="280"/>
      <c r="H294" s="280"/>
      <c r="I294" s="280"/>
      <c r="J294" s="280"/>
      <c r="K294" s="280"/>
      <c r="L294" s="280"/>
      <c r="M294" s="280"/>
      <c r="N294" s="280"/>
      <c r="O294" s="280"/>
      <c r="P294" s="280"/>
      <c r="Q294" s="280"/>
      <c r="R294" s="280"/>
      <c r="S294" s="280"/>
      <c r="T294" s="280"/>
      <c r="U294" s="280"/>
      <c r="V294" s="280"/>
      <c r="W294" s="280"/>
      <c r="X294" s="280"/>
      <c r="Y294" s="280"/>
      <c r="Z294" s="280"/>
      <c r="AA294" s="280"/>
      <c r="AB294" s="280"/>
      <c r="AC294" s="280"/>
      <c r="AD294" s="311"/>
    </row>
    <row r="295" spans="2:30" s="75" customFormat="1" ht="50.1" customHeight="1" thickBot="1" x14ac:dyDescent="0.3">
      <c r="B295" s="312"/>
      <c r="C295" s="1110" t="s">
        <v>564</v>
      </c>
      <c r="D295" s="1111"/>
      <c r="E295" s="280"/>
      <c r="F295" s="290" t="str">
        <f>Data!$M$4</f>
        <v>K</v>
      </c>
      <c r="G295" s="291" t="str">
        <f>Data!$N$4</f>
        <v>7</v>
      </c>
      <c r="H295" s="291" t="str">
        <f>Data!$O$4</f>
        <v>2</v>
      </c>
      <c r="I295" s="291" t="str">
        <f>Data!$P$4</f>
        <v>S</v>
      </c>
      <c r="J295" s="291" t="str">
        <f>Data!$Q$4</f>
        <v>0</v>
      </c>
      <c r="K295" s="291" t="str">
        <f>Data!$R$4</f>
        <v>0</v>
      </c>
      <c r="L295" s="292" t="str">
        <f>Data!$S$4</f>
        <v>3</v>
      </c>
      <c r="M295" s="280"/>
      <c r="N295" s="280"/>
      <c r="O295" s="280"/>
      <c r="P295" s="280"/>
      <c r="Q295" s="280"/>
      <c r="R295" s="280"/>
      <c r="S295" s="280"/>
      <c r="T295" s="280"/>
      <c r="U295" s="280"/>
      <c r="V295" s="280"/>
      <c r="W295" s="280"/>
      <c r="X295" s="280"/>
      <c r="Y295" s="280"/>
      <c r="Z295" s="280"/>
      <c r="AA295" s="280"/>
      <c r="AB295" s="280"/>
      <c r="AC295" s="280"/>
      <c r="AD295" s="311"/>
    </row>
    <row r="296" spans="2:30" s="75" customFormat="1" ht="50.1" customHeight="1" thickBot="1" x14ac:dyDescent="0.3">
      <c r="B296" s="312"/>
      <c r="C296" s="1123" t="s">
        <v>565</v>
      </c>
      <c r="D296" s="1124"/>
      <c r="E296" s="315"/>
      <c r="F296" s="280"/>
      <c r="G296" s="280"/>
      <c r="H296" s="280"/>
      <c r="I296" s="280"/>
      <c r="J296" s="280"/>
      <c r="K296" s="280"/>
      <c r="L296" s="280"/>
      <c r="M296" s="280"/>
      <c r="N296" s="280"/>
      <c r="O296" s="280"/>
      <c r="P296" s="280"/>
      <c r="Q296" s="280"/>
      <c r="R296" s="280"/>
      <c r="S296" s="280"/>
      <c r="T296" s="280"/>
      <c r="U296" s="280"/>
      <c r="V296" s="280"/>
      <c r="W296" s="280"/>
      <c r="X296" s="280"/>
      <c r="Y296" s="280"/>
      <c r="Z296" s="280"/>
      <c r="AA296" s="280"/>
      <c r="AB296" s="280"/>
      <c r="AC296" s="280"/>
      <c r="AD296" s="311"/>
    </row>
    <row r="297" spans="2:30" s="75" customFormat="1" ht="50.1" customHeight="1" thickBot="1" x14ac:dyDescent="0.3">
      <c r="B297" s="259"/>
      <c r="C297" s="338"/>
      <c r="D297" s="280"/>
      <c r="E297" s="280"/>
      <c r="F297" s="335">
        <f>AC288+3</f>
        <v>9</v>
      </c>
      <c r="G297" s="280"/>
      <c r="H297" s="280"/>
      <c r="I297" s="280"/>
      <c r="J297" s="280"/>
      <c r="K297" s="280"/>
      <c r="L297" s="280"/>
      <c r="M297" s="280"/>
      <c r="N297" s="280"/>
      <c r="O297" s="280"/>
      <c r="P297" s="280"/>
      <c r="Q297" s="280"/>
      <c r="R297" s="280"/>
      <c r="S297" s="280"/>
      <c r="T297" s="280"/>
      <c r="U297" s="280"/>
      <c r="V297" s="280"/>
      <c r="W297" s="280"/>
      <c r="X297" s="280"/>
      <c r="Y297" s="280"/>
      <c r="Z297" s="280"/>
      <c r="AA297" s="280"/>
      <c r="AB297" s="280"/>
      <c r="AC297" s="280"/>
      <c r="AD297" s="311"/>
    </row>
    <row r="298" spans="2:30" s="75" customFormat="1" ht="50.1" customHeight="1" x14ac:dyDescent="0.25">
      <c r="B298" s="312"/>
      <c r="C298" s="340" t="s">
        <v>566</v>
      </c>
      <c r="D298" s="316"/>
      <c r="E298" s="280"/>
      <c r="F298" s="260" t="str">
        <f>Sheet2!C9</f>
        <v>0</v>
      </c>
      <c r="G298" s="261" t="str">
        <f>Sheet2!D9</f>
        <v/>
      </c>
      <c r="H298" s="261" t="str">
        <f>Sheet2!E9</f>
        <v/>
      </c>
      <c r="I298" s="261" t="str">
        <f>Sheet2!F9</f>
        <v/>
      </c>
      <c r="J298" s="261" t="str">
        <f>Sheet2!G9</f>
        <v/>
      </c>
      <c r="K298" s="261" t="str">
        <f>Sheet2!H9</f>
        <v/>
      </c>
      <c r="L298" s="261" t="str">
        <f>Sheet2!I9</f>
        <v/>
      </c>
      <c r="M298" s="261" t="str">
        <f>Sheet2!J9</f>
        <v/>
      </c>
      <c r="N298" s="261" t="str">
        <f>Sheet2!K9</f>
        <v/>
      </c>
      <c r="O298" s="261" t="str">
        <f>Sheet2!L9</f>
        <v/>
      </c>
      <c r="P298" s="261" t="str">
        <f>Sheet2!M9</f>
        <v/>
      </c>
      <c r="Q298" s="261" t="str">
        <f>Sheet2!N9</f>
        <v/>
      </c>
      <c r="R298" s="261" t="str">
        <f>Sheet2!O9</f>
        <v/>
      </c>
      <c r="S298" s="261" t="str">
        <f>Sheet2!P9</f>
        <v/>
      </c>
      <c r="T298" s="261" t="str">
        <f>Sheet2!Q9</f>
        <v/>
      </c>
      <c r="U298" s="261" t="str">
        <f>Sheet2!R9</f>
        <v/>
      </c>
      <c r="V298" s="261" t="str">
        <f>Sheet2!S9</f>
        <v/>
      </c>
      <c r="W298" s="261" t="str">
        <f>Sheet2!T9</f>
        <v/>
      </c>
      <c r="X298" s="261" t="str">
        <f>Sheet2!U9</f>
        <v/>
      </c>
      <c r="Y298" s="261" t="str">
        <f>Sheet2!V9</f>
        <v/>
      </c>
      <c r="Z298" s="261" t="str">
        <f>Sheet2!W9</f>
        <v/>
      </c>
      <c r="AA298" s="261" t="str">
        <f>Sheet2!X9</f>
        <v/>
      </c>
      <c r="AB298" s="261" t="str">
        <f>Sheet2!Y9</f>
        <v/>
      </c>
      <c r="AC298" s="265" t="str">
        <f>Sheet2!Z9</f>
        <v/>
      </c>
      <c r="AD298" s="311"/>
    </row>
    <row r="299" spans="2:30" s="75" customFormat="1" ht="50.1" customHeight="1" thickBot="1" x14ac:dyDescent="0.3">
      <c r="B299" s="312"/>
      <c r="C299" s="341" t="s">
        <v>567</v>
      </c>
      <c r="D299" s="317"/>
      <c r="E299" s="280"/>
      <c r="F299" s="262" t="str">
        <f>Sheet2!AA9</f>
        <v/>
      </c>
      <c r="G299" s="263" t="str">
        <f>Sheet2!AB9</f>
        <v/>
      </c>
      <c r="H299" s="263" t="str">
        <f>Sheet2!AC9</f>
        <v/>
      </c>
      <c r="I299" s="263" t="str">
        <f>Sheet2!AD9</f>
        <v/>
      </c>
      <c r="J299" s="263" t="str">
        <f>Sheet2!AE9</f>
        <v/>
      </c>
      <c r="K299" s="263" t="str">
        <f>Sheet2!AF9</f>
        <v/>
      </c>
      <c r="L299" s="263" t="str">
        <f>Sheet2!AG9</f>
        <v/>
      </c>
      <c r="M299" s="263" t="str">
        <f>Sheet2!AH9</f>
        <v/>
      </c>
      <c r="N299" s="263" t="str">
        <f>Sheet2!AI9</f>
        <v/>
      </c>
      <c r="O299" s="263" t="str">
        <f>Sheet2!AJ9</f>
        <v/>
      </c>
      <c r="P299" s="263" t="str">
        <f>Sheet2!AK9</f>
        <v/>
      </c>
      <c r="Q299" s="263" t="str">
        <f>Sheet2!AL9</f>
        <v/>
      </c>
      <c r="R299" s="263" t="str">
        <f>Sheet2!AM9</f>
        <v/>
      </c>
      <c r="S299" s="263" t="str">
        <f>Sheet2!AN9</f>
        <v/>
      </c>
      <c r="T299" s="263" t="str">
        <f>Sheet2!AO9</f>
        <v/>
      </c>
      <c r="U299" s="263" t="str">
        <f>Sheet2!AP9</f>
        <v/>
      </c>
      <c r="V299" s="263" t="str">
        <f>Sheet2!AQ9</f>
        <v/>
      </c>
      <c r="W299" s="263" t="str">
        <f>Sheet2!AR9</f>
        <v/>
      </c>
      <c r="X299" s="263" t="str">
        <f>Sheet2!AS9</f>
        <v/>
      </c>
      <c r="Y299" s="263" t="str">
        <f>Sheet2!AT9</f>
        <v/>
      </c>
      <c r="Z299" s="263" t="str">
        <f>Sheet2!AU9</f>
        <v/>
      </c>
      <c r="AA299" s="263" t="str">
        <f>Sheet2!AV9</f>
        <v/>
      </c>
      <c r="AB299" s="263" t="str">
        <f>Sheet2!AW9</f>
        <v/>
      </c>
      <c r="AC299" s="264" t="str">
        <f>Sheet2!AX9</f>
        <v/>
      </c>
      <c r="AD299" s="311"/>
    </row>
    <row r="300" spans="2:30" s="75" customFormat="1" ht="50.1" customHeight="1" thickBot="1" x14ac:dyDescent="0.3">
      <c r="B300" s="259"/>
      <c r="C300" s="338"/>
      <c r="D300" s="280"/>
      <c r="E300" s="280"/>
      <c r="F300" s="335">
        <f>F297-1</f>
        <v>8</v>
      </c>
      <c r="G300" s="318"/>
      <c r="H300" s="318"/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8"/>
      <c r="Z300" s="318"/>
      <c r="AA300" s="318"/>
      <c r="AB300" s="318"/>
      <c r="AC300" s="318"/>
      <c r="AD300" s="311"/>
    </row>
    <row r="301" spans="2:30" s="75" customFormat="1" ht="50.1" customHeight="1" x14ac:dyDescent="0.25">
      <c r="B301" s="312"/>
      <c r="C301" s="340" t="s">
        <v>566</v>
      </c>
      <c r="D301" s="319"/>
      <c r="E301" s="280"/>
      <c r="F301" s="260" t="str">
        <f>Sheet4!D8</f>
        <v>0</v>
      </c>
      <c r="G301" s="261" t="str">
        <f>Sheet4!E8</f>
        <v/>
      </c>
      <c r="H301" s="261" t="str">
        <f>Sheet4!F8</f>
        <v/>
      </c>
      <c r="I301" s="261" t="str">
        <f>Sheet4!G8</f>
        <v/>
      </c>
      <c r="J301" s="261" t="str">
        <f>Sheet4!H8</f>
        <v/>
      </c>
      <c r="K301" s="261" t="str">
        <f>Sheet4!I8</f>
        <v/>
      </c>
      <c r="L301" s="261" t="str">
        <f>Sheet4!J8</f>
        <v/>
      </c>
      <c r="M301" s="261" t="str">
        <f>Sheet4!K8</f>
        <v/>
      </c>
      <c r="N301" s="261" t="str">
        <f>Sheet4!L8</f>
        <v/>
      </c>
      <c r="O301" s="261" t="str">
        <f>Sheet4!M8</f>
        <v/>
      </c>
      <c r="P301" s="261" t="str">
        <f>Sheet4!N8</f>
        <v/>
      </c>
      <c r="Q301" s="261" t="str">
        <f>Sheet4!O8</f>
        <v/>
      </c>
      <c r="R301" s="261" t="str">
        <f>Sheet4!P8</f>
        <v/>
      </c>
      <c r="S301" s="261" t="str">
        <f>Sheet4!Q8</f>
        <v/>
      </c>
      <c r="T301" s="261" t="str">
        <f>Sheet4!R8</f>
        <v/>
      </c>
      <c r="U301" s="261" t="str">
        <f>Sheet4!S8</f>
        <v/>
      </c>
      <c r="V301" s="261" t="str">
        <f>Sheet4!T8</f>
        <v/>
      </c>
      <c r="W301" s="261" t="str">
        <f>Sheet4!U8</f>
        <v/>
      </c>
      <c r="X301" s="261" t="str">
        <f>Sheet4!V8</f>
        <v/>
      </c>
      <c r="Y301" s="261" t="str">
        <f>Sheet4!W8</f>
        <v/>
      </c>
      <c r="Z301" s="261" t="str">
        <f>Sheet4!X8</f>
        <v/>
      </c>
      <c r="AA301" s="261" t="str">
        <f>Sheet4!Y8</f>
        <v/>
      </c>
      <c r="AB301" s="261" t="str">
        <f>Sheet4!Z8</f>
        <v/>
      </c>
      <c r="AC301" s="265" t="str">
        <f>Sheet4!AA8</f>
        <v/>
      </c>
      <c r="AD301" s="311"/>
    </row>
    <row r="302" spans="2:30" s="75" customFormat="1" ht="50.1" customHeight="1" thickBot="1" x14ac:dyDescent="0.3">
      <c r="B302" s="312"/>
      <c r="C302" s="1123" t="s">
        <v>568</v>
      </c>
      <c r="D302" s="1124"/>
      <c r="E302" s="280"/>
      <c r="F302" s="266" t="str">
        <f>Sheet4!AB8</f>
        <v/>
      </c>
      <c r="G302" s="267" t="str">
        <f>Sheet4!AC8</f>
        <v/>
      </c>
      <c r="H302" s="267" t="str">
        <f>Sheet4!AD8</f>
        <v/>
      </c>
      <c r="I302" s="267" t="str">
        <f>Sheet4!AE8</f>
        <v/>
      </c>
      <c r="J302" s="267" t="str">
        <f>Sheet4!AF8</f>
        <v/>
      </c>
      <c r="K302" s="267" t="str">
        <f>Sheet4!AG8</f>
        <v/>
      </c>
      <c r="L302" s="267" t="str">
        <f>Sheet4!AH8</f>
        <v/>
      </c>
      <c r="M302" s="267" t="str">
        <f>Sheet4!AI8</f>
        <v/>
      </c>
      <c r="N302" s="267" t="str">
        <f>Sheet4!AJ8</f>
        <v/>
      </c>
      <c r="O302" s="267" t="str">
        <f>Sheet4!AK8</f>
        <v/>
      </c>
      <c r="P302" s="267" t="str">
        <f>Sheet4!AL8</f>
        <v/>
      </c>
      <c r="Q302" s="267" t="str">
        <f>Sheet4!AM8</f>
        <v/>
      </c>
      <c r="R302" s="267" t="str">
        <f>Sheet4!AN8</f>
        <v/>
      </c>
      <c r="S302" s="267" t="str">
        <f>Sheet4!AO8</f>
        <v/>
      </c>
      <c r="T302" s="267" t="str">
        <f>Sheet4!AP8</f>
        <v/>
      </c>
      <c r="U302" s="267" t="str">
        <f>Sheet4!AQ8</f>
        <v/>
      </c>
      <c r="V302" s="267" t="str">
        <f>Sheet4!AR8</f>
        <v/>
      </c>
      <c r="W302" s="267" t="str">
        <f>Sheet4!AS8</f>
        <v/>
      </c>
      <c r="X302" s="267" t="str">
        <f>Sheet4!AT8</f>
        <v/>
      </c>
      <c r="Y302" s="267" t="str">
        <f>Sheet4!AU8</f>
        <v/>
      </c>
      <c r="Z302" s="267" t="str">
        <f>Sheet4!AV8</f>
        <v/>
      </c>
      <c r="AA302" s="267" t="str">
        <f>Sheet4!AW8</f>
        <v/>
      </c>
      <c r="AB302" s="267" t="str">
        <f>Sheet4!AX8</f>
        <v/>
      </c>
      <c r="AC302" s="268" t="str">
        <f>Sheet4!AY8</f>
        <v/>
      </c>
      <c r="AD302" s="311"/>
    </row>
    <row r="303" spans="2:30" s="75" customFormat="1" ht="50.1" customHeight="1" x14ac:dyDescent="0.25">
      <c r="B303" s="269"/>
      <c r="C303" s="338"/>
      <c r="D303" s="280"/>
      <c r="E303" s="280"/>
      <c r="F303" s="266" t="str">
        <f>Sheet4!AZ8</f>
        <v/>
      </c>
      <c r="G303" s="267" t="str">
        <f>Sheet4!BA8</f>
        <v/>
      </c>
      <c r="H303" s="267" t="str">
        <f>Sheet4!BB8</f>
        <v/>
      </c>
      <c r="I303" s="267" t="str">
        <f>Sheet4!BC8</f>
        <v/>
      </c>
      <c r="J303" s="267" t="str">
        <f>Sheet4!BD8</f>
        <v/>
      </c>
      <c r="K303" s="267" t="str">
        <f>Sheet4!BE8</f>
        <v/>
      </c>
      <c r="L303" s="267" t="str">
        <f>Sheet4!BF8</f>
        <v/>
      </c>
      <c r="M303" s="267" t="str">
        <f>Sheet4!BG8</f>
        <v/>
      </c>
      <c r="N303" s="267" t="str">
        <f>Sheet4!BH8</f>
        <v/>
      </c>
      <c r="O303" s="267" t="str">
        <f>Sheet4!BI8</f>
        <v/>
      </c>
      <c r="P303" s="267" t="str">
        <f>Sheet4!BJ8</f>
        <v/>
      </c>
      <c r="Q303" s="267" t="str">
        <f>Sheet4!BK8</f>
        <v/>
      </c>
      <c r="R303" s="267" t="str">
        <f>Sheet4!BL8</f>
        <v/>
      </c>
      <c r="S303" s="267" t="str">
        <f>Sheet4!BM8</f>
        <v/>
      </c>
      <c r="T303" s="267" t="str">
        <f>Sheet4!BN8</f>
        <v/>
      </c>
      <c r="U303" s="267" t="str">
        <f>Sheet4!BO8</f>
        <v/>
      </c>
      <c r="V303" s="267" t="str">
        <f>Sheet4!BP8</f>
        <v/>
      </c>
      <c r="W303" s="267" t="str">
        <f>Sheet4!BQ8</f>
        <v/>
      </c>
      <c r="X303" s="267" t="str">
        <f>Sheet4!BR8</f>
        <v/>
      </c>
      <c r="Y303" s="267" t="str">
        <f>Sheet4!BS8</f>
        <v/>
      </c>
      <c r="Z303" s="267" t="str">
        <f>Sheet4!BT8</f>
        <v/>
      </c>
      <c r="AA303" s="267" t="str">
        <f>Sheet4!BU8</f>
        <v/>
      </c>
      <c r="AB303" s="267" t="str">
        <f>Sheet4!BV8</f>
        <v/>
      </c>
      <c r="AC303" s="268" t="str">
        <f>Sheet4!BW8</f>
        <v/>
      </c>
      <c r="AD303" s="311"/>
    </row>
    <row r="304" spans="2:30" s="75" customFormat="1" ht="50.1" customHeight="1" thickBot="1" x14ac:dyDescent="0.3">
      <c r="B304" s="270"/>
      <c r="C304" s="338"/>
      <c r="D304" s="280"/>
      <c r="E304" s="280"/>
      <c r="F304" s="271" t="str">
        <f>Sheet4!BX8</f>
        <v/>
      </c>
      <c r="G304" s="272" t="str">
        <f>Sheet4!BY8</f>
        <v/>
      </c>
      <c r="H304" s="272" t="str">
        <f>Sheet4!BZ8</f>
        <v/>
      </c>
      <c r="I304" s="272" t="str">
        <f>Sheet4!CA8</f>
        <v/>
      </c>
      <c r="J304" s="272" t="str">
        <f>Sheet4!CB8</f>
        <v/>
      </c>
      <c r="K304" s="272" t="str">
        <f>Sheet4!CC8</f>
        <v/>
      </c>
      <c r="L304" s="272" t="str">
        <f>Sheet4!CD8</f>
        <v/>
      </c>
      <c r="M304" s="272" t="str">
        <f>Sheet4!CE8</f>
        <v/>
      </c>
      <c r="N304" s="272" t="str">
        <f>Sheet4!CF8</f>
        <v/>
      </c>
      <c r="O304" s="272" t="str">
        <f>Sheet4!CG8</f>
        <v/>
      </c>
      <c r="P304" s="272" t="str">
        <f>Sheet4!CH8</f>
        <v/>
      </c>
      <c r="Q304" s="272" t="str">
        <f>Sheet4!CI8</f>
        <v/>
      </c>
      <c r="R304" s="272" t="str">
        <f>Sheet4!CJ8</f>
        <v/>
      </c>
      <c r="S304" s="272" t="str">
        <f>Sheet4!CK8</f>
        <v/>
      </c>
      <c r="T304" s="272" t="str">
        <f>Sheet4!CL8</f>
        <v/>
      </c>
      <c r="U304" s="272" t="str">
        <f>Sheet4!CM8</f>
        <v/>
      </c>
      <c r="V304" s="272" t="str">
        <f>Sheet4!CN8</f>
        <v/>
      </c>
      <c r="W304" s="272" t="str">
        <f>Sheet4!CO8</f>
        <v/>
      </c>
      <c r="X304" s="272" t="str">
        <f>Sheet4!CP8</f>
        <v/>
      </c>
      <c r="Y304" s="272" t="str">
        <f>Sheet4!CQ8</f>
        <v/>
      </c>
      <c r="Z304" s="272" t="str">
        <f>Sheet4!CR8</f>
        <v/>
      </c>
      <c r="AA304" s="272" t="str">
        <f>Sheet4!CS8</f>
        <v/>
      </c>
      <c r="AB304" s="272" t="str">
        <f>Sheet4!CT8</f>
        <v/>
      </c>
      <c r="AC304" s="273" t="str">
        <f>Sheet4!CU8</f>
        <v/>
      </c>
      <c r="AD304" s="311"/>
    </row>
    <row r="305" spans="2:30" s="75" customFormat="1" ht="50.1" customHeight="1" thickBot="1" x14ac:dyDescent="0.3">
      <c r="B305" s="312"/>
      <c r="C305" s="338"/>
      <c r="D305" s="280"/>
      <c r="E305" s="280"/>
      <c r="F305" s="280"/>
      <c r="G305" s="280"/>
      <c r="H305" s="280"/>
      <c r="I305" s="280"/>
      <c r="J305" s="280"/>
      <c r="K305" s="280"/>
      <c r="L305" s="280"/>
      <c r="M305" s="280"/>
      <c r="N305" s="280"/>
      <c r="O305" s="280"/>
      <c r="P305" s="280"/>
      <c r="Q305" s="280"/>
      <c r="R305" s="280"/>
      <c r="S305" s="280"/>
      <c r="T305" s="280"/>
      <c r="U305" s="280"/>
      <c r="V305" s="280"/>
      <c r="W305" s="280"/>
      <c r="X305" s="280"/>
      <c r="Y305" s="280"/>
      <c r="Z305" s="280"/>
      <c r="AA305" s="280"/>
      <c r="AB305" s="280"/>
      <c r="AC305" s="280"/>
      <c r="AD305" s="311"/>
    </row>
    <row r="306" spans="2:30" s="75" customFormat="1" ht="50.1" customHeight="1" thickBot="1" x14ac:dyDescent="0.3">
      <c r="B306" s="274"/>
      <c r="C306" s="339" t="s">
        <v>569</v>
      </c>
      <c r="D306" s="314"/>
      <c r="E306" s="280"/>
      <c r="F306" s="1112" t="s">
        <v>570</v>
      </c>
      <c r="G306" s="1113"/>
      <c r="H306" s="1113"/>
      <c r="I306" s="301" t="e">
        <f>IF(Data!$H9="F",Data!$H$2,"")</f>
        <v>#VALUE!</v>
      </c>
      <c r="J306" s="280"/>
      <c r="K306" s="521" t="s">
        <v>571</v>
      </c>
      <c r="L306" s="519"/>
      <c r="M306" s="519"/>
      <c r="N306" s="519"/>
      <c r="O306" s="519"/>
      <c r="P306" s="519"/>
      <c r="Q306" s="519"/>
      <c r="R306" s="276" t="str">
        <f>Sheet5!D8</f>
        <v>0</v>
      </c>
      <c r="S306" s="276" t="str">
        <f>Sheet5!E8</f>
        <v/>
      </c>
      <c r="T306" s="276" t="str">
        <f>Sheet5!F8</f>
        <v/>
      </c>
      <c r="U306" s="276" t="str">
        <f>Sheet5!G8</f>
        <v/>
      </c>
      <c r="V306" s="276" t="str">
        <f>Sheet5!H8</f>
        <v/>
      </c>
      <c r="W306" s="276" t="str">
        <f>Sheet5!I8</f>
        <v/>
      </c>
      <c r="X306" s="276" t="str">
        <f>Sheet5!J8</f>
        <v/>
      </c>
      <c r="Y306" s="276" t="str">
        <f>Sheet5!K8</f>
        <v/>
      </c>
      <c r="Z306" s="276" t="str">
        <f>Sheet5!L8</f>
        <v/>
      </c>
      <c r="AA306" s="276" t="str">
        <f>Sheet5!M8</f>
        <v/>
      </c>
      <c r="AB306" s="276" t="str">
        <f>Sheet5!N8</f>
        <v/>
      </c>
      <c r="AC306" s="277" t="str">
        <f>Sheet5!O8</f>
        <v/>
      </c>
      <c r="AD306" s="311"/>
    </row>
    <row r="307" spans="2:30" s="75" customFormat="1" ht="50.1" customHeight="1" thickBot="1" x14ac:dyDescent="0.3">
      <c r="B307" s="312"/>
      <c r="C307" s="338"/>
      <c r="D307" s="280"/>
      <c r="E307" s="280"/>
      <c r="F307" s="1127" t="s">
        <v>572</v>
      </c>
      <c r="G307" s="1128"/>
      <c r="H307" s="1128"/>
      <c r="I307" s="278" t="e">
        <f>IF(Data!$H9="M",Data!$H$2,"")</f>
        <v>#VALUE!</v>
      </c>
      <c r="J307" s="280"/>
      <c r="K307" s="280"/>
      <c r="L307" s="280"/>
      <c r="M307" s="280"/>
      <c r="N307" s="280"/>
      <c r="O307" s="280"/>
      <c r="P307" s="280"/>
      <c r="Q307" s="280"/>
      <c r="R307" s="280"/>
      <c r="S307" s="280"/>
      <c r="T307" s="280"/>
      <c r="U307" s="280"/>
      <c r="V307" s="280"/>
      <c r="W307" s="280"/>
      <c r="X307" s="280"/>
      <c r="Y307" s="280"/>
      <c r="Z307" s="280"/>
      <c r="AA307" s="280"/>
      <c r="AB307" s="280"/>
      <c r="AC307" s="280"/>
      <c r="AD307" s="311"/>
    </row>
    <row r="308" spans="2:30" s="75" customFormat="1" ht="50.1" customHeight="1" thickBot="1" x14ac:dyDescent="0.3">
      <c r="B308" s="312"/>
      <c r="C308" s="338"/>
      <c r="D308" s="280"/>
      <c r="E308" s="280"/>
      <c r="F308" s="280"/>
      <c r="G308" s="280"/>
      <c r="H308" s="280"/>
      <c r="I308" s="280"/>
      <c r="J308" s="280"/>
      <c r="K308" s="280"/>
      <c r="L308" s="280"/>
      <c r="M308" s="280"/>
      <c r="N308" s="280"/>
      <c r="O308" s="280"/>
      <c r="P308" s="280"/>
      <c r="Q308" s="280"/>
      <c r="R308" s="280"/>
      <c r="S308" s="280"/>
      <c r="T308" s="280"/>
      <c r="U308" s="280"/>
      <c r="V308" s="280"/>
      <c r="W308" s="280"/>
      <c r="X308" s="280"/>
      <c r="Y308" s="280"/>
      <c r="Z308" s="280"/>
      <c r="AA308" s="280"/>
      <c r="AB308" s="280"/>
      <c r="AC308" s="280"/>
      <c r="AD308" s="311"/>
    </row>
    <row r="309" spans="2:30" s="75" customFormat="1" ht="50.1" customHeight="1" thickBot="1" x14ac:dyDescent="0.3">
      <c r="B309" s="312"/>
      <c r="C309" s="1129" t="s">
        <v>573</v>
      </c>
      <c r="D309" s="1130"/>
      <c r="E309" s="1130"/>
      <c r="F309" s="1130"/>
      <c r="G309" s="1130"/>
      <c r="H309" s="1131"/>
      <c r="I309" s="280"/>
      <c r="J309" s="1132" t="str">
        <f>'PRE DATA'!$C$10</f>
        <v>TRAINING INSTITUTE</v>
      </c>
      <c r="K309" s="1133"/>
      <c r="L309" s="1133"/>
      <c r="M309" s="1133"/>
      <c r="N309" s="1133"/>
      <c r="O309" s="1133"/>
      <c r="P309" s="1133"/>
      <c r="Q309" s="1133"/>
      <c r="R309" s="1133"/>
      <c r="S309" s="1133"/>
      <c r="T309" s="1133"/>
      <c r="U309" s="1133"/>
      <c r="V309" s="1133"/>
      <c r="W309" s="1133"/>
      <c r="X309" s="1133"/>
      <c r="Y309" s="1133"/>
      <c r="Z309" s="1133"/>
      <c r="AA309" s="1133"/>
      <c r="AB309" s="1133"/>
      <c r="AC309" s="1134"/>
      <c r="AD309" s="311"/>
    </row>
    <row r="310" spans="2:30" s="75" customFormat="1" ht="50.1" customHeight="1" thickBot="1" x14ac:dyDescent="0.3">
      <c r="B310" s="312"/>
      <c r="C310" s="338"/>
      <c r="D310" s="280"/>
      <c r="E310" s="280"/>
      <c r="F310" s="280"/>
      <c r="G310" s="280"/>
      <c r="H310" s="280"/>
      <c r="I310" s="280"/>
      <c r="J310" s="280"/>
      <c r="K310" s="280"/>
      <c r="L310" s="280"/>
      <c r="M310" s="280"/>
      <c r="N310" s="280"/>
      <c r="O310" s="280"/>
      <c r="P310" s="280"/>
      <c r="Q310" s="280"/>
      <c r="R310" s="280"/>
      <c r="S310" s="280"/>
      <c r="T310" s="280"/>
      <c r="U310" s="280"/>
      <c r="V310" s="280"/>
      <c r="W310" s="280"/>
      <c r="X310" s="280"/>
      <c r="Y310" s="280"/>
      <c r="Z310" s="280"/>
      <c r="AA310" s="280"/>
      <c r="AB310" s="280"/>
      <c r="AC310" s="280"/>
      <c r="AD310" s="311"/>
    </row>
    <row r="311" spans="2:30" s="75" customFormat="1" ht="50.1" customHeight="1" x14ac:dyDescent="0.25">
      <c r="B311" s="312"/>
      <c r="C311" s="340" t="s">
        <v>574</v>
      </c>
      <c r="D311" s="321"/>
      <c r="E311" s="321"/>
      <c r="F311" s="321"/>
      <c r="G311" s="321"/>
      <c r="H311" s="322"/>
      <c r="I311" s="280"/>
      <c r="J311" s="1084" t="str">
        <f>'PRE DATA'!$C$11</f>
        <v>No 05, Gampaha</v>
      </c>
      <c r="K311" s="1085"/>
      <c r="L311" s="1085"/>
      <c r="M311" s="1085"/>
      <c r="N311" s="1085"/>
      <c r="O311" s="1085"/>
      <c r="P311" s="1085"/>
      <c r="Q311" s="1085"/>
      <c r="R311" s="1085"/>
      <c r="S311" s="1085"/>
      <c r="T311" s="1085"/>
      <c r="U311" s="1085"/>
      <c r="V311" s="1085"/>
      <c r="W311" s="1085"/>
      <c r="X311" s="1085"/>
      <c r="Y311" s="1085"/>
      <c r="Z311" s="1085"/>
      <c r="AA311" s="1085"/>
      <c r="AB311" s="1085"/>
      <c r="AC311" s="1086"/>
      <c r="AD311" s="311"/>
    </row>
    <row r="312" spans="2:30" s="75" customFormat="1" ht="50.1" customHeight="1" thickBot="1" x14ac:dyDescent="0.3">
      <c r="B312" s="312"/>
      <c r="C312" s="1090" t="s">
        <v>584</v>
      </c>
      <c r="D312" s="1091"/>
      <c r="E312" s="1091"/>
      <c r="F312" s="1091"/>
      <c r="G312" s="1091"/>
      <c r="H312" s="1092"/>
      <c r="I312" s="280"/>
      <c r="J312" s="1087"/>
      <c r="K312" s="1088"/>
      <c r="L312" s="1088"/>
      <c r="M312" s="1088"/>
      <c r="N312" s="1088"/>
      <c r="O312" s="1088"/>
      <c r="P312" s="1088"/>
      <c r="Q312" s="1088"/>
      <c r="R312" s="1088"/>
      <c r="S312" s="1088"/>
      <c r="T312" s="1088"/>
      <c r="U312" s="1088"/>
      <c r="V312" s="1088"/>
      <c r="W312" s="1088"/>
      <c r="X312" s="1088"/>
      <c r="Y312" s="1088"/>
      <c r="Z312" s="1088"/>
      <c r="AA312" s="1088"/>
      <c r="AB312" s="1088"/>
      <c r="AC312" s="1089"/>
      <c r="AD312" s="311"/>
    </row>
    <row r="313" spans="2:30" s="75" customFormat="1" ht="50.1" customHeight="1" thickBot="1" x14ac:dyDescent="0.3">
      <c r="B313" s="312"/>
      <c r="C313" s="338"/>
      <c r="D313" s="280"/>
      <c r="E313" s="280"/>
      <c r="F313" s="280"/>
      <c r="G313" s="280"/>
      <c r="H313" s="280"/>
      <c r="I313" s="280"/>
      <c r="J313" s="280"/>
      <c r="K313" s="280"/>
      <c r="L313" s="280"/>
      <c r="M313" s="280"/>
      <c r="N313" s="280"/>
      <c r="O313" s="280"/>
      <c r="P313" s="280"/>
      <c r="Q313" s="280"/>
      <c r="R313" s="280"/>
      <c r="S313" s="280"/>
      <c r="T313" s="280"/>
      <c r="U313" s="280"/>
      <c r="V313" s="280"/>
      <c r="W313" s="280"/>
      <c r="X313" s="280"/>
      <c r="Y313" s="280"/>
      <c r="Z313" s="280"/>
      <c r="AA313" s="280"/>
      <c r="AB313" s="280"/>
      <c r="AC313" s="280"/>
      <c r="AD313" s="311"/>
    </row>
    <row r="314" spans="2:30" s="75" customFormat="1" ht="50.1" customHeight="1" x14ac:dyDescent="0.25">
      <c r="B314" s="312"/>
      <c r="C314" s="340" t="s">
        <v>558</v>
      </c>
      <c r="D314" s="323"/>
      <c r="E314" s="323"/>
      <c r="F314" s="323"/>
      <c r="G314" s="323"/>
      <c r="H314" s="324"/>
      <c r="I314" s="280"/>
      <c r="J314" s="1093"/>
      <c r="K314" s="1094"/>
      <c r="L314" s="1094"/>
      <c r="M314" s="1094"/>
      <c r="N314" s="1094"/>
      <c r="O314" s="1094"/>
      <c r="P314" s="1094"/>
      <c r="Q314" s="1094"/>
      <c r="R314" s="1094"/>
      <c r="S314" s="1094"/>
      <c r="T314" s="1094"/>
      <c r="U314" s="1094"/>
      <c r="V314" s="1094"/>
      <c r="W314" s="1094"/>
      <c r="X314" s="1094"/>
      <c r="Y314" s="1094"/>
      <c r="Z314" s="1094"/>
      <c r="AA314" s="1094"/>
      <c r="AB314" s="1094"/>
      <c r="AC314" s="1095"/>
      <c r="AD314" s="311"/>
    </row>
    <row r="315" spans="2:30" s="75" customFormat="1" ht="50.1" customHeight="1" thickBot="1" x14ac:dyDescent="0.3">
      <c r="B315" s="279"/>
      <c r="C315" s="342" t="s">
        <v>575</v>
      </c>
      <c r="D315" s="325"/>
      <c r="E315" s="325"/>
      <c r="F315" s="325"/>
      <c r="G315" s="325"/>
      <c r="H315" s="326"/>
      <c r="I315" s="280"/>
      <c r="J315" s="1096"/>
      <c r="K315" s="1097"/>
      <c r="L315" s="1097"/>
      <c r="M315" s="1097"/>
      <c r="N315" s="1097"/>
      <c r="O315" s="1097"/>
      <c r="P315" s="1097"/>
      <c r="Q315" s="1097"/>
      <c r="R315" s="1097"/>
      <c r="S315" s="1097"/>
      <c r="T315" s="1097"/>
      <c r="U315" s="1097"/>
      <c r="V315" s="1097"/>
      <c r="W315" s="1097"/>
      <c r="X315" s="1097"/>
      <c r="Y315" s="1097"/>
      <c r="Z315" s="1097"/>
      <c r="AA315" s="1097"/>
      <c r="AB315" s="1097"/>
      <c r="AC315" s="1098"/>
      <c r="AD315" s="311"/>
    </row>
    <row r="316" spans="2:30" s="75" customFormat="1" ht="50.1" customHeight="1" x14ac:dyDescent="0.25">
      <c r="B316" s="279"/>
      <c r="C316" s="343"/>
      <c r="D316" s="327"/>
      <c r="E316" s="327"/>
      <c r="F316" s="327"/>
      <c r="G316" s="327"/>
      <c r="H316" s="327"/>
      <c r="I316" s="280"/>
      <c r="J316" s="280"/>
      <c r="K316" s="280"/>
      <c r="L316" s="280"/>
      <c r="M316" s="280"/>
      <c r="N316" s="280"/>
      <c r="O316" s="280"/>
      <c r="P316" s="280"/>
      <c r="Q316" s="280"/>
      <c r="R316" s="280"/>
      <c r="S316" s="280"/>
      <c r="T316" s="280"/>
      <c r="U316" s="280"/>
      <c r="V316" s="280"/>
      <c r="W316" s="280"/>
      <c r="X316" s="280"/>
      <c r="Y316" s="280"/>
      <c r="Z316" s="280"/>
      <c r="AA316" s="280"/>
      <c r="AB316" s="280"/>
      <c r="AC316" s="280"/>
      <c r="AD316" s="311"/>
    </row>
    <row r="317" spans="2:30" s="75" customFormat="1" ht="50.1" customHeight="1" thickBot="1" x14ac:dyDescent="0.3">
      <c r="B317" s="279"/>
      <c r="C317" s="338"/>
      <c r="D317" s="280"/>
      <c r="E317" s="280"/>
      <c r="F317" s="280"/>
      <c r="G317" s="280"/>
      <c r="H317" s="280"/>
      <c r="I317" s="280"/>
      <c r="J317" s="280"/>
      <c r="K317" s="280"/>
      <c r="L317" s="280"/>
      <c r="M317" s="280"/>
      <c r="N317" s="280"/>
      <c r="O317" s="280"/>
      <c r="P317" s="280"/>
      <c r="Q317" s="280"/>
      <c r="R317" s="280"/>
      <c r="S317" s="280"/>
      <c r="T317" s="280"/>
      <c r="U317" s="280"/>
      <c r="V317" s="280"/>
      <c r="W317" s="280"/>
      <c r="X317" s="280"/>
      <c r="Y317" s="280"/>
      <c r="Z317" s="280"/>
      <c r="AA317" s="280"/>
      <c r="AB317" s="280"/>
      <c r="AC317" s="280"/>
      <c r="AD317" s="311"/>
    </row>
    <row r="318" spans="2:30" s="75" customFormat="1" ht="50.1" customHeight="1" x14ac:dyDescent="0.25">
      <c r="B318" s="279"/>
      <c r="C318" s="1099" t="s">
        <v>557</v>
      </c>
      <c r="D318" s="1100"/>
      <c r="E318" s="1100"/>
      <c r="F318" s="1100"/>
      <c r="G318" s="1100"/>
      <c r="H318" s="1101"/>
      <c r="I318" s="280"/>
      <c r="J318" s="299" t="s">
        <v>576</v>
      </c>
      <c r="K318" s="297" t="s">
        <v>576</v>
      </c>
      <c r="L318" s="297" t="s">
        <v>576</v>
      </c>
      <c r="M318" s="297" t="s">
        <v>576</v>
      </c>
      <c r="N318" s="297" t="s">
        <v>577</v>
      </c>
      <c r="O318" s="297" t="s">
        <v>577</v>
      </c>
      <c r="P318" s="297" t="s">
        <v>578</v>
      </c>
      <c r="Q318" s="298" t="s">
        <v>578</v>
      </c>
      <c r="R318" s="280"/>
      <c r="S318" s="280"/>
      <c r="T318" s="280"/>
      <c r="U318" s="280"/>
      <c r="V318" s="299" t="s">
        <v>576</v>
      </c>
      <c r="W318" s="297" t="s">
        <v>576</v>
      </c>
      <c r="X318" s="297" t="s">
        <v>576</v>
      </c>
      <c r="Y318" s="297" t="s">
        <v>576</v>
      </c>
      <c r="Z318" s="297" t="s">
        <v>577</v>
      </c>
      <c r="AA318" s="297" t="s">
        <v>577</v>
      </c>
      <c r="AB318" s="297" t="s">
        <v>578</v>
      </c>
      <c r="AC318" s="298" t="s">
        <v>578</v>
      </c>
      <c r="AD318" s="311"/>
    </row>
    <row r="319" spans="2:30" s="75" customFormat="1" ht="50.1" customHeight="1" thickBot="1" x14ac:dyDescent="0.3">
      <c r="B319" s="274"/>
      <c r="C319" s="1090"/>
      <c r="D319" s="1091"/>
      <c r="E319" s="1091"/>
      <c r="F319" s="1091"/>
      <c r="G319" s="1091"/>
      <c r="H319" s="1092"/>
      <c r="I319" s="280"/>
      <c r="J319" s="293">
        <f>'PRE DATA'!$F$16</f>
        <v>2</v>
      </c>
      <c r="K319" s="294">
        <f>'PRE DATA'!$G$16</f>
        <v>0</v>
      </c>
      <c r="L319" s="294">
        <f>'PRE DATA'!$H$16</f>
        <v>1</v>
      </c>
      <c r="M319" s="294">
        <f>'PRE DATA'!$I$16</f>
        <v>9</v>
      </c>
      <c r="N319" s="282">
        <f>'PRE DATA'!$J$16</f>
        <v>0</v>
      </c>
      <c r="O319" s="282">
        <f>'PRE DATA'!$K$16</f>
        <v>7</v>
      </c>
      <c r="P319" s="294">
        <f>'PRE DATA'!$L$16</f>
        <v>2</v>
      </c>
      <c r="Q319" s="295">
        <f>'PRE DATA'!$M$16</f>
        <v>8</v>
      </c>
      <c r="R319" s="280"/>
      <c r="S319" s="280"/>
      <c r="T319" s="280"/>
      <c r="U319" s="280"/>
      <c r="V319" s="293">
        <f>'PRE DATA'!$F$18</f>
        <v>0</v>
      </c>
      <c r="W319" s="294">
        <f>'PRE DATA'!$G$18</f>
        <v>0</v>
      </c>
      <c r="X319" s="294">
        <f>'PRE DATA'!$H$18</f>
        <v>0</v>
      </c>
      <c r="Y319" s="294">
        <f>'PRE DATA'!$I$18</f>
        <v>0</v>
      </c>
      <c r="Z319" s="282">
        <f>'PRE DATA'!$J$18</f>
        <v>0</v>
      </c>
      <c r="AA319" s="282">
        <f>'PRE DATA'!$K$18</f>
        <v>0</v>
      </c>
      <c r="AB319" s="294">
        <f>'PRE DATA'!$L$18</f>
        <v>0</v>
      </c>
      <c r="AC319" s="295">
        <f>'PRE DATA'!$M$18</f>
        <v>0</v>
      </c>
      <c r="AD319" s="311"/>
    </row>
    <row r="320" spans="2:30" s="75" customFormat="1" ht="50.1" customHeight="1" thickBot="1" x14ac:dyDescent="0.3">
      <c r="B320" s="270"/>
      <c r="C320" s="338"/>
      <c r="D320" s="280"/>
      <c r="E320" s="280"/>
      <c r="F320" s="280"/>
      <c r="G320" s="280"/>
      <c r="H320" s="280"/>
      <c r="I320" s="280"/>
      <c r="J320" s="328"/>
      <c r="K320" s="328"/>
      <c r="L320" s="328"/>
      <c r="M320" s="328"/>
      <c r="N320" s="328"/>
      <c r="O320" s="328"/>
      <c r="P320" s="328"/>
      <c r="Q320" s="328"/>
      <c r="R320" s="280"/>
      <c r="S320" s="280"/>
      <c r="T320" s="280"/>
      <c r="U320" s="280"/>
      <c r="V320" s="280"/>
      <c r="W320" s="280"/>
      <c r="X320" s="280"/>
      <c r="Y320" s="280"/>
      <c r="Z320" s="280"/>
      <c r="AA320" s="280"/>
      <c r="AB320" s="280"/>
      <c r="AC320" s="280"/>
      <c r="AD320" s="311"/>
    </row>
    <row r="321" spans="1:30" s="75" customFormat="1" ht="50.1" customHeight="1" x14ac:dyDescent="0.25">
      <c r="B321" s="270"/>
      <c r="C321" s="344"/>
      <c r="D321" s="116"/>
      <c r="E321" s="116"/>
      <c r="F321" s="280"/>
      <c r="G321" s="280"/>
      <c r="H321" s="280"/>
      <c r="I321" s="280"/>
      <c r="J321" s="299" t="s">
        <v>576</v>
      </c>
      <c r="K321" s="297" t="s">
        <v>576</v>
      </c>
      <c r="L321" s="297" t="s">
        <v>576</v>
      </c>
      <c r="M321" s="297" t="s">
        <v>576</v>
      </c>
      <c r="N321" s="297" t="s">
        <v>577</v>
      </c>
      <c r="O321" s="297" t="s">
        <v>577</v>
      </c>
      <c r="P321" s="297" t="s">
        <v>578</v>
      </c>
      <c r="Q321" s="298" t="s">
        <v>578</v>
      </c>
      <c r="R321" s="280"/>
      <c r="S321" s="280"/>
      <c r="T321" s="280"/>
      <c r="U321" s="280"/>
      <c r="V321" s="299" t="s">
        <v>576</v>
      </c>
      <c r="W321" s="297" t="s">
        <v>576</v>
      </c>
      <c r="X321" s="297" t="s">
        <v>576</v>
      </c>
      <c r="Y321" s="297" t="s">
        <v>576</v>
      </c>
      <c r="Z321" s="297" t="s">
        <v>577</v>
      </c>
      <c r="AA321" s="297" t="s">
        <v>577</v>
      </c>
      <c r="AB321" s="297" t="s">
        <v>578</v>
      </c>
      <c r="AC321" s="298" t="s">
        <v>578</v>
      </c>
      <c r="AD321" s="311"/>
    </row>
    <row r="322" spans="1:30" s="75" customFormat="1" ht="50.1" customHeight="1" thickBot="1" x14ac:dyDescent="0.3">
      <c r="B322" s="270"/>
      <c r="C322" s="338"/>
      <c r="D322" s="280"/>
      <c r="E322" s="280"/>
      <c r="F322" s="280"/>
      <c r="G322" s="280"/>
      <c r="H322" s="280"/>
      <c r="I322" s="280"/>
      <c r="J322" s="293">
        <f>'PRE DATA'!$F$17</f>
        <v>0</v>
      </c>
      <c r="K322" s="294">
        <f>'PRE DATA'!$G$17</f>
        <v>0</v>
      </c>
      <c r="L322" s="294">
        <f>'PRE DATA'!$H$17</f>
        <v>0</v>
      </c>
      <c r="M322" s="294">
        <f>'PRE DATA'!$I$17</f>
        <v>0</v>
      </c>
      <c r="N322" s="282">
        <f>'PRE DATA'!$J$17</f>
        <v>0</v>
      </c>
      <c r="O322" s="282">
        <f>'PRE DATA'!$K$17</f>
        <v>0</v>
      </c>
      <c r="P322" s="294">
        <f>'PRE DATA'!$L$17</f>
        <v>0</v>
      </c>
      <c r="Q322" s="295">
        <f>'PRE DATA'!$M$17</f>
        <v>0</v>
      </c>
      <c r="R322" s="280"/>
      <c r="S322" s="280"/>
      <c r="T322" s="280"/>
      <c r="U322" s="280"/>
      <c r="V322" s="293">
        <f>'PRE DATA'!$F$19</f>
        <v>0</v>
      </c>
      <c r="W322" s="294">
        <f>'PRE DATA'!$G$19</f>
        <v>0</v>
      </c>
      <c r="X322" s="294">
        <f>'PRE DATA'!$H$19</f>
        <v>0</v>
      </c>
      <c r="Y322" s="294">
        <f>'PRE DATA'!$I$19</f>
        <v>0</v>
      </c>
      <c r="Z322" s="282">
        <f>'PRE DATA'!$J$19</f>
        <v>0</v>
      </c>
      <c r="AA322" s="282">
        <f>'PRE DATA'!$K$19</f>
        <v>0</v>
      </c>
      <c r="AB322" s="294">
        <f>'PRE DATA'!$L$19</f>
        <v>0</v>
      </c>
      <c r="AC322" s="295">
        <f>'PRE DATA'!$M$19</f>
        <v>0</v>
      </c>
      <c r="AD322" s="311"/>
    </row>
    <row r="323" spans="1:30" s="75" customFormat="1" ht="50.1" customHeight="1" x14ac:dyDescent="0.25">
      <c r="B323" s="270"/>
      <c r="C323" s="338"/>
      <c r="D323" s="280"/>
      <c r="E323" s="280"/>
      <c r="F323" s="280"/>
      <c r="G323" s="280"/>
      <c r="H323" s="280"/>
      <c r="I323" s="280"/>
      <c r="J323" s="283"/>
      <c r="K323" s="283"/>
      <c r="L323" s="283"/>
      <c r="M323" s="283"/>
      <c r="N323" s="283"/>
      <c r="O323" s="283"/>
      <c r="P323" s="280"/>
      <c r="Q323" s="280"/>
      <c r="R323" s="280"/>
      <c r="S323" s="283"/>
      <c r="T323" s="283"/>
      <c r="U323" s="283"/>
      <c r="V323" s="283"/>
      <c r="W323" s="283"/>
      <c r="X323" s="283"/>
      <c r="Y323" s="280"/>
      <c r="Z323" s="280"/>
      <c r="AA323" s="280"/>
      <c r="AB323" s="280"/>
      <c r="AC323" s="280"/>
      <c r="AD323" s="311"/>
    </row>
    <row r="324" spans="1:30" s="75" customFormat="1" ht="50.1" customHeight="1" thickBot="1" x14ac:dyDescent="0.3">
      <c r="B324" s="312"/>
      <c r="C324" s="338"/>
      <c r="D324" s="280"/>
      <c r="E324" s="280"/>
      <c r="F324" s="280"/>
      <c r="G324" s="280"/>
      <c r="H324" s="280"/>
      <c r="I324" s="280"/>
      <c r="J324" s="280"/>
      <c r="K324" s="280"/>
      <c r="L324" s="280"/>
      <c r="M324" s="280"/>
      <c r="N324" s="280"/>
      <c r="O324" s="280"/>
      <c r="P324" s="280"/>
      <c r="Q324" s="280"/>
      <c r="R324" s="280"/>
      <c r="S324" s="280"/>
      <c r="T324" s="280"/>
      <c r="U324" s="280"/>
      <c r="V324" s="280"/>
      <c r="W324" s="280"/>
      <c r="X324" s="280"/>
      <c r="Y324" s="280"/>
      <c r="Z324" s="280"/>
      <c r="AA324" s="280"/>
      <c r="AB324" s="280"/>
      <c r="AC324" s="280"/>
      <c r="AD324" s="311"/>
    </row>
    <row r="325" spans="1:30" s="75" customFormat="1" ht="50.1" customHeight="1" x14ac:dyDescent="0.25">
      <c r="A325" s="334"/>
      <c r="B325" s="332"/>
      <c r="C325" s="1102" t="s">
        <v>559</v>
      </c>
      <c r="D325" s="1103"/>
      <c r="E325" s="1109" t="s">
        <v>560</v>
      </c>
      <c r="F325" s="1109"/>
      <c r="G325" s="1109"/>
      <c r="H325" s="1109"/>
      <c r="I325" s="1109"/>
      <c r="J325" s="1109"/>
      <c r="K325" s="1109"/>
      <c r="L325" s="1136" t="s">
        <v>561</v>
      </c>
      <c r="M325" s="1136"/>
      <c r="N325" s="1136"/>
      <c r="O325" s="1136"/>
      <c r="P325" s="1136"/>
      <c r="Q325" s="1136"/>
      <c r="R325" s="1109" t="s">
        <v>579</v>
      </c>
      <c r="S325" s="1109"/>
      <c r="T325" s="1109"/>
      <c r="U325" s="1109"/>
      <c r="V325" s="1109"/>
      <c r="W325" s="1109"/>
      <c r="X325" s="1109" t="s">
        <v>580</v>
      </c>
      <c r="Y325" s="1109"/>
      <c r="Z325" s="1109"/>
      <c r="AA325" s="1109"/>
      <c r="AB325" s="1109"/>
      <c r="AC325" s="1137"/>
      <c r="AD325" s="333"/>
    </row>
    <row r="326" spans="1:30" s="75" customFormat="1" ht="50.1" customHeight="1" x14ac:dyDescent="0.25">
      <c r="B326" s="312"/>
      <c r="C326" s="1104"/>
      <c r="D326" s="1105"/>
      <c r="E326" s="1138" t="str">
        <f>'PRE DATA'!$C$25</f>
        <v xml:space="preserve"> NIHAL</v>
      </c>
      <c r="F326" s="1138"/>
      <c r="G326" s="1138"/>
      <c r="H326" s="1138"/>
      <c r="I326" s="1138"/>
      <c r="J326" s="1138"/>
      <c r="K326" s="1138"/>
      <c r="L326" s="1115" t="str">
        <f>'PRE DATA'!$C$27</f>
        <v>CBA/2555/2015</v>
      </c>
      <c r="M326" s="1115"/>
      <c r="N326" s="1115"/>
      <c r="O326" s="1115"/>
      <c r="P326" s="1115"/>
      <c r="Q326" s="1115"/>
      <c r="R326" s="1071"/>
      <c r="S326" s="1071"/>
      <c r="T326" s="1071"/>
      <c r="U326" s="1071"/>
      <c r="V326" s="1071"/>
      <c r="W326" s="1071"/>
      <c r="X326" s="1071"/>
      <c r="Y326" s="1071"/>
      <c r="Z326" s="1071"/>
      <c r="AA326" s="1071"/>
      <c r="AB326" s="1071"/>
      <c r="AC326" s="1073"/>
      <c r="AD326" s="311"/>
    </row>
    <row r="327" spans="1:30" s="75" customFormat="1" ht="50.1" customHeight="1" thickBot="1" x14ac:dyDescent="0.3">
      <c r="B327" s="312"/>
      <c r="C327" s="1106"/>
      <c r="D327" s="1107"/>
      <c r="E327" s="1108" t="str">
        <f>'PRE DATA'!$C$29</f>
        <v>Perera</v>
      </c>
      <c r="F327" s="1108"/>
      <c r="G327" s="1108"/>
      <c r="H327" s="1108"/>
      <c r="I327" s="1108"/>
      <c r="J327" s="1108"/>
      <c r="K327" s="1108"/>
      <c r="L327" s="1075" t="str">
        <f>'PRE DATA'!$C$31</f>
        <v>CBA/2555/2015</v>
      </c>
      <c r="M327" s="1075"/>
      <c r="N327" s="1075"/>
      <c r="O327" s="1075"/>
      <c r="P327" s="1075"/>
      <c r="Q327" s="1075"/>
      <c r="R327" s="1057"/>
      <c r="S327" s="1057"/>
      <c r="T327" s="1057"/>
      <c r="U327" s="1057"/>
      <c r="V327" s="1057"/>
      <c r="W327" s="1057"/>
      <c r="X327" s="1057"/>
      <c r="Y327" s="1057"/>
      <c r="Z327" s="1057"/>
      <c r="AA327" s="1057"/>
      <c r="AB327" s="1057"/>
      <c r="AC327" s="1058"/>
      <c r="AD327" s="311"/>
    </row>
    <row r="328" spans="1:30" s="75" customFormat="1" ht="50.1" customHeight="1" x14ac:dyDescent="0.25">
      <c r="B328" s="312"/>
      <c r="C328" s="338"/>
      <c r="D328" s="280"/>
      <c r="E328" s="280"/>
      <c r="F328" s="280"/>
      <c r="G328" s="280"/>
      <c r="H328" s="280"/>
      <c r="I328" s="280"/>
      <c r="J328" s="280"/>
      <c r="K328" s="280"/>
      <c r="L328" s="280"/>
      <c r="M328" s="280"/>
      <c r="N328" s="280"/>
      <c r="O328" s="280"/>
      <c r="P328" s="280"/>
      <c r="Q328" s="280"/>
      <c r="R328" s="280"/>
      <c r="S328" s="280"/>
      <c r="T328" s="280"/>
      <c r="U328" s="280"/>
      <c r="V328" s="280"/>
      <c r="W328" s="280"/>
      <c r="X328" s="280"/>
      <c r="Y328" s="280"/>
      <c r="Z328" s="280"/>
      <c r="AA328" s="280"/>
      <c r="AB328" s="280"/>
      <c r="AC328" s="280"/>
      <c r="AD328" s="311"/>
    </row>
    <row r="329" spans="1:30" s="75" customFormat="1" ht="50.1" customHeight="1" thickBot="1" x14ac:dyDescent="0.3">
      <c r="B329" s="270"/>
      <c r="C329" s="338"/>
      <c r="D329" s="280"/>
      <c r="E329" s="280"/>
      <c r="F329" s="280"/>
      <c r="G329" s="280"/>
      <c r="H329" s="280"/>
      <c r="I329" s="280"/>
      <c r="J329" s="280"/>
      <c r="K329" s="280"/>
      <c r="L329" s="280"/>
      <c r="M329" s="280"/>
      <c r="N329" s="280"/>
      <c r="O329" s="280"/>
      <c r="P329" s="280"/>
      <c r="Q329" s="280"/>
      <c r="R329" s="280"/>
      <c r="S329" s="280"/>
      <c r="T329" s="280"/>
      <c r="U329" s="280"/>
      <c r="V329" s="280"/>
      <c r="W329" s="280"/>
      <c r="X329" s="280"/>
      <c r="Y329" s="280"/>
      <c r="Z329" s="280"/>
      <c r="AA329" s="280"/>
      <c r="AB329" s="280"/>
      <c r="AC329" s="280"/>
      <c r="AD329" s="311"/>
    </row>
    <row r="330" spans="1:30" s="75" customFormat="1" ht="50.1" customHeight="1" x14ac:dyDescent="0.25">
      <c r="B330" s="312"/>
      <c r="C330" s="1059" t="s">
        <v>551</v>
      </c>
      <c r="D330" s="1060"/>
      <c r="E330" s="280"/>
      <c r="F330" s="1080" t="s">
        <v>555</v>
      </c>
      <c r="G330" s="1081"/>
      <c r="H330" s="1081"/>
      <c r="I330" s="1081"/>
      <c r="J330" s="1081"/>
      <c r="K330" s="1081"/>
      <c r="L330" s="1081"/>
      <c r="M330" s="1081"/>
      <c r="N330" s="1081"/>
      <c r="O330" s="1135"/>
      <c r="P330" s="1080" t="s">
        <v>581</v>
      </c>
      <c r="Q330" s="1081"/>
      <c r="R330" s="1081"/>
      <c r="S330" s="1081"/>
      <c r="T330" s="1081"/>
      <c r="U330" s="1081"/>
      <c r="V330" s="1081"/>
      <c r="W330" s="1081" t="s">
        <v>581</v>
      </c>
      <c r="X330" s="1081"/>
      <c r="Y330" s="1081"/>
      <c r="Z330" s="1081"/>
      <c r="AA330" s="1081"/>
      <c r="AB330" s="1081"/>
      <c r="AC330" s="1082"/>
      <c r="AD330" s="311"/>
    </row>
    <row r="331" spans="1:30" s="75" customFormat="1" ht="50.1" customHeight="1" x14ac:dyDescent="0.25">
      <c r="B331" s="270"/>
      <c r="C331" s="1061"/>
      <c r="D331" s="1062"/>
      <c r="E331" s="280"/>
      <c r="F331" s="1125" t="str">
        <f>'PRE DATA'!$C$6</f>
        <v>K72S003Q1L2</v>
      </c>
      <c r="G331" s="1126"/>
      <c r="H331" s="1126"/>
      <c r="I331" s="1126"/>
      <c r="J331" s="1126"/>
      <c r="K331" s="1126"/>
      <c r="L331" s="1126"/>
      <c r="M331" s="1126"/>
      <c r="N331" s="1126"/>
      <c r="O331" s="1126"/>
      <c r="P331" s="1070"/>
      <c r="Q331" s="1071"/>
      <c r="R331" s="1071"/>
      <c r="S331" s="1071"/>
      <c r="T331" s="1071"/>
      <c r="U331" s="1071"/>
      <c r="V331" s="1071"/>
      <c r="W331" s="1071"/>
      <c r="X331" s="1071"/>
      <c r="Y331" s="1071"/>
      <c r="Z331" s="1071"/>
      <c r="AA331" s="1071"/>
      <c r="AB331" s="1071"/>
      <c r="AC331" s="1073"/>
      <c r="AD331" s="311"/>
    </row>
    <row r="332" spans="1:30" s="75" customFormat="1" ht="50.1" customHeight="1" thickBot="1" x14ac:dyDescent="0.3">
      <c r="B332" s="312"/>
      <c r="C332" s="1063"/>
      <c r="D332" s="1064"/>
      <c r="E332" s="280"/>
      <c r="F332" s="1125" t="str">
        <f>'PRE DATA'!$C$7</f>
        <v>K72S003Q2L3</v>
      </c>
      <c r="G332" s="1126"/>
      <c r="H332" s="1126"/>
      <c r="I332" s="1126"/>
      <c r="J332" s="1126"/>
      <c r="K332" s="1126"/>
      <c r="L332" s="1126"/>
      <c r="M332" s="1126"/>
      <c r="N332" s="1126"/>
      <c r="O332" s="1126"/>
      <c r="P332" s="1070"/>
      <c r="Q332" s="1071"/>
      <c r="R332" s="1071"/>
      <c r="S332" s="1071"/>
      <c r="T332" s="1071"/>
      <c r="U332" s="1071"/>
      <c r="V332" s="1071"/>
      <c r="W332" s="1071"/>
      <c r="X332" s="1071"/>
      <c r="Y332" s="1071"/>
      <c r="Z332" s="1071"/>
      <c r="AA332" s="1071"/>
      <c r="AB332" s="1071"/>
      <c r="AC332" s="1073"/>
      <c r="AD332" s="311"/>
    </row>
    <row r="333" spans="1:30" s="75" customFormat="1" ht="150" customHeight="1" thickBot="1" x14ac:dyDescent="0.3">
      <c r="B333" s="312"/>
      <c r="C333" s="338"/>
      <c r="D333" s="280"/>
      <c r="E333" s="280"/>
      <c r="F333" s="280"/>
      <c r="G333" s="280"/>
      <c r="H333" s="280"/>
      <c r="I333" s="284"/>
      <c r="J333" s="284"/>
      <c r="K333" s="284"/>
      <c r="L333" s="284"/>
      <c r="M333" s="284"/>
      <c r="N333" s="280"/>
      <c r="O333" s="280"/>
      <c r="P333" s="1077" t="s">
        <v>582</v>
      </c>
      <c r="Q333" s="1078"/>
      <c r="R333" s="1078"/>
      <c r="S333" s="1078"/>
      <c r="T333" s="1078"/>
      <c r="U333" s="1078"/>
      <c r="V333" s="1078"/>
      <c r="W333" s="1078" t="s">
        <v>582</v>
      </c>
      <c r="X333" s="1078"/>
      <c r="Y333" s="1078"/>
      <c r="Z333" s="1078"/>
      <c r="AA333" s="1078"/>
      <c r="AB333" s="1078"/>
      <c r="AC333" s="1079"/>
      <c r="AD333" s="311"/>
    </row>
    <row r="334" spans="1:30" s="75" customFormat="1" ht="50.1" customHeight="1" x14ac:dyDescent="0.25">
      <c r="B334" s="312"/>
      <c r="C334" s="338"/>
      <c r="D334" s="280"/>
      <c r="E334" s="280"/>
      <c r="F334" s="280"/>
      <c r="G334" s="280"/>
      <c r="H334" s="280"/>
      <c r="I334" s="280"/>
      <c r="J334" s="280"/>
      <c r="K334" s="280"/>
      <c r="L334" s="280"/>
      <c r="M334" s="280"/>
      <c r="N334" s="280"/>
      <c r="O334" s="280"/>
      <c r="P334" s="280"/>
      <c r="Q334" s="280"/>
      <c r="R334" s="280"/>
      <c r="S334" s="280"/>
      <c r="T334" s="280"/>
      <c r="U334" s="280"/>
      <c r="V334" s="280"/>
      <c r="W334" s="280"/>
      <c r="X334" s="280"/>
      <c r="Y334" s="280"/>
      <c r="Z334" s="280"/>
      <c r="AA334" s="280"/>
      <c r="AB334" s="280"/>
      <c r="AC334" s="280"/>
      <c r="AD334" s="311"/>
    </row>
    <row r="335" spans="1:30" s="75" customFormat="1" ht="50.1" customHeight="1" x14ac:dyDescent="0.25">
      <c r="B335" s="312"/>
      <c r="C335" s="1083" t="s">
        <v>583</v>
      </c>
      <c r="D335" s="1083"/>
      <c r="E335" s="1083"/>
      <c r="F335" s="1083"/>
      <c r="G335" s="1083"/>
      <c r="H335" s="1083"/>
      <c r="I335" s="1083"/>
      <c r="J335" s="1083"/>
      <c r="K335" s="1083"/>
      <c r="L335" s="1083"/>
      <c r="M335" s="1083"/>
      <c r="N335" s="1083"/>
      <c r="O335" s="1083"/>
      <c r="P335" s="1083"/>
      <c r="Q335" s="1083"/>
      <c r="R335" s="1083"/>
      <c r="S335" s="1083"/>
      <c r="T335" s="1083"/>
      <c r="U335" s="1083"/>
      <c r="V335" s="1083"/>
      <c r="W335" s="1083"/>
      <c r="X335" s="1083"/>
      <c r="Y335" s="1083"/>
      <c r="Z335" s="1083"/>
      <c r="AA335" s="1083"/>
      <c r="AB335" s="1083"/>
      <c r="AC335" s="1083"/>
      <c r="AD335" s="311"/>
    </row>
    <row r="336" spans="1:30" s="75" customFormat="1" ht="50.1" customHeight="1" thickBot="1" x14ac:dyDescent="0.3">
      <c r="B336" s="329"/>
      <c r="C336" s="345"/>
      <c r="D336" s="330"/>
      <c r="E336" s="330"/>
      <c r="F336" s="330"/>
      <c r="G336" s="330"/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  <c r="T336" s="330"/>
      <c r="U336" s="330"/>
      <c r="V336" s="330"/>
      <c r="W336" s="330"/>
      <c r="X336" s="330"/>
      <c r="Y336" s="330"/>
      <c r="Z336" s="330"/>
      <c r="AA336" s="330"/>
      <c r="AB336" s="330"/>
      <c r="AC336" s="285">
        <f>AC288+1</f>
        <v>7</v>
      </c>
      <c r="AD336" s="331"/>
    </row>
    <row r="337" spans="2:30" s="75" customFormat="1" ht="50.1" customHeight="1" thickTop="1" thickBot="1" x14ac:dyDescent="0.3">
      <c r="C337" s="346"/>
    </row>
    <row r="338" spans="2:30" s="75" customFormat="1" ht="50.1" customHeight="1" thickTop="1" x14ac:dyDescent="0.25">
      <c r="B338" s="308"/>
      <c r="C338" s="337"/>
      <c r="D338" s="309"/>
      <c r="E338" s="309"/>
      <c r="F338" s="309"/>
      <c r="G338" s="309"/>
      <c r="H338" s="309"/>
      <c r="I338" s="309"/>
      <c r="J338" s="309"/>
      <c r="K338" s="309"/>
      <c r="L338" s="309"/>
      <c r="M338" s="309"/>
      <c r="N338" s="309"/>
      <c r="O338" s="309"/>
      <c r="P338" s="309"/>
      <c r="Q338" s="309"/>
      <c r="R338" s="309"/>
      <c r="S338" s="309"/>
      <c r="T338" s="309"/>
      <c r="U338" s="309"/>
      <c r="V338" s="309"/>
      <c r="W338" s="309"/>
      <c r="X338" s="309"/>
      <c r="Y338" s="309"/>
      <c r="Z338" s="309"/>
      <c r="AA338" s="309"/>
      <c r="AB338" s="309"/>
      <c r="AC338" s="257" t="s">
        <v>562</v>
      </c>
      <c r="AD338" s="310"/>
    </row>
    <row r="339" spans="2:30" s="75" customFormat="1" ht="90" customHeight="1" x14ac:dyDescent="0.25">
      <c r="B339" s="1117" t="s">
        <v>563</v>
      </c>
      <c r="C339" s="1118"/>
      <c r="D339" s="1118"/>
      <c r="E339" s="1118"/>
      <c r="F339" s="1118"/>
      <c r="G339" s="1118"/>
      <c r="H339" s="1118"/>
      <c r="I339" s="1118"/>
      <c r="J339" s="1118"/>
      <c r="K339" s="1118"/>
      <c r="L339" s="1118"/>
      <c r="M339" s="1118"/>
      <c r="N339" s="1118"/>
      <c r="O339" s="1118"/>
      <c r="P339" s="1118"/>
      <c r="Q339" s="1118"/>
      <c r="R339" s="1118"/>
      <c r="S339" s="1118"/>
      <c r="T339" s="1118"/>
      <c r="U339" s="1118"/>
      <c r="V339" s="1118"/>
      <c r="W339" s="1118"/>
      <c r="X339" s="1118"/>
      <c r="Y339" s="1118"/>
      <c r="Z339" s="1118"/>
      <c r="AA339" s="1118"/>
      <c r="AB339" s="1118"/>
      <c r="AC339" s="1118"/>
      <c r="AD339" s="1119"/>
    </row>
    <row r="340" spans="2:30" s="75" customFormat="1" ht="50.1" customHeight="1" thickBot="1" x14ac:dyDescent="0.3">
      <c r="B340" s="258"/>
      <c r="C340" s="338"/>
      <c r="D340" s="280"/>
      <c r="E340" s="280"/>
      <c r="F340" s="280"/>
      <c r="G340" s="280"/>
      <c r="H340" s="280"/>
      <c r="I340" s="280"/>
      <c r="J340" s="280"/>
      <c r="K340" s="280"/>
      <c r="L340" s="280"/>
      <c r="M340" s="280"/>
      <c r="N340" s="280"/>
      <c r="O340" s="280"/>
      <c r="P340" s="280"/>
      <c r="Q340" s="280"/>
      <c r="R340" s="280"/>
      <c r="S340" s="280"/>
      <c r="T340" s="280"/>
      <c r="U340" s="280"/>
      <c r="V340" s="280"/>
      <c r="W340" s="280"/>
      <c r="X340" s="280"/>
      <c r="Y340" s="280"/>
      <c r="Z340" s="280"/>
      <c r="AA340" s="280"/>
      <c r="AB340" s="280"/>
      <c r="AC340" s="280"/>
      <c r="AD340" s="311"/>
    </row>
    <row r="341" spans="2:30" s="75" customFormat="1" ht="60" customHeight="1" thickBot="1" x14ac:dyDescent="0.3">
      <c r="B341" s="312"/>
      <c r="C341" s="339" t="s">
        <v>550</v>
      </c>
      <c r="D341" s="314"/>
      <c r="E341" s="280"/>
      <c r="F341" s="1120" t="str">
        <f>'PRE DATA'!$C$5</f>
        <v>Computer Applications Assistant</v>
      </c>
      <c r="G341" s="1121"/>
      <c r="H341" s="1121"/>
      <c r="I341" s="1121"/>
      <c r="J341" s="1121"/>
      <c r="K341" s="1121"/>
      <c r="L341" s="1121"/>
      <c r="M341" s="1121"/>
      <c r="N341" s="1121"/>
      <c r="O341" s="1121"/>
      <c r="P341" s="1121"/>
      <c r="Q341" s="1121"/>
      <c r="R341" s="1121"/>
      <c r="S341" s="1121"/>
      <c r="T341" s="1121"/>
      <c r="U341" s="1121"/>
      <c r="V341" s="1121"/>
      <c r="W341" s="1121"/>
      <c r="X341" s="1121"/>
      <c r="Y341" s="1121"/>
      <c r="Z341" s="1121"/>
      <c r="AA341" s="1121"/>
      <c r="AB341" s="1121"/>
      <c r="AC341" s="1122"/>
      <c r="AD341" s="311"/>
    </row>
    <row r="342" spans="2:30" s="75" customFormat="1" ht="50.1" customHeight="1" thickBot="1" x14ac:dyDescent="0.3">
      <c r="B342" s="259"/>
      <c r="C342" s="338"/>
      <c r="D342" s="280"/>
      <c r="E342" s="280"/>
      <c r="F342" s="280"/>
      <c r="G342" s="280"/>
      <c r="H342" s="280"/>
      <c r="I342" s="280"/>
      <c r="J342" s="280"/>
      <c r="K342" s="280"/>
      <c r="L342" s="280"/>
      <c r="M342" s="280"/>
      <c r="N342" s="280"/>
      <c r="O342" s="280"/>
      <c r="P342" s="280"/>
      <c r="Q342" s="280"/>
      <c r="R342" s="280"/>
      <c r="S342" s="280"/>
      <c r="T342" s="280"/>
      <c r="U342" s="280"/>
      <c r="V342" s="280"/>
      <c r="W342" s="280"/>
      <c r="X342" s="280"/>
      <c r="Y342" s="280"/>
      <c r="Z342" s="280"/>
      <c r="AA342" s="280"/>
      <c r="AB342" s="280"/>
      <c r="AC342" s="280"/>
      <c r="AD342" s="311"/>
    </row>
    <row r="343" spans="2:30" s="75" customFormat="1" ht="50.1" customHeight="1" thickBot="1" x14ac:dyDescent="0.3">
      <c r="B343" s="312"/>
      <c r="C343" s="1110" t="s">
        <v>564</v>
      </c>
      <c r="D343" s="1111"/>
      <c r="E343" s="280"/>
      <c r="F343" s="290" t="str">
        <f>Data!$M$4</f>
        <v>K</v>
      </c>
      <c r="G343" s="291" t="str">
        <f>Data!$N$4</f>
        <v>7</v>
      </c>
      <c r="H343" s="291" t="str">
        <f>Data!$O$4</f>
        <v>2</v>
      </c>
      <c r="I343" s="291" t="str">
        <f>Data!$P$4</f>
        <v>S</v>
      </c>
      <c r="J343" s="291" t="str">
        <f>Data!$Q$4</f>
        <v>0</v>
      </c>
      <c r="K343" s="291" t="str">
        <f>Data!$R$4</f>
        <v>0</v>
      </c>
      <c r="L343" s="292" t="str">
        <f>Data!$S$4</f>
        <v>3</v>
      </c>
      <c r="M343" s="280"/>
      <c r="N343" s="280"/>
      <c r="O343" s="280"/>
      <c r="P343" s="280"/>
      <c r="Q343" s="280"/>
      <c r="R343" s="280"/>
      <c r="S343" s="280"/>
      <c r="T343" s="280"/>
      <c r="U343" s="280"/>
      <c r="V343" s="280"/>
      <c r="W343" s="280"/>
      <c r="X343" s="280"/>
      <c r="Y343" s="280"/>
      <c r="Z343" s="280"/>
      <c r="AA343" s="280"/>
      <c r="AB343" s="280"/>
      <c r="AC343" s="280"/>
      <c r="AD343" s="311"/>
    </row>
    <row r="344" spans="2:30" s="75" customFormat="1" ht="50.1" customHeight="1" thickBot="1" x14ac:dyDescent="0.3">
      <c r="B344" s="312"/>
      <c r="C344" s="1123" t="s">
        <v>565</v>
      </c>
      <c r="D344" s="1124"/>
      <c r="E344" s="315"/>
      <c r="F344" s="280"/>
      <c r="G344" s="280"/>
      <c r="H344" s="280"/>
      <c r="I344" s="280"/>
      <c r="J344" s="280"/>
      <c r="K344" s="280"/>
      <c r="L344" s="280"/>
      <c r="M344" s="280"/>
      <c r="N344" s="280"/>
      <c r="O344" s="280"/>
      <c r="P344" s="280"/>
      <c r="Q344" s="280"/>
      <c r="R344" s="280"/>
      <c r="S344" s="280"/>
      <c r="T344" s="280"/>
      <c r="U344" s="280"/>
      <c r="V344" s="280"/>
      <c r="W344" s="280"/>
      <c r="X344" s="280"/>
      <c r="Y344" s="280"/>
      <c r="Z344" s="280"/>
      <c r="AA344" s="280"/>
      <c r="AB344" s="280"/>
      <c r="AC344" s="280"/>
      <c r="AD344" s="311"/>
    </row>
    <row r="345" spans="2:30" s="75" customFormat="1" ht="50.1" customHeight="1" thickBot="1" x14ac:dyDescent="0.3">
      <c r="B345" s="259"/>
      <c r="C345" s="338"/>
      <c r="D345" s="280"/>
      <c r="E345" s="280"/>
      <c r="F345" s="335">
        <f>AC336+3</f>
        <v>10</v>
      </c>
      <c r="G345" s="280"/>
      <c r="H345" s="280"/>
      <c r="I345" s="280"/>
      <c r="J345" s="280"/>
      <c r="K345" s="280"/>
      <c r="L345" s="280"/>
      <c r="M345" s="280"/>
      <c r="N345" s="280"/>
      <c r="O345" s="280"/>
      <c r="P345" s="280"/>
      <c r="Q345" s="280"/>
      <c r="R345" s="280"/>
      <c r="S345" s="280"/>
      <c r="T345" s="280"/>
      <c r="U345" s="280"/>
      <c r="V345" s="280"/>
      <c r="W345" s="280"/>
      <c r="X345" s="280"/>
      <c r="Y345" s="280"/>
      <c r="Z345" s="280"/>
      <c r="AA345" s="280"/>
      <c r="AB345" s="280"/>
      <c r="AC345" s="280"/>
      <c r="AD345" s="311"/>
    </row>
    <row r="346" spans="2:30" s="75" customFormat="1" ht="50.1" customHeight="1" x14ac:dyDescent="0.25">
      <c r="B346" s="312"/>
      <c r="C346" s="340" t="s">
        <v>566</v>
      </c>
      <c r="D346" s="316"/>
      <c r="E346" s="280"/>
      <c r="F346" s="260" t="str">
        <f>Sheet2!C10</f>
        <v>0</v>
      </c>
      <c r="G346" s="261" t="str">
        <f>Sheet2!D10</f>
        <v/>
      </c>
      <c r="H346" s="261" t="str">
        <f>Sheet2!E10</f>
        <v/>
      </c>
      <c r="I346" s="261" t="str">
        <f>Sheet2!F10</f>
        <v/>
      </c>
      <c r="J346" s="261" t="str">
        <f>Sheet2!G10</f>
        <v/>
      </c>
      <c r="K346" s="261" t="str">
        <f>Sheet2!H10</f>
        <v/>
      </c>
      <c r="L346" s="261" t="str">
        <f>Sheet2!I10</f>
        <v/>
      </c>
      <c r="M346" s="261" t="str">
        <f>Sheet2!J10</f>
        <v/>
      </c>
      <c r="N346" s="261" t="str">
        <f>Sheet2!K10</f>
        <v/>
      </c>
      <c r="O346" s="261" t="str">
        <f>Sheet2!L10</f>
        <v/>
      </c>
      <c r="P346" s="261" t="str">
        <f>Sheet2!M10</f>
        <v/>
      </c>
      <c r="Q346" s="261" t="str">
        <f>Sheet2!N10</f>
        <v/>
      </c>
      <c r="R346" s="261" t="str">
        <f>Sheet2!O10</f>
        <v/>
      </c>
      <c r="S346" s="261" t="str">
        <f>Sheet2!P10</f>
        <v/>
      </c>
      <c r="T346" s="261" t="str">
        <f>Sheet2!Q10</f>
        <v/>
      </c>
      <c r="U346" s="261" t="str">
        <f>Sheet2!R10</f>
        <v/>
      </c>
      <c r="V346" s="261" t="str">
        <f>Sheet2!S10</f>
        <v/>
      </c>
      <c r="W346" s="261" t="str">
        <f>Sheet2!T10</f>
        <v/>
      </c>
      <c r="X346" s="261" t="str">
        <f>Sheet2!U10</f>
        <v/>
      </c>
      <c r="Y346" s="261" t="str">
        <f>Sheet2!V10</f>
        <v/>
      </c>
      <c r="Z346" s="261" t="str">
        <f>Sheet2!W10</f>
        <v/>
      </c>
      <c r="AA346" s="261" t="str">
        <f>Sheet2!X10</f>
        <v/>
      </c>
      <c r="AB346" s="261" t="str">
        <f>Sheet2!Y10</f>
        <v/>
      </c>
      <c r="AC346" s="265" t="str">
        <f>Sheet2!Z10</f>
        <v/>
      </c>
      <c r="AD346" s="311"/>
    </row>
    <row r="347" spans="2:30" s="75" customFormat="1" ht="50.1" customHeight="1" thickBot="1" x14ac:dyDescent="0.3">
      <c r="B347" s="312"/>
      <c r="C347" s="341" t="s">
        <v>567</v>
      </c>
      <c r="D347" s="317"/>
      <c r="E347" s="280"/>
      <c r="F347" s="262" t="str">
        <f>Sheet2!AA10</f>
        <v/>
      </c>
      <c r="G347" s="263" t="str">
        <f>Sheet2!AB10</f>
        <v/>
      </c>
      <c r="H347" s="263" t="str">
        <f>Sheet2!AC10</f>
        <v/>
      </c>
      <c r="I347" s="263" t="str">
        <f>Sheet2!AD10</f>
        <v/>
      </c>
      <c r="J347" s="263" t="str">
        <f>Sheet2!AE10</f>
        <v/>
      </c>
      <c r="K347" s="263" t="str">
        <f>Sheet2!AF10</f>
        <v/>
      </c>
      <c r="L347" s="263" t="str">
        <f>Sheet2!AG10</f>
        <v/>
      </c>
      <c r="M347" s="263" t="str">
        <f>Sheet2!AH10</f>
        <v/>
      </c>
      <c r="N347" s="263" t="str">
        <f>Sheet2!AI10</f>
        <v/>
      </c>
      <c r="O347" s="263" t="str">
        <f>Sheet2!AJ10</f>
        <v/>
      </c>
      <c r="P347" s="263" t="str">
        <f>Sheet2!AK10</f>
        <v/>
      </c>
      <c r="Q347" s="263" t="str">
        <f>Sheet2!AL10</f>
        <v/>
      </c>
      <c r="R347" s="263" t="str">
        <f>Sheet2!AM10</f>
        <v/>
      </c>
      <c r="S347" s="263" t="str">
        <f>Sheet2!AN10</f>
        <v/>
      </c>
      <c r="T347" s="263" t="str">
        <f>Sheet2!AO10</f>
        <v/>
      </c>
      <c r="U347" s="263" t="str">
        <f>Sheet2!AP10</f>
        <v/>
      </c>
      <c r="V347" s="263" t="str">
        <f>Sheet2!AQ10</f>
        <v/>
      </c>
      <c r="W347" s="263" t="str">
        <f>Sheet2!AR10</f>
        <v/>
      </c>
      <c r="X347" s="263" t="str">
        <f>Sheet2!AS10</f>
        <v/>
      </c>
      <c r="Y347" s="263" t="str">
        <f>Sheet2!AT10</f>
        <v/>
      </c>
      <c r="Z347" s="263" t="str">
        <f>Sheet2!AU10</f>
        <v/>
      </c>
      <c r="AA347" s="263" t="str">
        <f>Sheet2!AV10</f>
        <v/>
      </c>
      <c r="AB347" s="263" t="str">
        <f>Sheet2!AW10</f>
        <v/>
      </c>
      <c r="AC347" s="264" t="str">
        <f>Sheet2!AX10</f>
        <v/>
      </c>
      <c r="AD347" s="311"/>
    </row>
    <row r="348" spans="2:30" s="75" customFormat="1" ht="50.1" customHeight="1" thickBot="1" x14ac:dyDescent="0.3">
      <c r="B348" s="259"/>
      <c r="C348" s="338"/>
      <c r="D348" s="280"/>
      <c r="E348" s="280"/>
      <c r="F348" s="335">
        <f>F345-1</f>
        <v>9</v>
      </c>
      <c r="G348" s="318"/>
      <c r="H348" s="318"/>
      <c r="I348" s="318"/>
      <c r="J348" s="318"/>
      <c r="K348" s="318"/>
      <c r="L348" s="318"/>
      <c r="M348" s="318"/>
      <c r="N348" s="318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8"/>
      <c r="Z348" s="318"/>
      <c r="AA348" s="318"/>
      <c r="AB348" s="318"/>
      <c r="AC348" s="318"/>
      <c r="AD348" s="311"/>
    </row>
    <row r="349" spans="2:30" s="75" customFormat="1" ht="50.1" customHeight="1" x14ac:dyDescent="0.25">
      <c r="B349" s="312"/>
      <c r="C349" s="340" t="s">
        <v>566</v>
      </c>
      <c r="D349" s="319"/>
      <c r="E349" s="280"/>
      <c r="F349" s="260" t="str">
        <f>Sheet4!D9</f>
        <v>0</v>
      </c>
      <c r="G349" s="261" t="str">
        <f>Sheet4!E9</f>
        <v/>
      </c>
      <c r="H349" s="261" t="str">
        <f>Sheet4!F9</f>
        <v/>
      </c>
      <c r="I349" s="261" t="str">
        <f>Sheet4!G9</f>
        <v/>
      </c>
      <c r="J349" s="261" t="str">
        <f>Sheet4!H9</f>
        <v/>
      </c>
      <c r="K349" s="261" t="str">
        <f>Sheet4!I9</f>
        <v/>
      </c>
      <c r="L349" s="261" t="str">
        <f>Sheet4!J9</f>
        <v/>
      </c>
      <c r="M349" s="261" t="str">
        <f>Sheet4!K9</f>
        <v/>
      </c>
      <c r="N349" s="261" t="str">
        <f>Sheet4!L9</f>
        <v/>
      </c>
      <c r="O349" s="261" t="str">
        <f>Sheet4!M9</f>
        <v/>
      </c>
      <c r="P349" s="261" t="str">
        <f>Sheet4!N9</f>
        <v/>
      </c>
      <c r="Q349" s="261" t="str">
        <f>Sheet4!O9</f>
        <v/>
      </c>
      <c r="R349" s="261" t="str">
        <f>Sheet4!P9</f>
        <v/>
      </c>
      <c r="S349" s="261" t="str">
        <f>Sheet4!Q9</f>
        <v/>
      </c>
      <c r="T349" s="261" t="str">
        <f>Sheet4!R9</f>
        <v/>
      </c>
      <c r="U349" s="261" t="str">
        <f>Sheet4!S9</f>
        <v/>
      </c>
      <c r="V349" s="261" t="str">
        <f>Sheet4!T9</f>
        <v/>
      </c>
      <c r="W349" s="261" t="str">
        <f>Sheet4!U9</f>
        <v/>
      </c>
      <c r="X349" s="261" t="str">
        <f>Sheet4!V9</f>
        <v/>
      </c>
      <c r="Y349" s="261" t="str">
        <f>Sheet4!W9</f>
        <v/>
      </c>
      <c r="Z349" s="261" t="str">
        <f>Sheet4!X9</f>
        <v/>
      </c>
      <c r="AA349" s="261" t="str">
        <f>Sheet4!Y9</f>
        <v/>
      </c>
      <c r="AB349" s="261" t="str">
        <f>Sheet4!Z9</f>
        <v/>
      </c>
      <c r="AC349" s="265" t="str">
        <f>Sheet4!AA9</f>
        <v/>
      </c>
      <c r="AD349" s="311"/>
    </row>
    <row r="350" spans="2:30" s="75" customFormat="1" ht="50.1" customHeight="1" thickBot="1" x14ac:dyDescent="0.3">
      <c r="B350" s="312"/>
      <c r="C350" s="1123" t="s">
        <v>568</v>
      </c>
      <c r="D350" s="1124"/>
      <c r="E350" s="280"/>
      <c r="F350" s="266" t="str">
        <f>Sheet4!AB9</f>
        <v/>
      </c>
      <c r="G350" s="267" t="str">
        <f>Sheet4!AC9</f>
        <v/>
      </c>
      <c r="H350" s="267" t="str">
        <f>Sheet4!AD9</f>
        <v/>
      </c>
      <c r="I350" s="267" t="str">
        <f>Sheet4!AE9</f>
        <v/>
      </c>
      <c r="J350" s="267" t="str">
        <f>Sheet4!AF9</f>
        <v/>
      </c>
      <c r="K350" s="267" t="str">
        <f>Sheet4!AG9</f>
        <v/>
      </c>
      <c r="L350" s="267" t="str">
        <f>Sheet4!AH9</f>
        <v/>
      </c>
      <c r="M350" s="267" t="str">
        <f>Sheet4!AI9</f>
        <v/>
      </c>
      <c r="N350" s="267" t="str">
        <f>Sheet4!AJ9</f>
        <v/>
      </c>
      <c r="O350" s="267" t="str">
        <f>Sheet4!AK9</f>
        <v/>
      </c>
      <c r="P350" s="267" t="str">
        <f>Sheet4!AL9</f>
        <v/>
      </c>
      <c r="Q350" s="267" t="str">
        <f>Sheet4!AM9</f>
        <v/>
      </c>
      <c r="R350" s="267" t="str">
        <f>Sheet4!AN9</f>
        <v/>
      </c>
      <c r="S350" s="267" t="str">
        <f>Sheet4!AO9</f>
        <v/>
      </c>
      <c r="T350" s="267" t="str">
        <f>Sheet4!AP9</f>
        <v/>
      </c>
      <c r="U350" s="267" t="str">
        <f>Sheet4!AQ9</f>
        <v/>
      </c>
      <c r="V350" s="267" t="str">
        <f>Sheet4!AR9</f>
        <v/>
      </c>
      <c r="W350" s="267" t="str">
        <f>Sheet4!AS9</f>
        <v/>
      </c>
      <c r="X350" s="267" t="str">
        <f>Sheet4!AT9</f>
        <v/>
      </c>
      <c r="Y350" s="267" t="str">
        <f>Sheet4!AU9</f>
        <v/>
      </c>
      <c r="Z350" s="267" t="str">
        <f>Sheet4!AV9</f>
        <v/>
      </c>
      <c r="AA350" s="267" t="str">
        <f>Sheet4!AW9</f>
        <v/>
      </c>
      <c r="AB350" s="267" t="str">
        <f>Sheet4!AX9</f>
        <v/>
      </c>
      <c r="AC350" s="268" t="str">
        <f>Sheet4!AY9</f>
        <v/>
      </c>
      <c r="AD350" s="311"/>
    </row>
    <row r="351" spans="2:30" s="75" customFormat="1" ht="50.1" customHeight="1" x14ac:dyDescent="0.25">
      <c r="B351" s="269"/>
      <c r="C351" s="338"/>
      <c r="D351" s="280"/>
      <c r="E351" s="280"/>
      <c r="F351" s="266" t="str">
        <f>Sheet4!AZ9</f>
        <v/>
      </c>
      <c r="G351" s="267" t="str">
        <f>Sheet4!BA9</f>
        <v/>
      </c>
      <c r="H351" s="267" t="str">
        <f>Sheet4!BB9</f>
        <v/>
      </c>
      <c r="I351" s="267" t="str">
        <f>Sheet4!BC9</f>
        <v/>
      </c>
      <c r="J351" s="267" t="str">
        <f>Sheet4!BD9</f>
        <v/>
      </c>
      <c r="K351" s="267" t="str">
        <f>Sheet4!BE9</f>
        <v/>
      </c>
      <c r="L351" s="267" t="str">
        <f>Sheet4!BF9</f>
        <v/>
      </c>
      <c r="M351" s="267" t="str">
        <f>Sheet4!BG9</f>
        <v/>
      </c>
      <c r="N351" s="267" t="str">
        <f>Sheet4!BH9</f>
        <v/>
      </c>
      <c r="O351" s="267" t="str">
        <f>Sheet4!BI9</f>
        <v/>
      </c>
      <c r="P351" s="267" t="str">
        <f>Sheet4!BJ9</f>
        <v/>
      </c>
      <c r="Q351" s="267" t="str">
        <f>Sheet4!BK9</f>
        <v/>
      </c>
      <c r="R351" s="267" t="str">
        <f>Sheet4!BL9</f>
        <v/>
      </c>
      <c r="S351" s="267" t="str">
        <f>Sheet4!BM9</f>
        <v/>
      </c>
      <c r="T351" s="267" t="str">
        <f>Sheet4!BN9</f>
        <v/>
      </c>
      <c r="U351" s="267" t="str">
        <f>Sheet4!BO9</f>
        <v/>
      </c>
      <c r="V351" s="267" t="str">
        <f>Sheet4!BP9</f>
        <v/>
      </c>
      <c r="W351" s="267" t="str">
        <f>Sheet4!BQ9</f>
        <v/>
      </c>
      <c r="X351" s="267" t="str">
        <f>Sheet4!BR9</f>
        <v/>
      </c>
      <c r="Y351" s="267" t="str">
        <f>Sheet4!BS9</f>
        <v/>
      </c>
      <c r="Z351" s="267" t="str">
        <f>Sheet4!BT9</f>
        <v/>
      </c>
      <c r="AA351" s="267" t="str">
        <f>Sheet4!BU9</f>
        <v/>
      </c>
      <c r="AB351" s="267" t="str">
        <f>Sheet4!BV9</f>
        <v/>
      </c>
      <c r="AC351" s="268" t="str">
        <f>Sheet4!BW9</f>
        <v/>
      </c>
      <c r="AD351" s="311"/>
    </row>
    <row r="352" spans="2:30" s="75" customFormat="1" ht="50.1" customHeight="1" thickBot="1" x14ac:dyDescent="0.3">
      <c r="B352" s="270"/>
      <c r="C352" s="338"/>
      <c r="D352" s="280"/>
      <c r="E352" s="280"/>
      <c r="F352" s="271" t="str">
        <f>Sheet4!BX9</f>
        <v/>
      </c>
      <c r="G352" s="272" t="str">
        <f>Sheet4!BY9</f>
        <v/>
      </c>
      <c r="H352" s="272" t="str">
        <f>Sheet4!BZ9</f>
        <v/>
      </c>
      <c r="I352" s="272" t="str">
        <f>Sheet4!CA9</f>
        <v/>
      </c>
      <c r="J352" s="272" t="str">
        <f>Sheet4!CB9</f>
        <v/>
      </c>
      <c r="K352" s="272" t="str">
        <f>Sheet4!CC9</f>
        <v/>
      </c>
      <c r="L352" s="272" t="str">
        <f>Sheet4!CD9</f>
        <v/>
      </c>
      <c r="M352" s="272" t="str">
        <f>Sheet4!CE9</f>
        <v/>
      </c>
      <c r="N352" s="272" t="str">
        <f>Sheet4!CF9</f>
        <v/>
      </c>
      <c r="O352" s="272" t="str">
        <f>Sheet4!CG9</f>
        <v/>
      </c>
      <c r="P352" s="272" t="str">
        <f>Sheet4!CH9</f>
        <v/>
      </c>
      <c r="Q352" s="272" t="str">
        <f>Sheet4!CI9</f>
        <v/>
      </c>
      <c r="R352" s="272" t="str">
        <f>Sheet4!CJ9</f>
        <v/>
      </c>
      <c r="S352" s="272" t="str">
        <f>Sheet4!CK9</f>
        <v/>
      </c>
      <c r="T352" s="272" t="str">
        <f>Sheet4!CL9</f>
        <v/>
      </c>
      <c r="U352" s="272" t="str">
        <f>Sheet4!CM9</f>
        <v/>
      </c>
      <c r="V352" s="272" t="str">
        <f>Sheet4!CN9</f>
        <v/>
      </c>
      <c r="W352" s="272" t="str">
        <f>Sheet4!CO9</f>
        <v/>
      </c>
      <c r="X352" s="272" t="str">
        <f>Sheet4!CP9</f>
        <v/>
      </c>
      <c r="Y352" s="272" t="str">
        <f>Sheet4!CQ9</f>
        <v/>
      </c>
      <c r="Z352" s="272" t="str">
        <f>Sheet4!CR9</f>
        <v/>
      </c>
      <c r="AA352" s="272" t="str">
        <f>Sheet4!CS9</f>
        <v/>
      </c>
      <c r="AB352" s="272" t="str">
        <f>Sheet4!CT9</f>
        <v/>
      </c>
      <c r="AC352" s="273" t="str">
        <f>Sheet4!CU9</f>
        <v/>
      </c>
      <c r="AD352" s="311"/>
    </row>
    <row r="353" spans="2:30" s="75" customFormat="1" ht="50.1" customHeight="1" thickBot="1" x14ac:dyDescent="0.3">
      <c r="B353" s="312"/>
      <c r="C353" s="338"/>
      <c r="D353" s="280"/>
      <c r="E353" s="280"/>
      <c r="F353" s="280"/>
      <c r="G353" s="280"/>
      <c r="H353" s="280"/>
      <c r="I353" s="280"/>
      <c r="J353" s="280"/>
      <c r="K353" s="280"/>
      <c r="L353" s="280"/>
      <c r="M353" s="280"/>
      <c r="N353" s="280"/>
      <c r="O353" s="280"/>
      <c r="P353" s="280"/>
      <c r="Q353" s="280"/>
      <c r="R353" s="280"/>
      <c r="S353" s="280"/>
      <c r="T353" s="280"/>
      <c r="U353" s="280"/>
      <c r="V353" s="280"/>
      <c r="W353" s="280"/>
      <c r="X353" s="280"/>
      <c r="Y353" s="280"/>
      <c r="Z353" s="280"/>
      <c r="AA353" s="280"/>
      <c r="AB353" s="280"/>
      <c r="AC353" s="280"/>
      <c r="AD353" s="311"/>
    </row>
    <row r="354" spans="2:30" s="75" customFormat="1" ht="50.1" customHeight="1" thickBot="1" x14ac:dyDescent="0.3">
      <c r="B354" s="274"/>
      <c r="C354" s="339" t="s">
        <v>569</v>
      </c>
      <c r="D354" s="314"/>
      <c r="E354" s="280"/>
      <c r="F354" s="1112" t="s">
        <v>570</v>
      </c>
      <c r="G354" s="1113"/>
      <c r="H354" s="1113"/>
      <c r="I354" s="301" t="e">
        <f>IF(Data!$H10="F",Data!$H$2,"")</f>
        <v>#VALUE!</v>
      </c>
      <c r="J354" s="280"/>
      <c r="K354" s="313" t="s">
        <v>571</v>
      </c>
      <c r="L354" s="320"/>
      <c r="M354" s="320"/>
      <c r="N354" s="320"/>
      <c r="O354" s="320"/>
      <c r="P354" s="320"/>
      <c r="Q354" s="320"/>
      <c r="R354" s="275" t="str">
        <f>Sheet5!D9</f>
        <v>0</v>
      </c>
      <c r="S354" s="276" t="str">
        <f>Sheet5!E9</f>
        <v/>
      </c>
      <c r="T354" s="276" t="str">
        <f>Sheet5!F9</f>
        <v/>
      </c>
      <c r="U354" s="276" t="str">
        <f>Sheet5!G9</f>
        <v/>
      </c>
      <c r="V354" s="276" t="str">
        <f>Sheet5!H9</f>
        <v/>
      </c>
      <c r="W354" s="276" t="str">
        <f>Sheet5!I9</f>
        <v/>
      </c>
      <c r="X354" s="276" t="str">
        <f>Sheet5!J9</f>
        <v/>
      </c>
      <c r="Y354" s="276" t="str">
        <f>Sheet5!K9</f>
        <v/>
      </c>
      <c r="Z354" s="276" t="str">
        <f>Sheet5!L9</f>
        <v/>
      </c>
      <c r="AA354" s="276" t="str">
        <f>Sheet5!M9</f>
        <v/>
      </c>
      <c r="AB354" s="276" t="str">
        <f>Sheet5!N9</f>
        <v/>
      </c>
      <c r="AC354" s="277" t="str">
        <f>Sheet5!O9</f>
        <v/>
      </c>
      <c r="AD354" s="311"/>
    </row>
    <row r="355" spans="2:30" s="75" customFormat="1" ht="50.1" customHeight="1" thickBot="1" x14ac:dyDescent="0.3">
      <c r="B355" s="312"/>
      <c r="C355" s="338"/>
      <c r="D355" s="280"/>
      <c r="E355" s="280"/>
      <c r="F355" s="1127" t="s">
        <v>572</v>
      </c>
      <c r="G355" s="1128"/>
      <c r="H355" s="1128"/>
      <c r="I355" s="278" t="e">
        <f>IF(Data!$H10="M",Data!$H$2,"")</f>
        <v>#VALUE!</v>
      </c>
      <c r="J355" s="280"/>
      <c r="K355" s="280"/>
      <c r="L355" s="280"/>
      <c r="M355" s="280"/>
      <c r="N355" s="280"/>
      <c r="O355" s="280"/>
      <c r="P355" s="280"/>
      <c r="Q355" s="280"/>
      <c r="R355" s="280"/>
      <c r="S355" s="280"/>
      <c r="T355" s="280"/>
      <c r="U355" s="280"/>
      <c r="V355" s="280"/>
      <c r="W355" s="280"/>
      <c r="X355" s="280"/>
      <c r="Y355" s="280"/>
      <c r="Z355" s="280"/>
      <c r="AA355" s="280"/>
      <c r="AB355" s="280"/>
      <c r="AC355" s="280"/>
      <c r="AD355" s="311"/>
    </row>
    <row r="356" spans="2:30" s="75" customFormat="1" ht="50.1" customHeight="1" thickBot="1" x14ac:dyDescent="0.3">
      <c r="B356" s="312"/>
      <c r="C356" s="338"/>
      <c r="D356" s="280"/>
      <c r="E356" s="280"/>
      <c r="F356" s="280"/>
      <c r="G356" s="280"/>
      <c r="H356" s="280"/>
      <c r="I356" s="280"/>
      <c r="J356" s="280"/>
      <c r="K356" s="280"/>
      <c r="L356" s="280"/>
      <c r="M356" s="280"/>
      <c r="N356" s="280"/>
      <c r="O356" s="280"/>
      <c r="P356" s="280"/>
      <c r="Q356" s="280"/>
      <c r="R356" s="280"/>
      <c r="S356" s="280"/>
      <c r="T356" s="280"/>
      <c r="U356" s="280"/>
      <c r="V356" s="280"/>
      <c r="W356" s="280"/>
      <c r="X356" s="280"/>
      <c r="Y356" s="280"/>
      <c r="Z356" s="280"/>
      <c r="AA356" s="280"/>
      <c r="AB356" s="280"/>
      <c r="AC356" s="280"/>
      <c r="AD356" s="311"/>
    </row>
    <row r="357" spans="2:30" s="75" customFormat="1" ht="50.1" customHeight="1" thickBot="1" x14ac:dyDescent="0.3">
      <c r="B357" s="312"/>
      <c r="C357" s="1129" t="s">
        <v>573</v>
      </c>
      <c r="D357" s="1130"/>
      <c r="E357" s="1130"/>
      <c r="F357" s="1130"/>
      <c r="G357" s="1130"/>
      <c r="H357" s="1131"/>
      <c r="I357" s="280"/>
      <c r="J357" s="1132" t="str">
        <f>'PRE DATA'!$C$10</f>
        <v>TRAINING INSTITUTE</v>
      </c>
      <c r="K357" s="1133"/>
      <c r="L357" s="1133"/>
      <c r="M357" s="1133"/>
      <c r="N357" s="1133"/>
      <c r="O357" s="1133"/>
      <c r="P357" s="1133"/>
      <c r="Q357" s="1133"/>
      <c r="R357" s="1133"/>
      <c r="S357" s="1133"/>
      <c r="T357" s="1133"/>
      <c r="U357" s="1133"/>
      <c r="V357" s="1133"/>
      <c r="W357" s="1133"/>
      <c r="X357" s="1133"/>
      <c r="Y357" s="1133"/>
      <c r="Z357" s="1133"/>
      <c r="AA357" s="1133"/>
      <c r="AB357" s="1133"/>
      <c r="AC357" s="1134"/>
      <c r="AD357" s="311"/>
    </row>
    <row r="358" spans="2:30" s="75" customFormat="1" ht="50.1" customHeight="1" thickBot="1" x14ac:dyDescent="0.3">
      <c r="B358" s="312"/>
      <c r="C358" s="338"/>
      <c r="D358" s="280"/>
      <c r="E358" s="280"/>
      <c r="F358" s="280"/>
      <c r="G358" s="280"/>
      <c r="H358" s="280"/>
      <c r="I358" s="280"/>
      <c r="J358" s="280"/>
      <c r="K358" s="280"/>
      <c r="L358" s="280"/>
      <c r="M358" s="280"/>
      <c r="N358" s="280"/>
      <c r="O358" s="280"/>
      <c r="P358" s="280"/>
      <c r="Q358" s="280"/>
      <c r="R358" s="280"/>
      <c r="S358" s="280"/>
      <c r="T358" s="280"/>
      <c r="U358" s="280"/>
      <c r="V358" s="280"/>
      <c r="W358" s="280"/>
      <c r="X358" s="280"/>
      <c r="Y358" s="280"/>
      <c r="Z358" s="280"/>
      <c r="AA358" s="280"/>
      <c r="AB358" s="280"/>
      <c r="AC358" s="280"/>
      <c r="AD358" s="311"/>
    </row>
    <row r="359" spans="2:30" s="75" customFormat="1" ht="50.1" customHeight="1" x14ac:dyDescent="0.25">
      <c r="B359" s="312"/>
      <c r="C359" s="340" t="s">
        <v>574</v>
      </c>
      <c r="D359" s="321"/>
      <c r="E359" s="321"/>
      <c r="F359" s="321"/>
      <c r="G359" s="321"/>
      <c r="H359" s="322"/>
      <c r="I359" s="280"/>
      <c r="J359" s="1084" t="str">
        <f>'PRE DATA'!$C$11</f>
        <v>No 05, Gampaha</v>
      </c>
      <c r="K359" s="1085"/>
      <c r="L359" s="1085"/>
      <c r="M359" s="1085"/>
      <c r="N359" s="1085"/>
      <c r="O359" s="1085"/>
      <c r="P359" s="1085"/>
      <c r="Q359" s="1085"/>
      <c r="R359" s="1085"/>
      <c r="S359" s="1085"/>
      <c r="T359" s="1085"/>
      <c r="U359" s="1085"/>
      <c r="V359" s="1085"/>
      <c r="W359" s="1085"/>
      <c r="X359" s="1085"/>
      <c r="Y359" s="1085"/>
      <c r="Z359" s="1085"/>
      <c r="AA359" s="1085"/>
      <c r="AB359" s="1085"/>
      <c r="AC359" s="1086"/>
      <c r="AD359" s="311"/>
    </row>
    <row r="360" spans="2:30" s="75" customFormat="1" ht="50.1" customHeight="1" thickBot="1" x14ac:dyDescent="0.3">
      <c r="B360" s="312"/>
      <c r="C360" s="1090" t="s">
        <v>584</v>
      </c>
      <c r="D360" s="1091"/>
      <c r="E360" s="1091"/>
      <c r="F360" s="1091"/>
      <c r="G360" s="1091"/>
      <c r="H360" s="1092"/>
      <c r="I360" s="280"/>
      <c r="J360" s="1087"/>
      <c r="K360" s="1088"/>
      <c r="L360" s="1088"/>
      <c r="M360" s="1088"/>
      <c r="N360" s="1088"/>
      <c r="O360" s="1088"/>
      <c r="P360" s="1088"/>
      <c r="Q360" s="1088"/>
      <c r="R360" s="1088"/>
      <c r="S360" s="1088"/>
      <c r="T360" s="1088"/>
      <c r="U360" s="1088"/>
      <c r="V360" s="1088"/>
      <c r="W360" s="1088"/>
      <c r="X360" s="1088"/>
      <c r="Y360" s="1088"/>
      <c r="Z360" s="1088"/>
      <c r="AA360" s="1088"/>
      <c r="AB360" s="1088"/>
      <c r="AC360" s="1089"/>
      <c r="AD360" s="311"/>
    </row>
    <row r="361" spans="2:30" s="75" customFormat="1" ht="50.1" customHeight="1" thickBot="1" x14ac:dyDescent="0.3">
      <c r="B361" s="312"/>
      <c r="C361" s="338"/>
      <c r="D361" s="280"/>
      <c r="E361" s="280"/>
      <c r="F361" s="280"/>
      <c r="G361" s="280"/>
      <c r="H361" s="280"/>
      <c r="I361" s="280"/>
      <c r="J361" s="280"/>
      <c r="K361" s="280"/>
      <c r="L361" s="280"/>
      <c r="M361" s="280"/>
      <c r="N361" s="280"/>
      <c r="O361" s="280"/>
      <c r="P361" s="280"/>
      <c r="Q361" s="280"/>
      <c r="R361" s="280"/>
      <c r="S361" s="280"/>
      <c r="T361" s="280"/>
      <c r="U361" s="280"/>
      <c r="V361" s="280"/>
      <c r="W361" s="280"/>
      <c r="X361" s="280"/>
      <c r="Y361" s="280"/>
      <c r="Z361" s="280"/>
      <c r="AA361" s="280"/>
      <c r="AB361" s="280"/>
      <c r="AC361" s="280"/>
      <c r="AD361" s="311"/>
    </row>
    <row r="362" spans="2:30" s="75" customFormat="1" ht="50.1" customHeight="1" x14ac:dyDescent="0.25">
      <c r="B362" s="312"/>
      <c r="C362" s="340" t="s">
        <v>558</v>
      </c>
      <c r="D362" s="323"/>
      <c r="E362" s="323"/>
      <c r="F362" s="323"/>
      <c r="G362" s="323"/>
      <c r="H362" s="324"/>
      <c r="I362" s="280"/>
      <c r="J362" s="1093"/>
      <c r="K362" s="1094"/>
      <c r="L362" s="1094"/>
      <c r="M362" s="1094"/>
      <c r="N362" s="1094"/>
      <c r="O362" s="1094"/>
      <c r="P362" s="1094"/>
      <c r="Q362" s="1094"/>
      <c r="R362" s="1094"/>
      <c r="S362" s="1094"/>
      <c r="T362" s="1094"/>
      <c r="U362" s="1094"/>
      <c r="V362" s="1094"/>
      <c r="W362" s="1094"/>
      <c r="X362" s="1094"/>
      <c r="Y362" s="1094"/>
      <c r="Z362" s="1094"/>
      <c r="AA362" s="1094"/>
      <c r="AB362" s="1094"/>
      <c r="AC362" s="1095"/>
      <c r="AD362" s="311"/>
    </row>
    <row r="363" spans="2:30" s="75" customFormat="1" ht="50.1" customHeight="1" thickBot="1" x14ac:dyDescent="0.3">
      <c r="B363" s="279"/>
      <c r="C363" s="342" t="s">
        <v>575</v>
      </c>
      <c r="D363" s="325"/>
      <c r="E363" s="325"/>
      <c r="F363" s="325"/>
      <c r="G363" s="325"/>
      <c r="H363" s="326"/>
      <c r="I363" s="280"/>
      <c r="J363" s="1096"/>
      <c r="K363" s="1097"/>
      <c r="L363" s="1097"/>
      <c r="M363" s="1097"/>
      <c r="N363" s="1097"/>
      <c r="O363" s="1097"/>
      <c r="P363" s="1097"/>
      <c r="Q363" s="1097"/>
      <c r="R363" s="1097"/>
      <c r="S363" s="1097"/>
      <c r="T363" s="1097"/>
      <c r="U363" s="1097"/>
      <c r="V363" s="1097"/>
      <c r="W363" s="1097"/>
      <c r="X363" s="1097"/>
      <c r="Y363" s="1097"/>
      <c r="Z363" s="1097"/>
      <c r="AA363" s="1097"/>
      <c r="AB363" s="1097"/>
      <c r="AC363" s="1098"/>
      <c r="AD363" s="311"/>
    </row>
    <row r="364" spans="2:30" s="75" customFormat="1" ht="50.1" customHeight="1" x14ac:dyDescent="0.25">
      <c r="B364" s="279"/>
      <c r="C364" s="343"/>
      <c r="D364" s="327"/>
      <c r="E364" s="327"/>
      <c r="F364" s="327"/>
      <c r="G364" s="327"/>
      <c r="H364" s="327"/>
      <c r="I364" s="280"/>
      <c r="J364" s="280"/>
      <c r="K364" s="280"/>
      <c r="L364" s="280"/>
      <c r="M364" s="280"/>
      <c r="N364" s="280"/>
      <c r="O364" s="280"/>
      <c r="P364" s="280"/>
      <c r="Q364" s="280"/>
      <c r="R364" s="280"/>
      <c r="S364" s="280"/>
      <c r="T364" s="280"/>
      <c r="U364" s="280"/>
      <c r="V364" s="280"/>
      <c r="W364" s="280"/>
      <c r="X364" s="280"/>
      <c r="Y364" s="280"/>
      <c r="Z364" s="280"/>
      <c r="AA364" s="280"/>
      <c r="AB364" s="280"/>
      <c r="AC364" s="280"/>
      <c r="AD364" s="311"/>
    </row>
    <row r="365" spans="2:30" s="75" customFormat="1" ht="50.1" customHeight="1" thickBot="1" x14ac:dyDescent="0.3">
      <c r="B365" s="279"/>
      <c r="C365" s="338"/>
      <c r="D365" s="280"/>
      <c r="E365" s="280"/>
      <c r="F365" s="280"/>
      <c r="G365" s="280"/>
      <c r="H365" s="280"/>
      <c r="I365" s="280"/>
      <c r="J365" s="280"/>
      <c r="K365" s="280"/>
      <c r="L365" s="280"/>
      <c r="M365" s="280"/>
      <c r="N365" s="280"/>
      <c r="O365" s="280"/>
      <c r="P365" s="280"/>
      <c r="Q365" s="280"/>
      <c r="R365" s="280"/>
      <c r="S365" s="280"/>
      <c r="T365" s="280"/>
      <c r="U365" s="280"/>
      <c r="V365" s="280"/>
      <c r="W365" s="280"/>
      <c r="X365" s="280"/>
      <c r="Y365" s="280"/>
      <c r="Z365" s="280"/>
      <c r="AA365" s="280"/>
      <c r="AB365" s="280"/>
      <c r="AC365" s="280"/>
      <c r="AD365" s="311"/>
    </row>
    <row r="366" spans="2:30" s="75" customFormat="1" ht="50.1" customHeight="1" x14ac:dyDescent="0.25">
      <c r="B366" s="279"/>
      <c r="C366" s="1099" t="s">
        <v>557</v>
      </c>
      <c r="D366" s="1100"/>
      <c r="E366" s="1100"/>
      <c r="F366" s="1100"/>
      <c r="G366" s="1100"/>
      <c r="H366" s="1101"/>
      <c r="I366" s="280"/>
      <c r="J366" s="299" t="s">
        <v>576</v>
      </c>
      <c r="K366" s="297" t="s">
        <v>576</v>
      </c>
      <c r="L366" s="297" t="s">
        <v>576</v>
      </c>
      <c r="M366" s="297" t="s">
        <v>576</v>
      </c>
      <c r="N366" s="297" t="s">
        <v>577</v>
      </c>
      <c r="O366" s="297" t="s">
        <v>577</v>
      </c>
      <c r="P366" s="297" t="s">
        <v>578</v>
      </c>
      <c r="Q366" s="298" t="s">
        <v>578</v>
      </c>
      <c r="R366" s="280"/>
      <c r="S366" s="280"/>
      <c r="T366" s="280"/>
      <c r="U366" s="280"/>
      <c r="V366" s="299" t="s">
        <v>576</v>
      </c>
      <c r="W366" s="297" t="s">
        <v>576</v>
      </c>
      <c r="X366" s="297" t="s">
        <v>576</v>
      </c>
      <c r="Y366" s="297" t="s">
        <v>576</v>
      </c>
      <c r="Z366" s="297" t="s">
        <v>577</v>
      </c>
      <c r="AA366" s="297" t="s">
        <v>577</v>
      </c>
      <c r="AB366" s="297" t="s">
        <v>578</v>
      </c>
      <c r="AC366" s="298" t="s">
        <v>578</v>
      </c>
      <c r="AD366" s="311"/>
    </row>
    <row r="367" spans="2:30" s="75" customFormat="1" ht="50.1" customHeight="1" thickBot="1" x14ac:dyDescent="0.3">
      <c r="B367" s="274"/>
      <c r="C367" s="1090"/>
      <c r="D367" s="1091"/>
      <c r="E367" s="1091"/>
      <c r="F367" s="1091"/>
      <c r="G367" s="1091"/>
      <c r="H367" s="1092"/>
      <c r="I367" s="280"/>
      <c r="J367" s="293">
        <f>'PRE DATA'!$F$16</f>
        <v>2</v>
      </c>
      <c r="K367" s="294">
        <f>'PRE DATA'!$G$16</f>
        <v>0</v>
      </c>
      <c r="L367" s="294">
        <f>'PRE DATA'!$H$16</f>
        <v>1</v>
      </c>
      <c r="M367" s="294">
        <f>'PRE DATA'!$I$16</f>
        <v>9</v>
      </c>
      <c r="N367" s="282">
        <f>'PRE DATA'!$J$16</f>
        <v>0</v>
      </c>
      <c r="O367" s="282">
        <f>'PRE DATA'!$K$16</f>
        <v>7</v>
      </c>
      <c r="P367" s="294">
        <f>'PRE DATA'!$L$16</f>
        <v>2</v>
      </c>
      <c r="Q367" s="295">
        <f>'PRE DATA'!$M$16</f>
        <v>8</v>
      </c>
      <c r="R367" s="280"/>
      <c r="S367" s="280"/>
      <c r="T367" s="280"/>
      <c r="U367" s="280"/>
      <c r="V367" s="293">
        <f>'PRE DATA'!$F$18</f>
        <v>0</v>
      </c>
      <c r="W367" s="294">
        <f>'PRE DATA'!$G$18</f>
        <v>0</v>
      </c>
      <c r="X367" s="294">
        <f>'PRE DATA'!$H$18</f>
        <v>0</v>
      </c>
      <c r="Y367" s="294">
        <f>'PRE DATA'!$I$18</f>
        <v>0</v>
      </c>
      <c r="Z367" s="282">
        <f>'PRE DATA'!$J$18</f>
        <v>0</v>
      </c>
      <c r="AA367" s="282">
        <f>'PRE DATA'!$K$18</f>
        <v>0</v>
      </c>
      <c r="AB367" s="294">
        <f>'PRE DATA'!$L$18</f>
        <v>0</v>
      </c>
      <c r="AC367" s="295">
        <f>'PRE DATA'!$M$18</f>
        <v>0</v>
      </c>
      <c r="AD367" s="311"/>
    </row>
    <row r="368" spans="2:30" s="75" customFormat="1" ht="50.1" customHeight="1" thickBot="1" x14ac:dyDescent="0.3">
      <c r="B368" s="270"/>
      <c r="C368" s="338"/>
      <c r="D368" s="280"/>
      <c r="E368" s="280"/>
      <c r="F368" s="280"/>
      <c r="G368" s="280"/>
      <c r="H368" s="280"/>
      <c r="I368" s="280"/>
      <c r="J368" s="328"/>
      <c r="K368" s="328"/>
      <c r="L368" s="328"/>
      <c r="M368" s="328"/>
      <c r="N368" s="328"/>
      <c r="O368" s="328"/>
      <c r="P368" s="328"/>
      <c r="Q368" s="328"/>
      <c r="R368" s="280"/>
      <c r="S368" s="280"/>
      <c r="T368" s="280"/>
      <c r="U368" s="280"/>
      <c r="V368" s="280"/>
      <c r="W368" s="280"/>
      <c r="X368" s="280"/>
      <c r="Y368" s="280"/>
      <c r="Z368" s="280"/>
      <c r="AA368" s="280"/>
      <c r="AB368" s="280"/>
      <c r="AC368" s="280"/>
      <c r="AD368" s="311"/>
    </row>
    <row r="369" spans="1:30" s="75" customFormat="1" ht="50.1" customHeight="1" x14ac:dyDescent="0.25">
      <c r="B369" s="270"/>
      <c r="C369" s="344"/>
      <c r="D369" s="116"/>
      <c r="E369" s="116"/>
      <c r="F369" s="280"/>
      <c r="G369" s="280"/>
      <c r="H369" s="280"/>
      <c r="I369" s="280"/>
      <c r="J369" s="299" t="s">
        <v>576</v>
      </c>
      <c r="K369" s="297" t="s">
        <v>576</v>
      </c>
      <c r="L369" s="297" t="s">
        <v>576</v>
      </c>
      <c r="M369" s="297" t="s">
        <v>576</v>
      </c>
      <c r="N369" s="297" t="s">
        <v>577</v>
      </c>
      <c r="O369" s="297" t="s">
        <v>577</v>
      </c>
      <c r="P369" s="297" t="s">
        <v>578</v>
      </c>
      <c r="Q369" s="298" t="s">
        <v>578</v>
      </c>
      <c r="R369" s="280"/>
      <c r="S369" s="280"/>
      <c r="T369" s="280"/>
      <c r="U369" s="280"/>
      <c r="V369" s="299" t="s">
        <v>576</v>
      </c>
      <c r="W369" s="297" t="s">
        <v>576</v>
      </c>
      <c r="X369" s="297" t="s">
        <v>576</v>
      </c>
      <c r="Y369" s="297" t="s">
        <v>576</v>
      </c>
      <c r="Z369" s="297" t="s">
        <v>577</v>
      </c>
      <c r="AA369" s="297" t="s">
        <v>577</v>
      </c>
      <c r="AB369" s="297" t="s">
        <v>578</v>
      </c>
      <c r="AC369" s="298" t="s">
        <v>578</v>
      </c>
      <c r="AD369" s="311"/>
    </row>
    <row r="370" spans="1:30" s="75" customFormat="1" ht="50.1" customHeight="1" thickBot="1" x14ac:dyDescent="0.3">
      <c r="B370" s="270"/>
      <c r="C370" s="338"/>
      <c r="D370" s="280"/>
      <c r="E370" s="280"/>
      <c r="F370" s="280"/>
      <c r="G370" s="280"/>
      <c r="H370" s="280"/>
      <c r="I370" s="280"/>
      <c r="J370" s="293">
        <f>'PRE DATA'!$F$17</f>
        <v>0</v>
      </c>
      <c r="K370" s="294">
        <f>'PRE DATA'!$G$17</f>
        <v>0</v>
      </c>
      <c r="L370" s="294">
        <f>'PRE DATA'!$H$17</f>
        <v>0</v>
      </c>
      <c r="M370" s="294">
        <f>'PRE DATA'!$I$17</f>
        <v>0</v>
      </c>
      <c r="N370" s="282">
        <f>'PRE DATA'!$J$17</f>
        <v>0</v>
      </c>
      <c r="O370" s="282">
        <f>'PRE DATA'!$K$17</f>
        <v>0</v>
      </c>
      <c r="P370" s="294">
        <f>'PRE DATA'!$L$17</f>
        <v>0</v>
      </c>
      <c r="Q370" s="295">
        <f>'PRE DATA'!$M$17</f>
        <v>0</v>
      </c>
      <c r="R370" s="280"/>
      <c r="S370" s="280"/>
      <c r="T370" s="280"/>
      <c r="U370" s="280"/>
      <c r="V370" s="293">
        <f>'PRE DATA'!$F$19</f>
        <v>0</v>
      </c>
      <c r="W370" s="294">
        <f>'PRE DATA'!$G$19</f>
        <v>0</v>
      </c>
      <c r="X370" s="294">
        <f>'PRE DATA'!$H$19</f>
        <v>0</v>
      </c>
      <c r="Y370" s="294">
        <f>'PRE DATA'!$I$19</f>
        <v>0</v>
      </c>
      <c r="Z370" s="282">
        <f>'PRE DATA'!$J$19</f>
        <v>0</v>
      </c>
      <c r="AA370" s="282">
        <f>'PRE DATA'!$K$19</f>
        <v>0</v>
      </c>
      <c r="AB370" s="294">
        <f>'PRE DATA'!$L$19</f>
        <v>0</v>
      </c>
      <c r="AC370" s="295">
        <f>'PRE DATA'!$M$19</f>
        <v>0</v>
      </c>
      <c r="AD370" s="311"/>
    </row>
    <row r="371" spans="1:30" s="75" customFormat="1" ht="50.1" customHeight="1" x14ac:dyDescent="0.25">
      <c r="B371" s="270"/>
      <c r="C371" s="338"/>
      <c r="D371" s="280"/>
      <c r="E371" s="280"/>
      <c r="F371" s="280"/>
      <c r="G371" s="280"/>
      <c r="H371" s="280"/>
      <c r="I371" s="280"/>
      <c r="J371" s="283"/>
      <c r="K371" s="283"/>
      <c r="L371" s="283"/>
      <c r="M371" s="283"/>
      <c r="N371" s="283"/>
      <c r="O371" s="283"/>
      <c r="P371" s="280"/>
      <c r="Q371" s="280"/>
      <c r="R371" s="280"/>
      <c r="S371" s="283"/>
      <c r="T371" s="283"/>
      <c r="U371" s="283"/>
      <c r="V371" s="283"/>
      <c r="W371" s="283"/>
      <c r="X371" s="283"/>
      <c r="Y371" s="280"/>
      <c r="Z371" s="280"/>
      <c r="AA371" s="280"/>
      <c r="AB371" s="280"/>
      <c r="AC371" s="280"/>
      <c r="AD371" s="311"/>
    </row>
    <row r="372" spans="1:30" s="75" customFormat="1" ht="50.1" customHeight="1" thickBot="1" x14ac:dyDescent="0.3">
      <c r="B372" s="312"/>
      <c r="C372" s="338"/>
      <c r="D372" s="280"/>
      <c r="E372" s="280"/>
      <c r="F372" s="280"/>
      <c r="G372" s="280"/>
      <c r="H372" s="280"/>
      <c r="I372" s="280"/>
      <c r="J372" s="280"/>
      <c r="K372" s="280"/>
      <c r="L372" s="280"/>
      <c r="M372" s="280"/>
      <c r="N372" s="280"/>
      <c r="O372" s="280"/>
      <c r="P372" s="280"/>
      <c r="Q372" s="280"/>
      <c r="R372" s="280"/>
      <c r="S372" s="280"/>
      <c r="T372" s="280"/>
      <c r="U372" s="280"/>
      <c r="V372" s="280"/>
      <c r="W372" s="280"/>
      <c r="X372" s="280"/>
      <c r="Y372" s="280"/>
      <c r="Z372" s="280"/>
      <c r="AA372" s="280"/>
      <c r="AB372" s="280"/>
      <c r="AC372" s="280"/>
      <c r="AD372" s="311"/>
    </row>
    <row r="373" spans="1:30" s="75" customFormat="1" ht="50.1" customHeight="1" x14ac:dyDescent="0.25">
      <c r="A373" s="334"/>
      <c r="B373" s="332"/>
      <c r="C373" s="1102" t="s">
        <v>559</v>
      </c>
      <c r="D373" s="1103"/>
      <c r="E373" s="1109" t="s">
        <v>560</v>
      </c>
      <c r="F373" s="1109"/>
      <c r="G373" s="1109"/>
      <c r="H373" s="1109"/>
      <c r="I373" s="1109"/>
      <c r="J373" s="1109"/>
      <c r="K373" s="1109"/>
      <c r="L373" s="1136" t="s">
        <v>561</v>
      </c>
      <c r="M373" s="1136"/>
      <c r="N373" s="1136"/>
      <c r="O373" s="1136"/>
      <c r="P373" s="1136"/>
      <c r="Q373" s="1136"/>
      <c r="R373" s="1109" t="s">
        <v>579</v>
      </c>
      <c r="S373" s="1109"/>
      <c r="T373" s="1109"/>
      <c r="U373" s="1109"/>
      <c r="V373" s="1109"/>
      <c r="W373" s="1109"/>
      <c r="X373" s="1109" t="s">
        <v>580</v>
      </c>
      <c r="Y373" s="1109"/>
      <c r="Z373" s="1109"/>
      <c r="AA373" s="1109"/>
      <c r="AB373" s="1109"/>
      <c r="AC373" s="1137"/>
      <c r="AD373" s="333"/>
    </row>
    <row r="374" spans="1:30" s="75" customFormat="1" ht="50.1" customHeight="1" x14ac:dyDescent="0.25">
      <c r="B374" s="312"/>
      <c r="C374" s="1104"/>
      <c r="D374" s="1105"/>
      <c r="E374" s="1138" t="str">
        <f>'PRE DATA'!$C$25</f>
        <v xml:space="preserve"> NIHAL</v>
      </c>
      <c r="F374" s="1138"/>
      <c r="G374" s="1138"/>
      <c r="H374" s="1138"/>
      <c r="I374" s="1138"/>
      <c r="J374" s="1138"/>
      <c r="K374" s="1138"/>
      <c r="L374" s="1115" t="str">
        <f>'PRE DATA'!$C$27</f>
        <v>CBA/2555/2015</v>
      </c>
      <c r="M374" s="1115"/>
      <c r="N374" s="1115"/>
      <c r="O374" s="1115"/>
      <c r="P374" s="1115"/>
      <c r="Q374" s="1115"/>
      <c r="R374" s="1071"/>
      <c r="S374" s="1071"/>
      <c r="T374" s="1071"/>
      <c r="U374" s="1071"/>
      <c r="V374" s="1071"/>
      <c r="W374" s="1071"/>
      <c r="X374" s="1071"/>
      <c r="Y374" s="1071"/>
      <c r="Z374" s="1071"/>
      <c r="AA374" s="1071"/>
      <c r="AB374" s="1071"/>
      <c r="AC374" s="1073"/>
      <c r="AD374" s="311"/>
    </row>
    <row r="375" spans="1:30" s="75" customFormat="1" ht="50.1" customHeight="1" thickBot="1" x14ac:dyDescent="0.3">
      <c r="B375" s="312"/>
      <c r="C375" s="1106"/>
      <c r="D375" s="1107"/>
      <c r="E375" s="1108" t="str">
        <f>'PRE DATA'!$C$29</f>
        <v>Perera</v>
      </c>
      <c r="F375" s="1108"/>
      <c r="G375" s="1108"/>
      <c r="H375" s="1108"/>
      <c r="I375" s="1108"/>
      <c r="J375" s="1108"/>
      <c r="K375" s="1108"/>
      <c r="L375" s="1075" t="str">
        <f>'PRE DATA'!$C$31</f>
        <v>CBA/2555/2015</v>
      </c>
      <c r="M375" s="1075"/>
      <c r="N375" s="1075"/>
      <c r="O375" s="1075"/>
      <c r="P375" s="1075"/>
      <c r="Q375" s="1075"/>
      <c r="R375" s="1057"/>
      <c r="S375" s="1057"/>
      <c r="T375" s="1057"/>
      <c r="U375" s="1057"/>
      <c r="V375" s="1057"/>
      <c r="W375" s="1057"/>
      <c r="X375" s="1057"/>
      <c r="Y375" s="1057"/>
      <c r="Z375" s="1057"/>
      <c r="AA375" s="1057"/>
      <c r="AB375" s="1057"/>
      <c r="AC375" s="1058"/>
      <c r="AD375" s="311"/>
    </row>
    <row r="376" spans="1:30" s="75" customFormat="1" ht="50.1" customHeight="1" x14ac:dyDescent="0.25">
      <c r="B376" s="312"/>
      <c r="C376" s="338"/>
      <c r="D376" s="280"/>
      <c r="E376" s="280"/>
      <c r="F376" s="280"/>
      <c r="G376" s="280"/>
      <c r="H376" s="280"/>
      <c r="I376" s="280"/>
      <c r="J376" s="280"/>
      <c r="K376" s="280"/>
      <c r="L376" s="280"/>
      <c r="M376" s="280"/>
      <c r="N376" s="280"/>
      <c r="O376" s="280"/>
      <c r="P376" s="280"/>
      <c r="Q376" s="280"/>
      <c r="R376" s="280"/>
      <c r="S376" s="280"/>
      <c r="T376" s="280"/>
      <c r="U376" s="280"/>
      <c r="V376" s="280"/>
      <c r="W376" s="280"/>
      <c r="X376" s="280"/>
      <c r="Y376" s="280"/>
      <c r="Z376" s="280"/>
      <c r="AA376" s="280"/>
      <c r="AB376" s="280"/>
      <c r="AC376" s="280"/>
      <c r="AD376" s="311"/>
    </row>
    <row r="377" spans="1:30" s="75" customFormat="1" ht="50.1" customHeight="1" thickBot="1" x14ac:dyDescent="0.3">
      <c r="B377" s="270"/>
      <c r="C377" s="338"/>
      <c r="D377" s="280"/>
      <c r="E377" s="280"/>
      <c r="F377" s="280"/>
      <c r="G377" s="280"/>
      <c r="H377" s="280"/>
      <c r="I377" s="280"/>
      <c r="J377" s="280"/>
      <c r="K377" s="280"/>
      <c r="L377" s="280"/>
      <c r="M377" s="280"/>
      <c r="N377" s="280"/>
      <c r="O377" s="280"/>
      <c r="P377" s="280"/>
      <c r="Q377" s="280"/>
      <c r="R377" s="280"/>
      <c r="S377" s="280"/>
      <c r="T377" s="280"/>
      <c r="U377" s="280"/>
      <c r="V377" s="280"/>
      <c r="W377" s="280"/>
      <c r="X377" s="280"/>
      <c r="Y377" s="280"/>
      <c r="Z377" s="280"/>
      <c r="AA377" s="280"/>
      <c r="AB377" s="280"/>
      <c r="AC377" s="280"/>
      <c r="AD377" s="311"/>
    </row>
    <row r="378" spans="1:30" s="75" customFormat="1" ht="50.1" customHeight="1" x14ac:dyDescent="0.25">
      <c r="B378" s="312"/>
      <c r="C378" s="1059" t="s">
        <v>551</v>
      </c>
      <c r="D378" s="1060"/>
      <c r="E378" s="280"/>
      <c r="F378" s="1080" t="s">
        <v>555</v>
      </c>
      <c r="G378" s="1081"/>
      <c r="H378" s="1081"/>
      <c r="I378" s="1081"/>
      <c r="J378" s="1081"/>
      <c r="K378" s="1081"/>
      <c r="L378" s="1081"/>
      <c r="M378" s="1081"/>
      <c r="N378" s="1081"/>
      <c r="O378" s="1135"/>
      <c r="P378" s="1080" t="s">
        <v>581</v>
      </c>
      <c r="Q378" s="1081"/>
      <c r="R378" s="1081"/>
      <c r="S378" s="1081"/>
      <c r="T378" s="1081"/>
      <c r="U378" s="1081"/>
      <c r="V378" s="1081"/>
      <c r="W378" s="1081" t="s">
        <v>581</v>
      </c>
      <c r="X378" s="1081"/>
      <c r="Y378" s="1081"/>
      <c r="Z378" s="1081"/>
      <c r="AA378" s="1081"/>
      <c r="AB378" s="1081"/>
      <c r="AC378" s="1082"/>
      <c r="AD378" s="311"/>
    </row>
    <row r="379" spans="1:30" s="75" customFormat="1" ht="50.1" customHeight="1" x14ac:dyDescent="0.25">
      <c r="B379" s="270"/>
      <c r="C379" s="1061"/>
      <c r="D379" s="1062"/>
      <c r="E379" s="280"/>
      <c r="F379" s="1125" t="str">
        <f>'PRE DATA'!$C$6</f>
        <v>K72S003Q1L2</v>
      </c>
      <c r="G379" s="1126"/>
      <c r="H379" s="1126"/>
      <c r="I379" s="1126"/>
      <c r="J379" s="1126"/>
      <c r="K379" s="1126"/>
      <c r="L379" s="1126"/>
      <c r="M379" s="1126"/>
      <c r="N379" s="1126"/>
      <c r="O379" s="1126"/>
      <c r="P379" s="1070"/>
      <c r="Q379" s="1071"/>
      <c r="R379" s="1071"/>
      <c r="S379" s="1071"/>
      <c r="T379" s="1071"/>
      <c r="U379" s="1071"/>
      <c r="V379" s="1071"/>
      <c r="W379" s="1071"/>
      <c r="X379" s="1071"/>
      <c r="Y379" s="1071"/>
      <c r="Z379" s="1071"/>
      <c r="AA379" s="1071"/>
      <c r="AB379" s="1071"/>
      <c r="AC379" s="1073"/>
      <c r="AD379" s="311"/>
    </row>
    <row r="380" spans="1:30" s="75" customFormat="1" ht="50.1" customHeight="1" thickBot="1" x14ac:dyDescent="0.3">
      <c r="B380" s="312"/>
      <c r="C380" s="1063"/>
      <c r="D380" s="1064"/>
      <c r="E380" s="280"/>
      <c r="F380" s="1125" t="str">
        <f>'PRE DATA'!$C$7</f>
        <v>K72S003Q2L3</v>
      </c>
      <c r="G380" s="1126"/>
      <c r="H380" s="1126"/>
      <c r="I380" s="1126"/>
      <c r="J380" s="1126"/>
      <c r="K380" s="1126"/>
      <c r="L380" s="1126"/>
      <c r="M380" s="1126"/>
      <c r="N380" s="1126"/>
      <c r="O380" s="1126"/>
      <c r="P380" s="1070"/>
      <c r="Q380" s="1071"/>
      <c r="R380" s="1071"/>
      <c r="S380" s="1071"/>
      <c r="T380" s="1071"/>
      <c r="U380" s="1071"/>
      <c r="V380" s="1071"/>
      <c r="W380" s="1071"/>
      <c r="X380" s="1071"/>
      <c r="Y380" s="1071"/>
      <c r="Z380" s="1071"/>
      <c r="AA380" s="1071"/>
      <c r="AB380" s="1071"/>
      <c r="AC380" s="1073"/>
      <c r="AD380" s="311"/>
    </row>
    <row r="381" spans="1:30" s="75" customFormat="1" ht="150" customHeight="1" thickBot="1" x14ac:dyDescent="0.3">
      <c r="B381" s="312"/>
      <c r="C381" s="338"/>
      <c r="D381" s="280"/>
      <c r="E381" s="280"/>
      <c r="F381" s="280"/>
      <c r="G381" s="280"/>
      <c r="H381" s="280"/>
      <c r="I381" s="284"/>
      <c r="J381" s="284"/>
      <c r="K381" s="284"/>
      <c r="L381" s="284"/>
      <c r="M381" s="284"/>
      <c r="N381" s="280"/>
      <c r="O381" s="280"/>
      <c r="P381" s="1077" t="s">
        <v>582</v>
      </c>
      <c r="Q381" s="1078"/>
      <c r="R381" s="1078"/>
      <c r="S381" s="1078"/>
      <c r="T381" s="1078"/>
      <c r="U381" s="1078"/>
      <c r="V381" s="1078"/>
      <c r="W381" s="1078" t="s">
        <v>582</v>
      </c>
      <c r="X381" s="1078"/>
      <c r="Y381" s="1078"/>
      <c r="Z381" s="1078"/>
      <c r="AA381" s="1078"/>
      <c r="AB381" s="1078"/>
      <c r="AC381" s="1079"/>
      <c r="AD381" s="311"/>
    </row>
    <row r="382" spans="1:30" s="75" customFormat="1" ht="50.1" customHeight="1" x14ac:dyDescent="0.25">
      <c r="B382" s="312"/>
      <c r="C382" s="338"/>
      <c r="D382" s="280"/>
      <c r="E382" s="280"/>
      <c r="F382" s="280"/>
      <c r="G382" s="280"/>
      <c r="H382" s="280"/>
      <c r="I382" s="280"/>
      <c r="J382" s="280"/>
      <c r="K382" s="280"/>
      <c r="L382" s="280"/>
      <c r="M382" s="280"/>
      <c r="N382" s="280"/>
      <c r="O382" s="280"/>
      <c r="P382" s="280"/>
      <c r="Q382" s="280"/>
      <c r="R382" s="280"/>
      <c r="S382" s="280"/>
      <c r="T382" s="280"/>
      <c r="U382" s="280"/>
      <c r="V382" s="280"/>
      <c r="W382" s="280"/>
      <c r="X382" s="280"/>
      <c r="Y382" s="280"/>
      <c r="Z382" s="280"/>
      <c r="AA382" s="280"/>
      <c r="AB382" s="280"/>
      <c r="AC382" s="280"/>
      <c r="AD382" s="311"/>
    </row>
    <row r="383" spans="1:30" s="75" customFormat="1" ht="50.1" customHeight="1" x14ac:dyDescent="0.25">
      <c r="B383" s="312"/>
      <c r="C383" s="1083" t="s">
        <v>583</v>
      </c>
      <c r="D383" s="1083"/>
      <c r="E383" s="1083"/>
      <c r="F383" s="1083"/>
      <c r="G383" s="1083"/>
      <c r="H383" s="1083"/>
      <c r="I383" s="1083"/>
      <c r="J383" s="1083"/>
      <c r="K383" s="1083"/>
      <c r="L383" s="1083"/>
      <c r="M383" s="1083"/>
      <c r="N383" s="1083"/>
      <c r="O383" s="1083"/>
      <c r="P383" s="1083"/>
      <c r="Q383" s="1083"/>
      <c r="R383" s="1083"/>
      <c r="S383" s="1083"/>
      <c r="T383" s="1083"/>
      <c r="U383" s="1083"/>
      <c r="V383" s="1083"/>
      <c r="W383" s="1083"/>
      <c r="X383" s="1083"/>
      <c r="Y383" s="1083"/>
      <c r="Z383" s="1083"/>
      <c r="AA383" s="1083"/>
      <c r="AB383" s="1083"/>
      <c r="AC383" s="1083"/>
      <c r="AD383" s="311"/>
    </row>
    <row r="384" spans="1:30" s="75" customFormat="1" ht="50.1" customHeight="1" thickBot="1" x14ac:dyDescent="0.3">
      <c r="B384" s="329"/>
      <c r="C384" s="345"/>
      <c r="D384" s="330"/>
      <c r="E384" s="330"/>
      <c r="F384" s="330"/>
      <c r="G384" s="330"/>
      <c r="H384" s="330"/>
      <c r="I384" s="330"/>
      <c r="J384" s="330"/>
      <c r="K384" s="330"/>
      <c r="L384" s="330"/>
      <c r="M384" s="330"/>
      <c r="N384" s="330"/>
      <c r="O384" s="330"/>
      <c r="P384" s="330"/>
      <c r="Q384" s="330"/>
      <c r="R384" s="330"/>
      <c r="S384" s="330"/>
      <c r="T384" s="330"/>
      <c r="U384" s="330"/>
      <c r="V384" s="330"/>
      <c r="W384" s="330"/>
      <c r="X384" s="330"/>
      <c r="Y384" s="330"/>
      <c r="Z384" s="330"/>
      <c r="AA384" s="330"/>
      <c r="AB384" s="330"/>
      <c r="AC384" s="285">
        <f>AC336+1</f>
        <v>8</v>
      </c>
      <c r="AD384" s="331"/>
    </row>
    <row r="385" spans="2:30" s="75" customFormat="1" ht="50.1" customHeight="1" thickTop="1" thickBot="1" x14ac:dyDescent="0.3">
      <c r="C385" s="346"/>
    </row>
    <row r="386" spans="2:30" s="75" customFormat="1" ht="50.1" customHeight="1" thickTop="1" x14ac:dyDescent="0.25">
      <c r="B386" s="308"/>
      <c r="C386" s="337"/>
      <c r="D386" s="309"/>
      <c r="E386" s="309"/>
      <c r="F386" s="309"/>
      <c r="G386" s="309"/>
      <c r="H386" s="309"/>
      <c r="I386" s="309"/>
      <c r="J386" s="309"/>
      <c r="K386" s="309"/>
      <c r="L386" s="309"/>
      <c r="M386" s="309"/>
      <c r="N386" s="309"/>
      <c r="O386" s="309"/>
      <c r="P386" s="309"/>
      <c r="Q386" s="309"/>
      <c r="R386" s="309"/>
      <c r="S386" s="309"/>
      <c r="T386" s="309"/>
      <c r="U386" s="309"/>
      <c r="V386" s="309"/>
      <c r="W386" s="309"/>
      <c r="X386" s="309"/>
      <c r="Y386" s="309"/>
      <c r="Z386" s="309"/>
      <c r="AA386" s="309"/>
      <c r="AB386" s="309"/>
      <c r="AC386" s="257" t="s">
        <v>562</v>
      </c>
      <c r="AD386" s="310"/>
    </row>
    <row r="387" spans="2:30" s="75" customFormat="1" ht="90" customHeight="1" x14ac:dyDescent="0.25">
      <c r="B387" s="1117" t="s">
        <v>563</v>
      </c>
      <c r="C387" s="1118"/>
      <c r="D387" s="1118"/>
      <c r="E387" s="1118"/>
      <c r="F387" s="1118"/>
      <c r="G387" s="1118"/>
      <c r="H387" s="1118"/>
      <c r="I387" s="1118"/>
      <c r="J387" s="1118"/>
      <c r="K387" s="1118"/>
      <c r="L387" s="1118"/>
      <c r="M387" s="1118"/>
      <c r="N387" s="1118"/>
      <c r="O387" s="1118"/>
      <c r="P387" s="1118"/>
      <c r="Q387" s="1118"/>
      <c r="R387" s="1118"/>
      <c r="S387" s="1118"/>
      <c r="T387" s="1118"/>
      <c r="U387" s="1118"/>
      <c r="V387" s="1118"/>
      <c r="W387" s="1118"/>
      <c r="X387" s="1118"/>
      <c r="Y387" s="1118"/>
      <c r="Z387" s="1118"/>
      <c r="AA387" s="1118"/>
      <c r="AB387" s="1118"/>
      <c r="AC387" s="1118"/>
      <c r="AD387" s="1119"/>
    </row>
    <row r="388" spans="2:30" s="75" customFormat="1" ht="50.1" customHeight="1" thickBot="1" x14ac:dyDescent="0.3">
      <c r="B388" s="258"/>
      <c r="C388" s="338"/>
      <c r="D388" s="280"/>
      <c r="E388" s="280"/>
      <c r="F388" s="280"/>
      <c r="G388" s="280"/>
      <c r="H388" s="280"/>
      <c r="I388" s="280"/>
      <c r="J388" s="280"/>
      <c r="K388" s="280"/>
      <c r="L388" s="280"/>
      <c r="M388" s="280"/>
      <c r="N388" s="280"/>
      <c r="O388" s="280"/>
      <c r="P388" s="280"/>
      <c r="Q388" s="280"/>
      <c r="R388" s="280"/>
      <c r="S388" s="280"/>
      <c r="T388" s="280"/>
      <c r="U388" s="280"/>
      <c r="V388" s="280"/>
      <c r="W388" s="280"/>
      <c r="X388" s="280"/>
      <c r="Y388" s="280"/>
      <c r="Z388" s="280"/>
      <c r="AA388" s="280"/>
      <c r="AB388" s="280"/>
      <c r="AC388" s="280"/>
      <c r="AD388" s="311"/>
    </row>
    <row r="389" spans="2:30" s="75" customFormat="1" ht="60" customHeight="1" thickBot="1" x14ac:dyDescent="0.3">
      <c r="B389" s="312"/>
      <c r="C389" s="339" t="s">
        <v>550</v>
      </c>
      <c r="D389" s="314"/>
      <c r="E389" s="280"/>
      <c r="F389" s="1120" t="str">
        <f>'PRE DATA'!$C$5</f>
        <v>Computer Applications Assistant</v>
      </c>
      <c r="G389" s="1121"/>
      <c r="H389" s="1121"/>
      <c r="I389" s="1121"/>
      <c r="J389" s="1121"/>
      <c r="K389" s="1121"/>
      <c r="L389" s="1121"/>
      <c r="M389" s="1121"/>
      <c r="N389" s="1121"/>
      <c r="O389" s="1121"/>
      <c r="P389" s="1121"/>
      <c r="Q389" s="1121"/>
      <c r="R389" s="1121"/>
      <c r="S389" s="1121"/>
      <c r="T389" s="1121"/>
      <c r="U389" s="1121"/>
      <c r="V389" s="1121"/>
      <c r="W389" s="1121"/>
      <c r="X389" s="1121"/>
      <c r="Y389" s="1121"/>
      <c r="Z389" s="1121"/>
      <c r="AA389" s="1121"/>
      <c r="AB389" s="1121"/>
      <c r="AC389" s="1122"/>
      <c r="AD389" s="311"/>
    </row>
    <row r="390" spans="2:30" s="75" customFormat="1" ht="50.1" customHeight="1" thickBot="1" x14ac:dyDescent="0.3">
      <c r="B390" s="259"/>
      <c r="C390" s="338"/>
      <c r="D390" s="280"/>
      <c r="E390" s="280"/>
      <c r="F390" s="280"/>
      <c r="G390" s="280"/>
      <c r="H390" s="280"/>
      <c r="I390" s="280"/>
      <c r="J390" s="280"/>
      <c r="K390" s="280"/>
      <c r="L390" s="280"/>
      <c r="M390" s="280"/>
      <c r="N390" s="280"/>
      <c r="O390" s="280"/>
      <c r="P390" s="280"/>
      <c r="Q390" s="280"/>
      <c r="R390" s="280"/>
      <c r="S390" s="280"/>
      <c r="T390" s="280"/>
      <c r="U390" s="280"/>
      <c r="V390" s="280"/>
      <c r="W390" s="280"/>
      <c r="X390" s="280"/>
      <c r="Y390" s="280"/>
      <c r="Z390" s="280"/>
      <c r="AA390" s="280"/>
      <c r="AB390" s="280"/>
      <c r="AC390" s="280"/>
      <c r="AD390" s="311"/>
    </row>
    <row r="391" spans="2:30" s="75" customFormat="1" ht="50.1" customHeight="1" thickBot="1" x14ac:dyDescent="0.3">
      <c r="B391" s="312"/>
      <c r="C391" s="1110" t="s">
        <v>564</v>
      </c>
      <c r="D391" s="1111"/>
      <c r="E391" s="280"/>
      <c r="F391" s="290" t="str">
        <f>Data!$M$4</f>
        <v>K</v>
      </c>
      <c r="G391" s="291" t="str">
        <f>Data!$N$4</f>
        <v>7</v>
      </c>
      <c r="H391" s="291" t="str">
        <f>Data!$O$4</f>
        <v>2</v>
      </c>
      <c r="I391" s="291" t="str">
        <f>Data!$P$4</f>
        <v>S</v>
      </c>
      <c r="J391" s="291" t="str">
        <f>Data!$Q$4</f>
        <v>0</v>
      </c>
      <c r="K391" s="291" t="str">
        <f>Data!$R$4</f>
        <v>0</v>
      </c>
      <c r="L391" s="292" t="str">
        <f>Data!$S$4</f>
        <v>3</v>
      </c>
      <c r="M391" s="280"/>
      <c r="N391" s="280"/>
      <c r="O391" s="280"/>
      <c r="P391" s="280"/>
      <c r="Q391" s="280"/>
      <c r="R391" s="280"/>
      <c r="S391" s="280"/>
      <c r="T391" s="280"/>
      <c r="U391" s="280"/>
      <c r="V391" s="280"/>
      <c r="W391" s="280"/>
      <c r="X391" s="280"/>
      <c r="Y391" s="280"/>
      <c r="Z391" s="280"/>
      <c r="AA391" s="280"/>
      <c r="AB391" s="280"/>
      <c r="AC391" s="280"/>
      <c r="AD391" s="311"/>
    </row>
    <row r="392" spans="2:30" s="75" customFormat="1" ht="50.1" customHeight="1" thickBot="1" x14ac:dyDescent="0.3">
      <c r="B392" s="312"/>
      <c r="C392" s="1123" t="s">
        <v>565</v>
      </c>
      <c r="D392" s="1124"/>
      <c r="E392" s="315"/>
      <c r="F392" s="280"/>
      <c r="G392" s="280"/>
      <c r="H392" s="280"/>
      <c r="I392" s="280"/>
      <c r="J392" s="280"/>
      <c r="K392" s="280"/>
      <c r="L392" s="280"/>
      <c r="M392" s="280"/>
      <c r="N392" s="280"/>
      <c r="O392" s="280"/>
      <c r="P392" s="280"/>
      <c r="Q392" s="280"/>
      <c r="R392" s="280"/>
      <c r="S392" s="280"/>
      <c r="T392" s="280"/>
      <c r="U392" s="280"/>
      <c r="V392" s="280"/>
      <c r="W392" s="280"/>
      <c r="X392" s="280"/>
      <c r="Y392" s="280"/>
      <c r="Z392" s="280"/>
      <c r="AA392" s="280"/>
      <c r="AB392" s="280"/>
      <c r="AC392" s="280"/>
      <c r="AD392" s="311"/>
    </row>
    <row r="393" spans="2:30" s="75" customFormat="1" ht="50.1" customHeight="1" thickBot="1" x14ac:dyDescent="0.3">
      <c r="B393" s="259"/>
      <c r="C393" s="338"/>
      <c r="D393" s="280"/>
      <c r="E393" s="280"/>
      <c r="F393" s="335">
        <f>AC384+3</f>
        <v>11</v>
      </c>
      <c r="G393" s="280"/>
      <c r="H393" s="280"/>
      <c r="I393" s="280"/>
      <c r="J393" s="280"/>
      <c r="K393" s="280"/>
      <c r="L393" s="280"/>
      <c r="M393" s="280"/>
      <c r="N393" s="280"/>
      <c r="O393" s="280"/>
      <c r="P393" s="280"/>
      <c r="Q393" s="280"/>
      <c r="R393" s="280"/>
      <c r="S393" s="280"/>
      <c r="T393" s="280"/>
      <c r="U393" s="280"/>
      <c r="V393" s="280"/>
      <c r="W393" s="280"/>
      <c r="X393" s="280"/>
      <c r="Y393" s="280"/>
      <c r="Z393" s="280"/>
      <c r="AA393" s="280"/>
      <c r="AB393" s="280"/>
      <c r="AC393" s="280"/>
      <c r="AD393" s="311"/>
    </row>
    <row r="394" spans="2:30" s="75" customFormat="1" ht="50.1" customHeight="1" x14ac:dyDescent="0.25">
      <c r="B394" s="312"/>
      <c r="C394" s="340" t="s">
        <v>566</v>
      </c>
      <c r="D394" s="316"/>
      <c r="E394" s="280"/>
      <c r="F394" s="267" t="str">
        <f>Sheet2!C11</f>
        <v>0</v>
      </c>
      <c r="G394" s="267" t="str">
        <f>Sheet2!D11</f>
        <v/>
      </c>
      <c r="H394" s="267" t="str">
        <f>Sheet2!E11</f>
        <v/>
      </c>
      <c r="I394" s="267" t="str">
        <f>Sheet2!F11</f>
        <v/>
      </c>
      <c r="J394" s="267" t="str">
        <f>Sheet2!G11</f>
        <v/>
      </c>
      <c r="K394" s="267" t="str">
        <f>Sheet2!H11</f>
        <v/>
      </c>
      <c r="L394" s="267" t="str">
        <f>Sheet2!I11</f>
        <v/>
      </c>
      <c r="M394" s="267" t="str">
        <f>Sheet2!J11</f>
        <v/>
      </c>
      <c r="N394" s="267" t="str">
        <f>Sheet2!K11</f>
        <v/>
      </c>
      <c r="O394" s="267" t="str">
        <f>Sheet2!L11</f>
        <v/>
      </c>
      <c r="P394" s="267" t="str">
        <f>Sheet2!M11</f>
        <v/>
      </c>
      <c r="Q394" s="267" t="str">
        <f>Sheet2!N11</f>
        <v/>
      </c>
      <c r="R394" s="267" t="str">
        <f>Sheet2!O11</f>
        <v/>
      </c>
      <c r="S394" s="267" t="str">
        <f>Sheet2!P11</f>
        <v/>
      </c>
      <c r="T394" s="267" t="str">
        <f>Sheet2!Q11</f>
        <v/>
      </c>
      <c r="U394" s="267" t="str">
        <f>Sheet2!R11</f>
        <v/>
      </c>
      <c r="V394" s="267" t="str">
        <f>Sheet2!S11</f>
        <v/>
      </c>
      <c r="W394" s="267" t="str">
        <f>Sheet2!T11</f>
        <v/>
      </c>
      <c r="X394" s="267" t="str">
        <f>Sheet2!U11</f>
        <v/>
      </c>
      <c r="Y394" s="267" t="str">
        <f>Sheet2!V11</f>
        <v/>
      </c>
      <c r="Z394" s="267" t="str">
        <f>Sheet2!W11</f>
        <v/>
      </c>
      <c r="AA394" s="267" t="str">
        <f>Sheet2!X11</f>
        <v/>
      </c>
      <c r="AB394" s="267" t="str">
        <f>Sheet2!Y11</f>
        <v/>
      </c>
      <c r="AC394" s="267" t="str">
        <f>Sheet2!Z11</f>
        <v/>
      </c>
      <c r="AD394" s="311"/>
    </row>
    <row r="395" spans="2:30" s="75" customFormat="1" ht="50.1" customHeight="1" thickBot="1" x14ac:dyDescent="0.3">
      <c r="B395" s="312"/>
      <c r="C395" s="341" t="s">
        <v>567</v>
      </c>
      <c r="D395" s="317"/>
      <c r="E395" s="280"/>
      <c r="F395" s="286" t="str">
        <f>Sheet2!AA11</f>
        <v/>
      </c>
      <c r="G395" s="286" t="str">
        <f>Sheet2!AB11</f>
        <v/>
      </c>
      <c r="H395" s="286" t="str">
        <f>Sheet2!AC11</f>
        <v/>
      </c>
      <c r="I395" s="286" t="str">
        <f>Sheet2!AD11</f>
        <v/>
      </c>
      <c r="J395" s="286" t="str">
        <f>Sheet2!AE11</f>
        <v/>
      </c>
      <c r="K395" s="286" t="str">
        <f>Sheet2!AF11</f>
        <v/>
      </c>
      <c r="L395" s="286" t="str">
        <f>Sheet2!AG11</f>
        <v/>
      </c>
      <c r="M395" s="286" t="str">
        <f>Sheet2!AH11</f>
        <v/>
      </c>
      <c r="N395" s="286" t="str">
        <f>Sheet2!AI11</f>
        <v/>
      </c>
      <c r="O395" s="286" t="str">
        <f>Sheet2!AJ11</f>
        <v/>
      </c>
      <c r="P395" s="286" t="str">
        <f>Sheet2!AK11</f>
        <v/>
      </c>
      <c r="Q395" s="286" t="str">
        <f>Sheet2!AL11</f>
        <v/>
      </c>
      <c r="R395" s="286" t="str">
        <f>Sheet2!AM11</f>
        <v/>
      </c>
      <c r="S395" s="286" t="str">
        <f>Sheet2!AN11</f>
        <v/>
      </c>
      <c r="T395" s="286" t="str">
        <f>Sheet2!AO11</f>
        <v/>
      </c>
      <c r="U395" s="286" t="str">
        <f>Sheet2!AP11</f>
        <v/>
      </c>
      <c r="V395" s="286" t="str">
        <f>Sheet2!AQ11</f>
        <v/>
      </c>
      <c r="W395" s="286" t="str">
        <f>Sheet2!AR11</f>
        <v/>
      </c>
      <c r="X395" s="286" t="str">
        <f>Sheet2!AS11</f>
        <v/>
      </c>
      <c r="Y395" s="286" t="str">
        <f>Sheet2!AT11</f>
        <v/>
      </c>
      <c r="Z395" s="286" t="str">
        <f>Sheet2!AU11</f>
        <v/>
      </c>
      <c r="AA395" s="286" t="str">
        <f>Sheet2!AV11</f>
        <v/>
      </c>
      <c r="AB395" s="286" t="str">
        <f>Sheet2!AW11</f>
        <v/>
      </c>
      <c r="AC395" s="286" t="str">
        <f>Sheet2!AX11</f>
        <v/>
      </c>
      <c r="AD395" s="311"/>
    </row>
    <row r="396" spans="2:30" s="75" customFormat="1" ht="50.1" customHeight="1" thickBot="1" x14ac:dyDescent="0.3">
      <c r="B396" s="259"/>
      <c r="C396" s="338"/>
      <c r="D396" s="280"/>
      <c r="E396" s="280"/>
      <c r="F396" s="335">
        <f>F393-1</f>
        <v>10</v>
      </c>
      <c r="G396" s="318"/>
      <c r="H396" s="318"/>
      <c r="I396" s="318"/>
      <c r="J396" s="318"/>
      <c r="K396" s="318"/>
      <c r="L396" s="318"/>
      <c r="M396" s="318"/>
      <c r="N396" s="318"/>
      <c r="O396" s="318"/>
      <c r="P396" s="318"/>
      <c r="Q396" s="318"/>
      <c r="R396" s="318"/>
      <c r="S396" s="318"/>
      <c r="T396" s="318"/>
      <c r="U396" s="318"/>
      <c r="V396" s="318"/>
      <c r="W396" s="318"/>
      <c r="X396" s="318"/>
      <c r="Y396" s="318"/>
      <c r="Z396" s="318"/>
      <c r="AA396" s="318"/>
      <c r="AB396" s="318"/>
      <c r="AC396" s="318"/>
      <c r="AD396" s="311"/>
    </row>
    <row r="397" spans="2:30" s="75" customFormat="1" ht="50.1" customHeight="1" x14ac:dyDescent="0.25">
      <c r="B397" s="312"/>
      <c r="C397" s="340" t="s">
        <v>566</v>
      </c>
      <c r="D397" s="319"/>
      <c r="E397" s="280"/>
      <c r="F397" s="260" t="str">
        <f>Sheet4!D10</f>
        <v>0</v>
      </c>
      <c r="G397" s="261" t="str">
        <f>Sheet4!E10</f>
        <v/>
      </c>
      <c r="H397" s="261" t="str">
        <f>Sheet4!F10</f>
        <v/>
      </c>
      <c r="I397" s="261" t="str">
        <f>Sheet4!G10</f>
        <v/>
      </c>
      <c r="J397" s="261" t="str">
        <f>Sheet4!H10</f>
        <v/>
      </c>
      <c r="K397" s="261" t="str">
        <f>Sheet4!I10</f>
        <v/>
      </c>
      <c r="L397" s="261" t="str">
        <f>Sheet4!J10</f>
        <v/>
      </c>
      <c r="M397" s="261" t="str">
        <f>Sheet4!K10</f>
        <v/>
      </c>
      <c r="N397" s="261" t="str">
        <f>Sheet4!L10</f>
        <v/>
      </c>
      <c r="O397" s="261" t="str">
        <f>Sheet4!M10</f>
        <v/>
      </c>
      <c r="P397" s="261" t="str">
        <f>Sheet4!N10</f>
        <v/>
      </c>
      <c r="Q397" s="261" t="str">
        <f>Sheet4!O10</f>
        <v/>
      </c>
      <c r="R397" s="261" t="str">
        <f>Sheet4!P10</f>
        <v/>
      </c>
      <c r="S397" s="261" t="str">
        <f>Sheet4!Q10</f>
        <v/>
      </c>
      <c r="T397" s="261" t="str">
        <f>Sheet4!R10</f>
        <v/>
      </c>
      <c r="U397" s="261" t="str">
        <f>Sheet4!S10</f>
        <v/>
      </c>
      <c r="V397" s="261" t="str">
        <f>Sheet4!T10</f>
        <v/>
      </c>
      <c r="W397" s="261" t="str">
        <f>Sheet4!U10</f>
        <v/>
      </c>
      <c r="X397" s="261" t="str">
        <f>Sheet4!V10</f>
        <v/>
      </c>
      <c r="Y397" s="261" t="str">
        <f>Sheet4!W10</f>
        <v/>
      </c>
      <c r="Z397" s="261" t="str">
        <f>Sheet4!X10</f>
        <v/>
      </c>
      <c r="AA397" s="261" t="str">
        <f>Sheet4!Y10</f>
        <v/>
      </c>
      <c r="AB397" s="261" t="str">
        <f>Sheet4!Z10</f>
        <v/>
      </c>
      <c r="AC397" s="265" t="str">
        <f>Sheet4!AA10</f>
        <v/>
      </c>
      <c r="AD397" s="311"/>
    </row>
    <row r="398" spans="2:30" s="75" customFormat="1" ht="50.1" customHeight="1" thickBot="1" x14ac:dyDescent="0.3">
      <c r="B398" s="312"/>
      <c r="C398" s="1123" t="s">
        <v>568</v>
      </c>
      <c r="D398" s="1124"/>
      <c r="E398" s="280"/>
      <c r="F398" s="266" t="str">
        <f>Sheet4!AB10</f>
        <v/>
      </c>
      <c r="G398" s="267" t="str">
        <f>Sheet4!AC10</f>
        <v/>
      </c>
      <c r="H398" s="267" t="str">
        <f>Sheet4!AD10</f>
        <v/>
      </c>
      <c r="I398" s="267" t="str">
        <f>Sheet4!AE10</f>
        <v/>
      </c>
      <c r="J398" s="267" t="str">
        <f>Sheet4!AF10</f>
        <v/>
      </c>
      <c r="K398" s="267" t="str">
        <f>Sheet4!AG10</f>
        <v/>
      </c>
      <c r="L398" s="267" t="str">
        <f>Sheet4!AH10</f>
        <v/>
      </c>
      <c r="M398" s="267" t="str">
        <f>Sheet4!AI10</f>
        <v/>
      </c>
      <c r="N398" s="267" t="str">
        <f>Sheet4!AJ10</f>
        <v/>
      </c>
      <c r="O398" s="267" t="str">
        <f>Sheet4!AK10</f>
        <v/>
      </c>
      <c r="P398" s="267" t="str">
        <f>Sheet4!AL10</f>
        <v/>
      </c>
      <c r="Q398" s="267" t="str">
        <f>Sheet4!AM10</f>
        <v/>
      </c>
      <c r="R398" s="267" t="str">
        <f>Sheet4!AN10</f>
        <v/>
      </c>
      <c r="S398" s="267" t="str">
        <f>Sheet4!AO10</f>
        <v/>
      </c>
      <c r="T398" s="267" t="str">
        <f>Sheet4!AP10</f>
        <v/>
      </c>
      <c r="U398" s="267" t="str">
        <f>Sheet4!AQ10</f>
        <v/>
      </c>
      <c r="V398" s="267" t="str">
        <f>Sheet4!AR10</f>
        <v/>
      </c>
      <c r="W398" s="267" t="str">
        <f>Sheet4!AS10</f>
        <v/>
      </c>
      <c r="X398" s="267" t="str">
        <f>Sheet4!AT10</f>
        <v/>
      </c>
      <c r="Y398" s="267" t="str">
        <f>Sheet4!AU10</f>
        <v/>
      </c>
      <c r="Z398" s="267" t="str">
        <f>Sheet4!AV10</f>
        <v/>
      </c>
      <c r="AA398" s="267" t="str">
        <f>Sheet4!AW10</f>
        <v/>
      </c>
      <c r="AB398" s="267" t="str">
        <f>Sheet4!AX10</f>
        <v/>
      </c>
      <c r="AC398" s="268" t="str">
        <f>Sheet4!AY10</f>
        <v/>
      </c>
      <c r="AD398" s="311"/>
    </row>
    <row r="399" spans="2:30" s="75" customFormat="1" ht="50.1" customHeight="1" x14ac:dyDescent="0.25">
      <c r="B399" s="269"/>
      <c r="C399" s="338"/>
      <c r="D399" s="280"/>
      <c r="E399" s="280"/>
      <c r="F399" s="266" t="str">
        <f>Sheet4!AZ10</f>
        <v/>
      </c>
      <c r="G399" s="267" t="str">
        <f>Sheet4!BA10</f>
        <v/>
      </c>
      <c r="H399" s="267" t="str">
        <f>Sheet4!BB10</f>
        <v/>
      </c>
      <c r="I399" s="267" t="str">
        <f>Sheet4!BC10</f>
        <v/>
      </c>
      <c r="J399" s="267" t="str">
        <f>Sheet4!BD10</f>
        <v/>
      </c>
      <c r="K399" s="267" t="str">
        <f>Sheet4!BE10</f>
        <v/>
      </c>
      <c r="L399" s="267" t="str">
        <f>Sheet4!BF10</f>
        <v/>
      </c>
      <c r="M399" s="267" t="str">
        <f>Sheet4!BG10</f>
        <v/>
      </c>
      <c r="N399" s="267" t="str">
        <f>Sheet4!BH10</f>
        <v/>
      </c>
      <c r="O399" s="267" t="str">
        <f>Sheet4!BI10</f>
        <v/>
      </c>
      <c r="P399" s="267" t="str">
        <f>Sheet4!BJ10</f>
        <v/>
      </c>
      <c r="Q399" s="267" t="str">
        <f>Sheet4!BK10</f>
        <v/>
      </c>
      <c r="R399" s="267" t="str">
        <f>Sheet4!BL10</f>
        <v/>
      </c>
      <c r="S399" s="267" t="str">
        <f>Sheet4!BM10</f>
        <v/>
      </c>
      <c r="T399" s="267" t="str">
        <f>Sheet4!BN10</f>
        <v/>
      </c>
      <c r="U399" s="267" t="str">
        <f>Sheet4!BO10</f>
        <v/>
      </c>
      <c r="V399" s="267" t="str">
        <f>Sheet4!BP10</f>
        <v/>
      </c>
      <c r="W399" s="267" t="str">
        <f>Sheet4!BQ10</f>
        <v/>
      </c>
      <c r="X399" s="267" t="str">
        <f>Sheet4!BR10</f>
        <v/>
      </c>
      <c r="Y399" s="267" t="str">
        <f>Sheet4!BS10</f>
        <v/>
      </c>
      <c r="Z399" s="267" t="str">
        <f>Sheet4!BT10</f>
        <v/>
      </c>
      <c r="AA399" s="267" t="str">
        <f>Sheet4!BU10</f>
        <v/>
      </c>
      <c r="AB399" s="267" t="str">
        <f>Sheet4!BV10</f>
        <v/>
      </c>
      <c r="AC399" s="268" t="str">
        <f>Sheet4!BW10</f>
        <v/>
      </c>
      <c r="AD399" s="311"/>
    </row>
    <row r="400" spans="2:30" s="75" customFormat="1" ht="50.1" customHeight="1" thickBot="1" x14ac:dyDescent="0.3">
      <c r="B400" s="270"/>
      <c r="C400" s="338"/>
      <c r="D400" s="280"/>
      <c r="E400" s="280"/>
      <c r="F400" s="271" t="str">
        <f>Sheet4!BX10</f>
        <v/>
      </c>
      <c r="G400" s="272" t="str">
        <f>Sheet4!BY10</f>
        <v/>
      </c>
      <c r="H400" s="272" t="str">
        <f>Sheet4!BZ10</f>
        <v/>
      </c>
      <c r="I400" s="272" t="str">
        <f>Sheet4!CA10</f>
        <v/>
      </c>
      <c r="J400" s="272" t="str">
        <f>Sheet4!CB10</f>
        <v/>
      </c>
      <c r="K400" s="272" t="str">
        <f>Sheet4!CC10</f>
        <v/>
      </c>
      <c r="L400" s="272" t="str">
        <f>Sheet4!CD10</f>
        <v/>
      </c>
      <c r="M400" s="272" t="str">
        <f>Sheet4!CE10</f>
        <v/>
      </c>
      <c r="N400" s="272" t="str">
        <f>Sheet4!CF10</f>
        <v/>
      </c>
      <c r="O400" s="272" t="str">
        <f>Sheet4!CG10</f>
        <v/>
      </c>
      <c r="P400" s="272" t="str">
        <f>Sheet4!CH10</f>
        <v/>
      </c>
      <c r="Q400" s="272" t="str">
        <f>Sheet4!CI10</f>
        <v/>
      </c>
      <c r="R400" s="272" t="str">
        <f>Sheet4!CJ10</f>
        <v/>
      </c>
      <c r="S400" s="272" t="str">
        <f>Sheet4!CK10</f>
        <v/>
      </c>
      <c r="T400" s="272" t="str">
        <f>Sheet4!CL10</f>
        <v/>
      </c>
      <c r="U400" s="272" t="str">
        <f>Sheet4!CM10</f>
        <v/>
      </c>
      <c r="V400" s="272" t="str">
        <f>Sheet4!CN10</f>
        <v/>
      </c>
      <c r="W400" s="272" t="str">
        <f>Sheet4!CO10</f>
        <v/>
      </c>
      <c r="X400" s="272" t="str">
        <f>Sheet4!CP10</f>
        <v/>
      </c>
      <c r="Y400" s="272" t="str">
        <f>Sheet4!CQ10</f>
        <v/>
      </c>
      <c r="Z400" s="272" t="str">
        <f>Sheet4!CR10</f>
        <v/>
      </c>
      <c r="AA400" s="272" t="str">
        <f>Sheet4!CS10</f>
        <v/>
      </c>
      <c r="AB400" s="272" t="str">
        <f>Sheet4!CT10</f>
        <v/>
      </c>
      <c r="AC400" s="273" t="str">
        <f>Sheet4!CU10</f>
        <v/>
      </c>
      <c r="AD400" s="311"/>
    </row>
    <row r="401" spans="2:30" s="75" customFormat="1" ht="50.1" customHeight="1" thickBot="1" x14ac:dyDescent="0.3">
      <c r="B401" s="312"/>
      <c r="C401" s="338"/>
      <c r="D401" s="280"/>
      <c r="E401" s="280"/>
      <c r="F401" s="280"/>
      <c r="G401" s="280"/>
      <c r="H401" s="280"/>
      <c r="I401" s="280"/>
      <c r="J401" s="280"/>
      <c r="K401" s="280"/>
      <c r="L401" s="280"/>
      <c r="M401" s="280"/>
      <c r="N401" s="280"/>
      <c r="O401" s="280"/>
      <c r="P401" s="280"/>
      <c r="Q401" s="280"/>
      <c r="R401" s="280"/>
      <c r="S401" s="280"/>
      <c r="T401" s="280"/>
      <c r="U401" s="280"/>
      <c r="V401" s="280"/>
      <c r="W401" s="280"/>
      <c r="X401" s="280"/>
      <c r="Y401" s="280"/>
      <c r="Z401" s="280"/>
      <c r="AA401" s="280"/>
      <c r="AB401" s="280"/>
      <c r="AC401" s="280"/>
      <c r="AD401" s="311"/>
    </row>
    <row r="402" spans="2:30" s="75" customFormat="1" ht="50.1" customHeight="1" thickBot="1" x14ac:dyDescent="0.3">
      <c r="B402" s="274"/>
      <c r="C402" s="339" t="s">
        <v>569</v>
      </c>
      <c r="D402" s="314"/>
      <c r="E402" s="280"/>
      <c r="F402" s="1112" t="s">
        <v>570</v>
      </c>
      <c r="G402" s="1113"/>
      <c r="H402" s="1113"/>
      <c r="I402" s="301" t="e">
        <f>IF(Data!$H11="F",Data!$H$2,"")</f>
        <v>#VALUE!</v>
      </c>
      <c r="J402" s="280"/>
      <c r="K402" s="521" t="s">
        <v>571</v>
      </c>
      <c r="L402" s="519"/>
      <c r="M402" s="519"/>
      <c r="N402" s="519"/>
      <c r="O402" s="519"/>
      <c r="P402" s="519"/>
      <c r="Q402" s="519"/>
      <c r="R402" s="276" t="str">
        <f>Sheet5!D10</f>
        <v>0</v>
      </c>
      <c r="S402" s="276" t="str">
        <f>Sheet5!E10</f>
        <v/>
      </c>
      <c r="T402" s="276" t="str">
        <f>Sheet5!F10</f>
        <v/>
      </c>
      <c r="U402" s="276" t="str">
        <f>Sheet5!G10</f>
        <v/>
      </c>
      <c r="V402" s="276" t="str">
        <f>Sheet5!H10</f>
        <v/>
      </c>
      <c r="W402" s="276" t="str">
        <f>Sheet5!I10</f>
        <v/>
      </c>
      <c r="X402" s="276" t="str">
        <f>Sheet5!J10</f>
        <v/>
      </c>
      <c r="Y402" s="276" t="str">
        <f>Sheet5!K10</f>
        <v/>
      </c>
      <c r="Z402" s="276" t="str">
        <f>Sheet5!L10</f>
        <v/>
      </c>
      <c r="AA402" s="276" t="str">
        <f>Sheet5!M10</f>
        <v/>
      </c>
      <c r="AB402" s="276" t="str">
        <f>Sheet5!N10</f>
        <v/>
      </c>
      <c r="AC402" s="277" t="str">
        <f>Sheet5!O10</f>
        <v/>
      </c>
      <c r="AD402" s="311"/>
    </row>
    <row r="403" spans="2:30" s="75" customFormat="1" ht="50.1" customHeight="1" thickBot="1" x14ac:dyDescent="0.3">
      <c r="B403" s="312"/>
      <c r="C403" s="338"/>
      <c r="D403" s="280"/>
      <c r="E403" s="280"/>
      <c r="F403" s="1127" t="s">
        <v>572</v>
      </c>
      <c r="G403" s="1128"/>
      <c r="H403" s="1128"/>
      <c r="I403" s="278" t="e">
        <f>IF(Data!$H11="M",Data!$H$2,"")</f>
        <v>#VALUE!</v>
      </c>
      <c r="J403" s="280"/>
      <c r="K403" s="280"/>
      <c r="L403" s="280"/>
      <c r="M403" s="280"/>
      <c r="N403" s="280"/>
      <c r="O403" s="280"/>
      <c r="P403" s="280"/>
      <c r="Q403" s="280"/>
      <c r="R403" s="280"/>
      <c r="S403" s="280"/>
      <c r="T403" s="280"/>
      <c r="U403" s="280"/>
      <c r="V403" s="280"/>
      <c r="W403" s="280"/>
      <c r="X403" s="280"/>
      <c r="Y403" s="280"/>
      <c r="Z403" s="280"/>
      <c r="AA403" s="280"/>
      <c r="AB403" s="280"/>
      <c r="AC403" s="280"/>
      <c r="AD403" s="311"/>
    </row>
    <row r="404" spans="2:30" s="75" customFormat="1" ht="50.1" customHeight="1" thickBot="1" x14ac:dyDescent="0.3">
      <c r="B404" s="312"/>
      <c r="C404" s="338"/>
      <c r="D404" s="280"/>
      <c r="E404" s="280"/>
      <c r="F404" s="280"/>
      <c r="G404" s="280"/>
      <c r="H404" s="280"/>
      <c r="I404" s="280"/>
      <c r="J404" s="280"/>
      <c r="K404" s="280"/>
      <c r="L404" s="280"/>
      <c r="M404" s="280"/>
      <c r="N404" s="280"/>
      <c r="O404" s="280"/>
      <c r="P404" s="280"/>
      <c r="Q404" s="280"/>
      <c r="R404" s="280"/>
      <c r="S404" s="280"/>
      <c r="T404" s="280"/>
      <c r="U404" s="280"/>
      <c r="V404" s="280"/>
      <c r="W404" s="280"/>
      <c r="X404" s="280"/>
      <c r="Y404" s="280"/>
      <c r="Z404" s="280"/>
      <c r="AA404" s="280"/>
      <c r="AB404" s="280"/>
      <c r="AC404" s="280"/>
      <c r="AD404" s="311"/>
    </row>
    <row r="405" spans="2:30" s="75" customFormat="1" ht="50.1" customHeight="1" thickBot="1" x14ac:dyDescent="0.3">
      <c r="B405" s="312"/>
      <c r="C405" s="1129" t="s">
        <v>573</v>
      </c>
      <c r="D405" s="1130"/>
      <c r="E405" s="1130"/>
      <c r="F405" s="1130"/>
      <c r="G405" s="1130"/>
      <c r="H405" s="1131"/>
      <c r="I405" s="280"/>
      <c r="J405" s="1132" t="str">
        <f>'PRE DATA'!$C$10</f>
        <v>TRAINING INSTITUTE</v>
      </c>
      <c r="K405" s="1133"/>
      <c r="L405" s="1133"/>
      <c r="M405" s="1133"/>
      <c r="N405" s="1133"/>
      <c r="O405" s="1133"/>
      <c r="P405" s="1133"/>
      <c r="Q405" s="1133"/>
      <c r="R405" s="1133"/>
      <c r="S405" s="1133"/>
      <c r="T405" s="1133"/>
      <c r="U405" s="1133"/>
      <c r="V405" s="1133"/>
      <c r="W405" s="1133"/>
      <c r="X405" s="1133"/>
      <c r="Y405" s="1133"/>
      <c r="Z405" s="1133"/>
      <c r="AA405" s="1133"/>
      <c r="AB405" s="1133"/>
      <c r="AC405" s="1134"/>
      <c r="AD405" s="311"/>
    </row>
    <row r="406" spans="2:30" s="75" customFormat="1" ht="50.1" customHeight="1" thickBot="1" x14ac:dyDescent="0.3">
      <c r="B406" s="312"/>
      <c r="C406" s="338"/>
      <c r="D406" s="280"/>
      <c r="E406" s="280"/>
      <c r="F406" s="280"/>
      <c r="G406" s="280"/>
      <c r="H406" s="280"/>
      <c r="I406" s="280"/>
      <c r="J406" s="280"/>
      <c r="K406" s="280"/>
      <c r="L406" s="280"/>
      <c r="M406" s="280"/>
      <c r="N406" s="280"/>
      <c r="O406" s="280"/>
      <c r="P406" s="280"/>
      <c r="Q406" s="280"/>
      <c r="R406" s="280"/>
      <c r="S406" s="280"/>
      <c r="T406" s="280"/>
      <c r="U406" s="280"/>
      <c r="V406" s="280"/>
      <c r="W406" s="280"/>
      <c r="X406" s="280"/>
      <c r="Y406" s="280"/>
      <c r="Z406" s="280"/>
      <c r="AA406" s="280"/>
      <c r="AB406" s="280"/>
      <c r="AC406" s="280"/>
      <c r="AD406" s="311"/>
    </row>
    <row r="407" spans="2:30" s="75" customFormat="1" ht="50.1" customHeight="1" x14ac:dyDescent="0.25">
      <c r="B407" s="312"/>
      <c r="C407" s="340" t="s">
        <v>574</v>
      </c>
      <c r="D407" s="321"/>
      <c r="E407" s="321"/>
      <c r="F407" s="321"/>
      <c r="G407" s="321"/>
      <c r="H407" s="322"/>
      <c r="I407" s="280"/>
      <c r="J407" s="1084" t="str">
        <f>'PRE DATA'!$C$11</f>
        <v>No 05, Gampaha</v>
      </c>
      <c r="K407" s="1085"/>
      <c r="L407" s="1085"/>
      <c r="M407" s="1085"/>
      <c r="N407" s="1085"/>
      <c r="O407" s="1085"/>
      <c r="P407" s="1085"/>
      <c r="Q407" s="1085"/>
      <c r="R407" s="1085"/>
      <c r="S407" s="1085"/>
      <c r="T407" s="1085"/>
      <c r="U407" s="1085"/>
      <c r="V407" s="1085"/>
      <c r="W407" s="1085"/>
      <c r="X407" s="1085"/>
      <c r="Y407" s="1085"/>
      <c r="Z407" s="1085"/>
      <c r="AA407" s="1085"/>
      <c r="AB407" s="1085"/>
      <c r="AC407" s="1086"/>
      <c r="AD407" s="311"/>
    </row>
    <row r="408" spans="2:30" s="75" customFormat="1" ht="50.1" customHeight="1" thickBot="1" x14ac:dyDescent="0.3">
      <c r="B408" s="312"/>
      <c r="C408" s="1090" t="s">
        <v>584</v>
      </c>
      <c r="D408" s="1091"/>
      <c r="E408" s="1091"/>
      <c r="F408" s="1091"/>
      <c r="G408" s="1091"/>
      <c r="H408" s="1092"/>
      <c r="I408" s="280"/>
      <c r="J408" s="1087"/>
      <c r="K408" s="1088"/>
      <c r="L408" s="1088"/>
      <c r="M408" s="1088"/>
      <c r="N408" s="1088"/>
      <c r="O408" s="1088"/>
      <c r="P408" s="1088"/>
      <c r="Q408" s="1088"/>
      <c r="R408" s="1088"/>
      <c r="S408" s="1088"/>
      <c r="T408" s="1088"/>
      <c r="U408" s="1088"/>
      <c r="V408" s="1088"/>
      <c r="W408" s="1088"/>
      <c r="X408" s="1088"/>
      <c r="Y408" s="1088"/>
      <c r="Z408" s="1088"/>
      <c r="AA408" s="1088"/>
      <c r="AB408" s="1088"/>
      <c r="AC408" s="1089"/>
      <c r="AD408" s="311"/>
    </row>
    <row r="409" spans="2:30" s="75" customFormat="1" ht="50.1" customHeight="1" thickBot="1" x14ac:dyDescent="0.3">
      <c r="B409" s="312"/>
      <c r="C409" s="338"/>
      <c r="D409" s="280"/>
      <c r="E409" s="280"/>
      <c r="F409" s="280"/>
      <c r="G409" s="280"/>
      <c r="H409" s="280"/>
      <c r="I409" s="280"/>
      <c r="J409" s="280"/>
      <c r="K409" s="280"/>
      <c r="L409" s="280"/>
      <c r="M409" s="280"/>
      <c r="N409" s="280"/>
      <c r="O409" s="280"/>
      <c r="P409" s="280"/>
      <c r="Q409" s="280"/>
      <c r="R409" s="280"/>
      <c r="S409" s="280"/>
      <c r="T409" s="280"/>
      <c r="U409" s="280"/>
      <c r="V409" s="280"/>
      <c r="W409" s="280"/>
      <c r="X409" s="280"/>
      <c r="Y409" s="280"/>
      <c r="Z409" s="280"/>
      <c r="AA409" s="280"/>
      <c r="AB409" s="280"/>
      <c r="AC409" s="280"/>
      <c r="AD409" s="311"/>
    </row>
    <row r="410" spans="2:30" s="75" customFormat="1" ht="50.1" customHeight="1" x14ac:dyDescent="0.25">
      <c r="B410" s="312"/>
      <c r="C410" s="340" t="s">
        <v>558</v>
      </c>
      <c r="D410" s="323"/>
      <c r="E410" s="323"/>
      <c r="F410" s="323"/>
      <c r="G410" s="323"/>
      <c r="H410" s="324"/>
      <c r="I410" s="280"/>
      <c r="J410" s="1093"/>
      <c r="K410" s="1094"/>
      <c r="L410" s="1094"/>
      <c r="M410" s="1094"/>
      <c r="N410" s="1094"/>
      <c r="O410" s="1094"/>
      <c r="P410" s="1094"/>
      <c r="Q410" s="1094"/>
      <c r="R410" s="1094"/>
      <c r="S410" s="1094"/>
      <c r="T410" s="1094"/>
      <c r="U410" s="1094"/>
      <c r="V410" s="1094"/>
      <c r="W410" s="1094"/>
      <c r="X410" s="1094"/>
      <c r="Y410" s="1094"/>
      <c r="Z410" s="1094"/>
      <c r="AA410" s="1094"/>
      <c r="AB410" s="1094"/>
      <c r="AC410" s="1095"/>
      <c r="AD410" s="311"/>
    </row>
    <row r="411" spans="2:30" s="75" customFormat="1" ht="50.1" customHeight="1" thickBot="1" x14ac:dyDescent="0.3">
      <c r="B411" s="279"/>
      <c r="C411" s="342" t="s">
        <v>575</v>
      </c>
      <c r="D411" s="325"/>
      <c r="E411" s="325"/>
      <c r="F411" s="325"/>
      <c r="G411" s="325"/>
      <c r="H411" s="326"/>
      <c r="I411" s="280"/>
      <c r="J411" s="1096"/>
      <c r="K411" s="1097"/>
      <c r="L411" s="1097"/>
      <c r="M411" s="1097"/>
      <c r="N411" s="1097"/>
      <c r="O411" s="1097"/>
      <c r="P411" s="1097"/>
      <c r="Q411" s="1097"/>
      <c r="R411" s="1097"/>
      <c r="S411" s="1097"/>
      <c r="T411" s="1097"/>
      <c r="U411" s="1097"/>
      <c r="V411" s="1097"/>
      <c r="W411" s="1097"/>
      <c r="X411" s="1097"/>
      <c r="Y411" s="1097"/>
      <c r="Z411" s="1097"/>
      <c r="AA411" s="1097"/>
      <c r="AB411" s="1097"/>
      <c r="AC411" s="1098"/>
      <c r="AD411" s="311"/>
    </row>
    <row r="412" spans="2:30" s="75" customFormat="1" ht="50.1" customHeight="1" x14ac:dyDescent="0.25">
      <c r="B412" s="279"/>
      <c r="C412" s="343"/>
      <c r="D412" s="327"/>
      <c r="E412" s="327"/>
      <c r="F412" s="327"/>
      <c r="G412" s="327"/>
      <c r="H412" s="327"/>
      <c r="I412" s="280"/>
      <c r="J412" s="280"/>
      <c r="K412" s="280"/>
      <c r="L412" s="280"/>
      <c r="M412" s="280"/>
      <c r="N412" s="280"/>
      <c r="O412" s="280"/>
      <c r="P412" s="280"/>
      <c r="Q412" s="280"/>
      <c r="R412" s="280"/>
      <c r="S412" s="280"/>
      <c r="T412" s="280"/>
      <c r="U412" s="280"/>
      <c r="V412" s="280"/>
      <c r="W412" s="280"/>
      <c r="X412" s="280"/>
      <c r="Y412" s="280"/>
      <c r="Z412" s="280"/>
      <c r="AA412" s="280"/>
      <c r="AB412" s="280"/>
      <c r="AC412" s="280"/>
      <c r="AD412" s="311"/>
    </row>
    <row r="413" spans="2:30" s="75" customFormat="1" ht="50.1" customHeight="1" thickBot="1" x14ac:dyDescent="0.3">
      <c r="B413" s="279"/>
      <c r="C413" s="338"/>
      <c r="D413" s="280"/>
      <c r="E413" s="280"/>
      <c r="F413" s="280"/>
      <c r="G413" s="280"/>
      <c r="H413" s="280"/>
      <c r="I413" s="280"/>
      <c r="J413" s="280"/>
      <c r="K413" s="280"/>
      <c r="L413" s="280"/>
      <c r="M413" s="280"/>
      <c r="N413" s="280"/>
      <c r="O413" s="280"/>
      <c r="P413" s="280"/>
      <c r="Q413" s="280"/>
      <c r="R413" s="280"/>
      <c r="S413" s="280"/>
      <c r="T413" s="280"/>
      <c r="U413" s="280"/>
      <c r="V413" s="280"/>
      <c r="W413" s="280"/>
      <c r="X413" s="280"/>
      <c r="Y413" s="280"/>
      <c r="Z413" s="280"/>
      <c r="AA413" s="280"/>
      <c r="AB413" s="280"/>
      <c r="AC413" s="280"/>
      <c r="AD413" s="311"/>
    </row>
    <row r="414" spans="2:30" s="75" customFormat="1" ht="50.1" customHeight="1" x14ac:dyDescent="0.25">
      <c r="B414" s="279"/>
      <c r="C414" s="1099" t="s">
        <v>557</v>
      </c>
      <c r="D414" s="1100"/>
      <c r="E414" s="1100"/>
      <c r="F414" s="1100"/>
      <c r="G414" s="1100"/>
      <c r="H414" s="1101"/>
      <c r="I414" s="280"/>
      <c r="J414" s="299" t="s">
        <v>576</v>
      </c>
      <c r="K414" s="297" t="s">
        <v>576</v>
      </c>
      <c r="L414" s="297" t="s">
        <v>576</v>
      </c>
      <c r="M414" s="297" t="s">
        <v>576</v>
      </c>
      <c r="N414" s="297" t="s">
        <v>577</v>
      </c>
      <c r="O414" s="297" t="s">
        <v>577</v>
      </c>
      <c r="P414" s="297" t="s">
        <v>578</v>
      </c>
      <c r="Q414" s="298" t="s">
        <v>578</v>
      </c>
      <c r="R414" s="280"/>
      <c r="S414" s="280"/>
      <c r="T414" s="280"/>
      <c r="U414" s="280"/>
      <c r="V414" s="299" t="s">
        <v>576</v>
      </c>
      <c r="W414" s="297" t="s">
        <v>576</v>
      </c>
      <c r="X414" s="297" t="s">
        <v>576</v>
      </c>
      <c r="Y414" s="297" t="s">
        <v>576</v>
      </c>
      <c r="Z414" s="297" t="s">
        <v>577</v>
      </c>
      <c r="AA414" s="297" t="s">
        <v>577</v>
      </c>
      <c r="AB414" s="297" t="s">
        <v>578</v>
      </c>
      <c r="AC414" s="298" t="s">
        <v>578</v>
      </c>
      <c r="AD414" s="311"/>
    </row>
    <row r="415" spans="2:30" s="75" customFormat="1" ht="50.1" customHeight="1" thickBot="1" x14ac:dyDescent="0.3">
      <c r="B415" s="274"/>
      <c r="C415" s="1090"/>
      <c r="D415" s="1091"/>
      <c r="E415" s="1091"/>
      <c r="F415" s="1091"/>
      <c r="G415" s="1091"/>
      <c r="H415" s="1092"/>
      <c r="I415" s="280"/>
      <c r="J415" s="293">
        <f>'PRE DATA'!$F$16</f>
        <v>2</v>
      </c>
      <c r="K415" s="294">
        <f>'PRE DATA'!$G$16</f>
        <v>0</v>
      </c>
      <c r="L415" s="294">
        <f>'PRE DATA'!$H$16</f>
        <v>1</v>
      </c>
      <c r="M415" s="294">
        <f>'PRE DATA'!$I$16</f>
        <v>9</v>
      </c>
      <c r="N415" s="282">
        <f>'PRE DATA'!$J$16</f>
        <v>0</v>
      </c>
      <c r="O415" s="282">
        <f>'PRE DATA'!$K$16</f>
        <v>7</v>
      </c>
      <c r="P415" s="294">
        <f>'PRE DATA'!$L$16</f>
        <v>2</v>
      </c>
      <c r="Q415" s="295">
        <f>'PRE DATA'!$M$16</f>
        <v>8</v>
      </c>
      <c r="R415" s="280"/>
      <c r="S415" s="280"/>
      <c r="T415" s="280"/>
      <c r="U415" s="280"/>
      <c r="V415" s="293">
        <f>'PRE DATA'!$F$18</f>
        <v>0</v>
      </c>
      <c r="W415" s="294">
        <f>'PRE DATA'!$G$18</f>
        <v>0</v>
      </c>
      <c r="X415" s="294">
        <f>'PRE DATA'!$H$18</f>
        <v>0</v>
      </c>
      <c r="Y415" s="294">
        <f>'PRE DATA'!$I$18</f>
        <v>0</v>
      </c>
      <c r="Z415" s="282">
        <f>'PRE DATA'!$J$18</f>
        <v>0</v>
      </c>
      <c r="AA415" s="282">
        <f>'PRE DATA'!$K$18</f>
        <v>0</v>
      </c>
      <c r="AB415" s="294">
        <f>'PRE DATA'!$L$18</f>
        <v>0</v>
      </c>
      <c r="AC415" s="295">
        <f>'PRE DATA'!$M$18</f>
        <v>0</v>
      </c>
      <c r="AD415" s="311"/>
    </row>
    <row r="416" spans="2:30" s="75" customFormat="1" ht="50.1" customHeight="1" thickBot="1" x14ac:dyDescent="0.3">
      <c r="B416" s="270"/>
      <c r="C416" s="338"/>
      <c r="D416" s="280"/>
      <c r="E416" s="280"/>
      <c r="F416" s="280"/>
      <c r="G416" s="280"/>
      <c r="H416" s="280"/>
      <c r="I416" s="280"/>
      <c r="J416" s="328"/>
      <c r="K416" s="328"/>
      <c r="L416" s="328"/>
      <c r="M416" s="328"/>
      <c r="N416" s="328"/>
      <c r="O416" s="328"/>
      <c r="P416" s="328"/>
      <c r="Q416" s="328"/>
      <c r="R416" s="280"/>
      <c r="S416" s="280"/>
      <c r="T416" s="280"/>
      <c r="U416" s="280"/>
      <c r="V416" s="280"/>
      <c r="W416" s="280"/>
      <c r="X416" s="280"/>
      <c r="Y416" s="280"/>
      <c r="Z416" s="280"/>
      <c r="AA416" s="280"/>
      <c r="AB416" s="280"/>
      <c r="AC416" s="280"/>
      <c r="AD416" s="311"/>
    </row>
    <row r="417" spans="1:30" s="75" customFormat="1" ht="50.1" customHeight="1" x14ac:dyDescent="0.25">
      <c r="B417" s="270"/>
      <c r="C417" s="344"/>
      <c r="D417" s="116"/>
      <c r="E417" s="116"/>
      <c r="F417" s="280"/>
      <c r="G417" s="280"/>
      <c r="H417" s="280"/>
      <c r="I417" s="280"/>
      <c r="J417" s="299" t="s">
        <v>576</v>
      </c>
      <c r="K417" s="297" t="s">
        <v>576</v>
      </c>
      <c r="L417" s="297" t="s">
        <v>576</v>
      </c>
      <c r="M417" s="297" t="s">
        <v>576</v>
      </c>
      <c r="N417" s="297" t="s">
        <v>577</v>
      </c>
      <c r="O417" s="297" t="s">
        <v>577</v>
      </c>
      <c r="P417" s="297" t="s">
        <v>578</v>
      </c>
      <c r="Q417" s="298" t="s">
        <v>578</v>
      </c>
      <c r="R417" s="280"/>
      <c r="S417" s="280"/>
      <c r="T417" s="280"/>
      <c r="U417" s="280"/>
      <c r="V417" s="299" t="s">
        <v>576</v>
      </c>
      <c r="W417" s="297" t="s">
        <v>576</v>
      </c>
      <c r="X417" s="297" t="s">
        <v>576</v>
      </c>
      <c r="Y417" s="297" t="s">
        <v>576</v>
      </c>
      <c r="Z417" s="297" t="s">
        <v>577</v>
      </c>
      <c r="AA417" s="297" t="s">
        <v>577</v>
      </c>
      <c r="AB417" s="297" t="s">
        <v>578</v>
      </c>
      <c r="AC417" s="298" t="s">
        <v>578</v>
      </c>
      <c r="AD417" s="311"/>
    </row>
    <row r="418" spans="1:30" s="75" customFormat="1" ht="50.1" customHeight="1" thickBot="1" x14ac:dyDescent="0.3">
      <c r="B418" s="270"/>
      <c r="C418" s="338"/>
      <c r="D418" s="280"/>
      <c r="E418" s="280"/>
      <c r="F418" s="280"/>
      <c r="G418" s="280"/>
      <c r="H418" s="280"/>
      <c r="I418" s="280"/>
      <c r="J418" s="293">
        <f>'PRE DATA'!$F$17</f>
        <v>0</v>
      </c>
      <c r="K418" s="294">
        <f>'PRE DATA'!$G$17</f>
        <v>0</v>
      </c>
      <c r="L418" s="294">
        <f>'PRE DATA'!$H$17</f>
        <v>0</v>
      </c>
      <c r="M418" s="294">
        <f>'PRE DATA'!$I$17</f>
        <v>0</v>
      </c>
      <c r="N418" s="282">
        <f>'PRE DATA'!$J$17</f>
        <v>0</v>
      </c>
      <c r="O418" s="282">
        <f>'PRE DATA'!$K$17</f>
        <v>0</v>
      </c>
      <c r="P418" s="294">
        <f>'PRE DATA'!$L$17</f>
        <v>0</v>
      </c>
      <c r="Q418" s="295">
        <f>'PRE DATA'!$M$17</f>
        <v>0</v>
      </c>
      <c r="R418" s="280"/>
      <c r="S418" s="280"/>
      <c r="T418" s="280"/>
      <c r="U418" s="280"/>
      <c r="V418" s="293">
        <f>'PRE DATA'!$F$19</f>
        <v>0</v>
      </c>
      <c r="W418" s="294">
        <f>'PRE DATA'!$G$19</f>
        <v>0</v>
      </c>
      <c r="X418" s="294">
        <f>'PRE DATA'!$H$19</f>
        <v>0</v>
      </c>
      <c r="Y418" s="294">
        <f>'PRE DATA'!$I$19</f>
        <v>0</v>
      </c>
      <c r="Z418" s="282">
        <f>'PRE DATA'!$J$19</f>
        <v>0</v>
      </c>
      <c r="AA418" s="282">
        <f>'PRE DATA'!$K$19</f>
        <v>0</v>
      </c>
      <c r="AB418" s="294">
        <f>'PRE DATA'!$L$19</f>
        <v>0</v>
      </c>
      <c r="AC418" s="295">
        <f>'PRE DATA'!$M$19</f>
        <v>0</v>
      </c>
      <c r="AD418" s="311"/>
    </row>
    <row r="419" spans="1:30" s="75" customFormat="1" ht="50.1" customHeight="1" x14ac:dyDescent="0.25">
      <c r="B419" s="270"/>
      <c r="C419" s="338"/>
      <c r="D419" s="280"/>
      <c r="E419" s="280"/>
      <c r="F419" s="280"/>
      <c r="G419" s="280"/>
      <c r="H419" s="280"/>
      <c r="I419" s="280"/>
      <c r="J419" s="283"/>
      <c r="K419" s="283"/>
      <c r="L419" s="283"/>
      <c r="M419" s="283"/>
      <c r="N419" s="283"/>
      <c r="O419" s="283"/>
      <c r="P419" s="280"/>
      <c r="Q419" s="280"/>
      <c r="R419" s="280"/>
      <c r="S419" s="283"/>
      <c r="T419" s="283"/>
      <c r="U419" s="283"/>
      <c r="V419" s="283"/>
      <c r="W419" s="283"/>
      <c r="X419" s="283"/>
      <c r="Y419" s="280"/>
      <c r="Z419" s="280"/>
      <c r="AA419" s="280"/>
      <c r="AB419" s="280"/>
      <c r="AC419" s="280"/>
      <c r="AD419" s="311"/>
    </row>
    <row r="420" spans="1:30" s="75" customFormat="1" ht="50.1" customHeight="1" thickBot="1" x14ac:dyDescent="0.3">
      <c r="B420" s="312"/>
      <c r="C420" s="338"/>
      <c r="D420" s="280"/>
      <c r="E420" s="280"/>
      <c r="F420" s="280"/>
      <c r="G420" s="280"/>
      <c r="H420" s="280"/>
      <c r="I420" s="280"/>
      <c r="J420" s="280"/>
      <c r="K420" s="280"/>
      <c r="L420" s="280"/>
      <c r="M420" s="280"/>
      <c r="N420" s="280"/>
      <c r="O420" s="280"/>
      <c r="P420" s="280"/>
      <c r="Q420" s="280"/>
      <c r="R420" s="280"/>
      <c r="S420" s="280"/>
      <c r="T420" s="280"/>
      <c r="U420" s="280"/>
      <c r="V420" s="280"/>
      <c r="W420" s="280"/>
      <c r="X420" s="280"/>
      <c r="Y420" s="280"/>
      <c r="Z420" s="280"/>
      <c r="AA420" s="280"/>
      <c r="AB420" s="280"/>
      <c r="AC420" s="280"/>
      <c r="AD420" s="311"/>
    </row>
    <row r="421" spans="1:30" s="75" customFormat="1" ht="50.1" customHeight="1" x14ac:dyDescent="0.25">
      <c r="A421" s="334"/>
      <c r="B421" s="332"/>
      <c r="C421" s="1102" t="s">
        <v>559</v>
      </c>
      <c r="D421" s="1103"/>
      <c r="E421" s="1109" t="s">
        <v>560</v>
      </c>
      <c r="F421" s="1109"/>
      <c r="G421" s="1109"/>
      <c r="H421" s="1109"/>
      <c r="I421" s="1109"/>
      <c r="J421" s="1109"/>
      <c r="K421" s="1109"/>
      <c r="L421" s="1136" t="s">
        <v>561</v>
      </c>
      <c r="M421" s="1136"/>
      <c r="N421" s="1136"/>
      <c r="O421" s="1136"/>
      <c r="P421" s="1136"/>
      <c r="Q421" s="1136"/>
      <c r="R421" s="1109" t="s">
        <v>579</v>
      </c>
      <c r="S421" s="1109"/>
      <c r="T421" s="1109"/>
      <c r="U421" s="1109"/>
      <c r="V421" s="1109"/>
      <c r="W421" s="1109"/>
      <c r="X421" s="1109" t="s">
        <v>580</v>
      </c>
      <c r="Y421" s="1109"/>
      <c r="Z421" s="1109"/>
      <c r="AA421" s="1109"/>
      <c r="AB421" s="1109"/>
      <c r="AC421" s="1137"/>
      <c r="AD421" s="333"/>
    </row>
    <row r="422" spans="1:30" s="75" customFormat="1" ht="50.1" customHeight="1" x14ac:dyDescent="0.25">
      <c r="B422" s="312"/>
      <c r="C422" s="1104"/>
      <c r="D422" s="1105"/>
      <c r="E422" s="1138" t="str">
        <f>'PRE DATA'!$C$25</f>
        <v xml:space="preserve"> NIHAL</v>
      </c>
      <c r="F422" s="1138"/>
      <c r="G422" s="1138"/>
      <c r="H422" s="1138"/>
      <c r="I422" s="1138"/>
      <c r="J422" s="1138"/>
      <c r="K422" s="1138"/>
      <c r="L422" s="1115" t="str">
        <f>'PRE DATA'!$C$27</f>
        <v>CBA/2555/2015</v>
      </c>
      <c r="M422" s="1115"/>
      <c r="N422" s="1115"/>
      <c r="O422" s="1115"/>
      <c r="P422" s="1115"/>
      <c r="Q422" s="1115"/>
      <c r="R422" s="1071"/>
      <c r="S422" s="1071"/>
      <c r="T422" s="1071"/>
      <c r="U422" s="1071"/>
      <c r="V422" s="1071"/>
      <c r="W422" s="1071"/>
      <c r="X422" s="1071"/>
      <c r="Y422" s="1071"/>
      <c r="Z422" s="1071"/>
      <c r="AA422" s="1071"/>
      <c r="AB422" s="1071"/>
      <c r="AC422" s="1073"/>
      <c r="AD422" s="311"/>
    </row>
    <row r="423" spans="1:30" s="75" customFormat="1" ht="50.1" customHeight="1" thickBot="1" x14ac:dyDescent="0.3">
      <c r="B423" s="312"/>
      <c r="C423" s="1106"/>
      <c r="D423" s="1107"/>
      <c r="E423" s="1108" t="str">
        <f>'PRE DATA'!$C$29</f>
        <v>Perera</v>
      </c>
      <c r="F423" s="1108"/>
      <c r="G423" s="1108"/>
      <c r="H423" s="1108"/>
      <c r="I423" s="1108"/>
      <c r="J423" s="1108"/>
      <c r="K423" s="1108"/>
      <c r="L423" s="1075" t="str">
        <f>'PRE DATA'!$C$31</f>
        <v>CBA/2555/2015</v>
      </c>
      <c r="M423" s="1075"/>
      <c r="N423" s="1075"/>
      <c r="O423" s="1075"/>
      <c r="P423" s="1075"/>
      <c r="Q423" s="1075"/>
      <c r="R423" s="1057"/>
      <c r="S423" s="1057"/>
      <c r="T423" s="1057"/>
      <c r="U423" s="1057"/>
      <c r="V423" s="1057"/>
      <c r="W423" s="1057"/>
      <c r="X423" s="1057"/>
      <c r="Y423" s="1057"/>
      <c r="Z423" s="1057"/>
      <c r="AA423" s="1057"/>
      <c r="AB423" s="1057"/>
      <c r="AC423" s="1058"/>
      <c r="AD423" s="311"/>
    </row>
    <row r="424" spans="1:30" s="75" customFormat="1" ht="50.1" customHeight="1" x14ac:dyDescent="0.25">
      <c r="B424" s="312"/>
      <c r="C424" s="338"/>
      <c r="D424" s="280"/>
      <c r="E424" s="280"/>
      <c r="F424" s="280"/>
      <c r="G424" s="280"/>
      <c r="H424" s="280"/>
      <c r="I424" s="280"/>
      <c r="J424" s="280"/>
      <c r="K424" s="280"/>
      <c r="L424" s="280"/>
      <c r="M424" s="280"/>
      <c r="N424" s="280"/>
      <c r="O424" s="280"/>
      <c r="P424" s="280"/>
      <c r="Q424" s="280"/>
      <c r="R424" s="280"/>
      <c r="S424" s="280"/>
      <c r="T424" s="280"/>
      <c r="U424" s="280"/>
      <c r="V424" s="280"/>
      <c r="W424" s="280"/>
      <c r="X424" s="280"/>
      <c r="Y424" s="280"/>
      <c r="Z424" s="280"/>
      <c r="AA424" s="280"/>
      <c r="AB424" s="280"/>
      <c r="AC424" s="280"/>
      <c r="AD424" s="311"/>
    </row>
    <row r="425" spans="1:30" s="75" customFormat="1" ht="50.1" customHeight="1" thickBot="1" x14ac:dyDescent="0.3">
      <c r="B425" s="270"/>
      <c r="C425" s="338"/>
      <c r="D425" s="280"/>
      <c r="E425" s="280"/>
      <c r="F425" s="280"/>
      <c r="G425" s="280"/>
      <c r="H425" s="280"/>
      <c r="I425" s="280"/>
      <c r="J425" s="280"/>
      <c r="K425" s="280"/>
      <c r="L425" s="280"/>
      <c r="M425" s="280"/>
      <c r="N425" s="280"/>
      <c r="O425" s="280"/>
      <c r="P425" s="280"/>
      <c r="Q425" s="280"/>
      <c r="R425" s="280"/>
      <c r="S425" s="280"/>
      <c r="T425" s="280"/>
      <c r="U425" s="280"/>
      <c r="V425" s="280"/>
      <c r="W425" s="280"/>
      <c r="X425" s="280"/>
      <c r="Y425" s="280"/>
      <c r="Z425" s="280"/>
      <c r="AA425" s="280"/>
      <c r="AB425" s="280"/>
      <c r="AC425" s="280"/>
      <c r="AD425" s="311"/>
    </row>
    <row r="426" spans="1:30" s="75" customFormat="1" ht="50.1" customHeight="1" x14ac:dyDescent="0.25">
      <c r="B426" s="312"/>
      <c r="C426" s="1059" t="s">
        <v>551</v>
      </c>
      <c r="D426" s="1060"/>
      <c r="E426" s="280"/>
      <c r="F426" s="1080" t="s">
        <v>555</v>
      </c>
      <c r="G426" s="1081"/>
      <c r="H426" s="1081"/>
      <c r="I426" s="1081"/>
      <c r="J426" s="1081"/>
      <c r="K426" s="1081"/>
      <c r="L426" s="1081"/>
      <c r="M426" s="1081"/>
      <c r="N426" s="1081"/>
      <c r="O426" s="1135"/>
      <c r="P426" s="1080" t="s">
        <v>581</v>
      </c>
      <c r="Q426" s="1081"/>
      <c r="R426" s="1081"/>
      <c r="S426" s="1081"/>
      <c r="T426" s="1081"/>
      <c r="U426" s="1081"/>
      <c r="V426" s="1081"/>
      <c r="W426" s="1081" t="s">
        <v>581</v>
      </c>
      <c r="X426" s="1081"/>
      <c r="Y426" s="1081"/>
      <c r="Z426" s="1081"/>
      <c r="AA426" s="1081"/>
      <c r="AB426" s="1081"/>
      <c r="AC426" s="1082"/>
      <c r="AD426" s="311"/>
    </row>
    <row r="427" spans="1:30" s="75" customFormat="1" ht="50.1" customHeight="1" x14ac:dyDescent="0.25">
      <c r="B427" s="270"/>
      <c r="C427" s="1061"/>
      <c r="D427" s="1062"/>
      <c r="E427" s="280"/>
      <c r="F427" s="1125" t="str">
        <f>'PRE DATA'!$C$6</f>
        <v>K72S003Q1L2</v>
      </c>
      <c r="G427" s="1126"/>
      <c r="H427" s="1126"/>
      <c r="I427" s="1126"/>
      <c r="J427" s="1126"/>
      <c r="K427" s="1126"/>
      <c r="L427" s="1126"/>
      <c r="M427" s="1126"/>
      <c r="N427" s="1126"/>
      <c r="O427" s="1126"/>
      <c r="P427" s="1070"/>
      <c r="Q427" s="1071"/>
      <c r="R427" s="1071"/>
      <c r="S427" s="1071"/>
      <c r="T427" s="1071"/>
      <c r="U427" s="1071"/>
      <c r="V427" s="1071"/>
      <c r="W427" s="1071"/>
      <c r="X427" s="1071"/>
      <c r="Y427" s="1071"/>
      <c r="Z427" s="1071"/>
      <c r="AA427" s="1071"/>
      <c r="AB427" s="1071"/>
      <c r="AC427" s="1073"/>
      <c r="AD427" s="311"/>
    </row>
    <row r="428" spans="1:30" s="75" customFormat="1" ht="50.1" customHeight="1" thickBot="1" x14ac:dyDescent="0.3">
      <c r="B428" s="312"/>
      <c r="C428" s="1063"/>
      <c r="D428" s="1064"/>
      <c r="E428" s="280"/>
      <c r="F428" s="1125" t="str">
        <f>'PRE DATA'!$C$7</f>
        <v>K72S003Q2L3</v>
      </c>
      <c r="G428" s="1126"/>
      <c r="H428" s="1126"/>
      <c r="I428" s="1126"/>
      <c r="J428" s="1126"/>
      <c r="K428" s="1126"/>
      <c r="L428" s="1126"/>
      <c r="M428" s="1126"/>
      <c r="N428" s="1126"/>
      <c r="O428" s="1126"/>
      <c r="P428" s="1070"/>
      <c r="Q428" s="1071"/>
      <c r="R428" s="1071"/>
      <c r="S428" s="1071"/>
      <c r="T428" s="1071"/>
      <c r="U428" s="1071"/>
      <c r="V428" s="1071"/>
      <c r="W428" s="1071"/>
      <c r="X428" s="1071"/>
      <c r="Y428" s="1071"/>
      <c r="Z428" s="1071"/>
      <c r="AA428" s="1071"/>
      <c r="AB428" s="1071"/>
      <c r="AC428" s="1073"/>
      <c r="AD428" s="311"/>
    </row>
    <row r="429" spans="1:30" s="75" customFormat="1" ht="150" customHeight="1" thickBot="1" x14ac:dyDescent="0.3">
      <c r="B429" s="312"/>
      <c r="C429" s="338"/>
      <c r="D429" s="280"/>
      <c r="E429" s="280"/>
      <c r="F429" s="280"/>
      <c r="G429" s="280"/>
      <c r="H429" s="280"/>
      <c r="I429" s="284"/>
      <c r="J429" s="284"/>
      <c r="K429" s="284"/>
      <c r="L429" s="284"/>
      <c r="M429" s="284"/>
      <c r="N429" s="280"/>
      <c r="O429" s="280"/>
      <c r="P429" s="1077" t="s">
        <v>582</v>
      </c>
      <c r="Q429" s="1078"/>
      <c r="R429" s="1078"/>
      <c r="S429" s="1078"/>
      <c r="T429" s="1078"/>
      <c r="U429" s="1078"/>
      <c r="V429" s="1078"/>
      <c r="W429" s="1078" t="s">
        <v>582</v>
      </c>
      <c r="X429" s="1078"/>
      <c r="Y429" s="1078"/>
      <c r="Z429" s="1078"/>
      <c r="AA429" s="1078"/>
      <c r="AB429" s="1078"/>
      <c r="AC429" s="1079"/>
      <c r="AD429" s="311"/>
    </row>
    <row r="430" spans="1:30" s="75" customFormat="1" ht="50.1" customHeight="1" x14ac:dyDescent="0.25">
      <c r="B430" s="312"/>
      <c r="C430" s="338"/>
      <c r="D430" s="280"/>
      <c r="E430" s="280"/>
      <c r="F430" s="280"/>
      <c r="G430" s="280"/>
      <c r="H430" s="280"/>
      <c r="I430" s="280"/>
      <c r="J430" s="280"/>
      <c r="K430" s="280"/>
      <c r="L430" s="280"/>
      <c r="M430" s="280"/>
      <c r="N430" s="280"/>
      <c r="O430" s="280"/>
      <c r="P430" s="280"/>
      <c r="Q430" s="280"/>
      <c r="R430" s="280"/>
      <c r="S430" s="280"/>
      <c r="T430" s="280"/>
      <c r="U430" s="280"/>
      <c r="V430" s="280"/>
      <c r="W430" s="280"/>
      <c r="X430" s="280"/>
      <c r="Y430" s="280"/>
      <c r="Z430" s="280"/>
      <c r="AA430" s="280"/>
      <c r="AB430" s="280"/>
      <c r="AC430" s="280"/>
      <c r="AD430" s="311"/>
    </row>
    <row r="431" spans="1:30" s="75" customFormat="1" ht="50.1" customHeight="1" x14ac:dyDescent="0.25">
      <c r="B431" s="312"/>
      <c r="C431" s="1083" t="s">
        <v>583</v>
      </c>
      <c r="D431" s="1083"/>
      <c r="E431" s="1083"/>
      <c r="F431" s="1083"/>
      <c r="G431" s="1083"/>
      <c r="H431" s="1083"/>
      <c r="I431" s="1083"/>
      <c r="J431" s="1083"/>
      <c r="K431" s="1083"/>
      <c r="L431" s="1083"/>
      <c r="M431" s="1083"/>
      <c r="N431" s="1083"/>
      <c r="O431" s="1083"/>
      <c r="P431" s="1083"/>
      <c r="Q431" s="1083"/>
      <c r="R431" s="1083"/>
      <c r="S431" s="1083"/>
      <c r="T431" s="1083"/>
      <c r="U431" s="1083"/>
      <c r="V431" s="1083"/>
      <c r="W431" s="1083"/>
      <c r="X431" s="1083"/>
      <c r="Y431" s="1083"/>
      <c r="Z431" s="1083"/>
      <c r="AA431" s="1083"/>
      <c r="AB431" s="1083"/>
      <c r="AC431" s="1083"/>
      <c r="AD431" s="311"/>
    </row>
    <row r="432" spans="1:30" s="75" customFormat="1" ht="50.1" customHeight="1" thickBot="1" x14ac:dyDescent="0.3">
      <c r="B432" s="329"/>
      <c r="C432" s="345"/>
      <c r="D432" s="330"/>
      <c r="E432" s="330"/>
      <c r="F432" s="330"/>
      <c r="G432" s="330"/>
      <c r="H432" s="330"/>
      <c r="I432" s="330"/>
      <c r="J432" s="330"/>
      <c r="K432" s="330"/>
      <c r="L432" s="330"/>
      <c r="M432" s="330"/>
      <c r="N432" s="330"/>
      <c r="O432" s="330"/>
      <c r="P432" s="330"/>
      <c r="Q432" s="330"/>
      <c r="R432" s="330"/>
      <c r="S432" s="330"/>
      <c r="T432" s="330"/>
      <c r="U432" s="330"/>
      <c r="V432" s="330"/>
      <c r="W432" s="330"/>
      <c r="X432" s="330"/>
      <c r="Y432" s="330"/>
      <c r="Z432" s="330"/>
      <c r="AA432" s="330"/>
      <c r="AB432" s="330"/>
      <c r="AC432" s="285">
        <f>AC384+1</f>
        <v>9</v>
      </c>
      <c r="AD432" s="331"/>
    </row>
    <row r="433" spans="2:30" s="75" customFormat="1" ht="50.1" customHeight="1" thickTop="1" thickBot="1" x14ac:dyDescent="0.3">
      <c r="C433" s="346"/>
    </row>
    <row r="434" spans="2:30" s="75" customFormat="1" ht="50.1" customHeight="1" thickTop="1" x14ac:dyDescent="0.25">
      <c r="B434" s="308"/>
      <c r="C434" s="337"/>
      <c r="D434" s="309"/>
      <c r="E434" s="309"/>
      <c r="F434" s="309"/>
      <c r="G434" s="309"/>
      <c r="H434" s="309"/>
      <c r="I434" s="309"/>
      <c r="J434" s="309"/>
      <c r="K434" s="309"/>
      <c r="L434" s="309"/>
      <c r="M434" s="309"/>
      <c r="N434" s="309"/>
      <c r="O434" s="309"/>
      <c r="P434" s="309"/>
      <c r="Q434" s="309"/>
      <c r="R434" s="309"/>
      <c r="S434" s="309"/>
      <c r="T434" s="309"/>
      <c r="U434" s="309"/>
      <c r="V434" s="309"/>
      <c r="W434" s="309"/>
      <c r="X434" s="309"/>
      <c r="Y434" s="309"/>
      <c r="Z434" s="309"/>
      <c r="AA434" s="309"/>
      <c r="AB434" s="309"/>
      <c r="AC434" s="257" t="s">
        <v>562</v>
      </c>
      <c r="AD434" s="310"/>
    </row>
    <row r="435" spans="2:30" s="75" customFormat="1" ht="90" customHeight="1" x14ac:dyDescent="0.25">
      <c r="B435" s="1117" t="s">
        <v>563</v>
      </c>
      <c r="C435" s="1118"/>
      <c r="D435" s="1118"/>
      <c r="E435" s="1118"/>
      <c r="F435" s="1118"/>
      <c r="G435" s="1118"/>
      <c r="H435" s="1118"/>
      <c r="I435" s="1118"/>
      <c r="J435" s="1118"/>
      <c r="K435" s="1118"/>
      <c r="L435" s="1118"/>
      <c r="M435" s="1118"/>
      <c r="N435" s="1118"/>
      <c r="O435" s="1118"/>
      <c r="P435" s="1118"/>
      <c r="Q435" s="1118"/>
      <c r="R435" s="1118"/>
      <c r="S435" s="1118"/>
      <c r="T435" s="1118"/>
      <c r="U435" s="1118"/>
      <c r="V435" s="1118"/>
      <c r="W435" s="1118"/>
      <c r="X435" s="1118"/>
      <c r="Y435" s="1118"/>
      <c r="Z435" s="1118"/>
      <c r="AA435" s="1118"/>
      <c r="AB435" s="1118"/>
      <c r="AC435" s="1118"/>
      <c r="AD435" s="1119"/>
    </row>
    <row r="436" spans="2:30" s="75" customFormat="1" ht="50.1" customHeight="1" thickBot="1" x14ac:dyDescent="0.3">
      <c r="B436" s="258"/>
      <c r="C436" s="338"/>
      <c r="D436" s="280"/>
      <c r="E436" s="280"/>
      <c r="F436" s="280"/>
      <c r="G436" s="280"/>
      <c r="H436" s="280"/>
      <c r="I436" s="280"/>
      <c r="J436" s="280"/>
      <c r="K436" s="280"/>
      <c r="L436" s="280"/>
      <c r="M436" s="280"/>
      <c r="N436" s="280"/>
      <c r="O436" s="280"/>
      <c r="P436" s="280"/>
      <c r="Q436" s="280"/>
      <c r="R436" s="280"/>
      <c r="S436" s="280"/>
      <c r="T436" s="280"/>
      <c r="U436" s="280"/>
      <c r="V436" s="280"/>
      <c r="W436" s="280"/>
      <c r="X436" s="280"/>
      <c r="Y436" s="280"/>
      <c r="Z436" s="280"/>
      <c r="AA436" s="280"/>
      <c r="AB436" s="280"/>
      <c r="AC436" s="280"/>
      <c r="AD436" s="311"/>
    </row>
    <row r="437" spans="2:30" s="75" customFormat="1" ht="60" customHeight="1" thickBot="1" x14ac:dyDescent="0.3">
      <c r="B437" s="312"/>
      <c r="C437" s="339" t="s">
        <v>550</v>
      </c>
      <c r="D437" s="314"/>
      <c r="E437" s="280"/>
      <c r="F437" s="1120" t="str">
        <f>'PRE DATA'!$C$5</f>
        <v>Computer Applications Assistant</v>
      </c>
      <c r="G437" s="1121"/>
      <c r="H437" s="1121"/>
      <c r="I437" s="1121"/>
      <c r="J437" s="1121"/>
      <c r="K437" s="1121"/>
      <c r="L437" s="1121"/>
      <c r="M437" s="1121"/>
      <c r="N437" s="1121"/>
      <c r="O437" s="1121"/>
      <c r="P437" s="1121"/>
      <c r="Q437" s="1121"/>
      <c r="R437" s="1121"/>
      <c r="S437" s="1121"/>
      <c r="T437" s="1121"/>
      <c r="U437" s="1121"/>
      <c r="V437" s="1121"/>
      <c r="W437" s="1121"/>
      <c r="X437" s="1121"/>
      <c r="Y437" s="1121"/>
      <c r="Z437" s="1121"/>
      <c r="AA437" s="1121"/>
      <c r="AB437" s="1121"/>
      <c r="AC437" s="1122"/>
      <c r="AD437" s="311"/>
    </row>
    <row r="438" spans="2:30" s="75" customFormat="1" ht="50.1" customHeight="1" thickBot="1" x14ac:dyDescent="0.3">
      <c r="B438" s="259"/>
      <c r="C438" s="338"/>
      <c r="D438" s="280"/>
      <c r="E438" s="280"/>
      <c r="F438" s="280"/>
      <c r="G438" s="280"/>
      <c r="H438" s="280"/>
      <c r="I438" s="280"/>
      <c r="J438" s="280"/>
      <c r="K438" s="280"/>
      <c r="L438" s="280"/>
      <c r="M438" s="280"/>
      <c r="N438" s="280"/>
      <c r="O438" s="280"/>
      <c r="P438" s="280"/>
      <c r="Q438" s="280"/>
      <c r="R438" s="280"/>
      <c r="S438" s="280"/>
      <c r="T438" s="280"/>
      <c r="U438" s="280"/>
      <c r="V438" s="280"/>
      <c r="W438" s="280"/>
      <c r="X438" s="280"/>
      <c r="Y438" s="280"/>
      <c r="Z438" s="280"/>
      <c r="AA438" s="280"/>
      <c r="AB438" s="280"/>
      <c r="AC438" s="280"/>
      <c r="AD438" s="311"/>
    </row>
    <row r="439" spans="2:30" s="75" customFormat="1" ht="50.1" customHeight="1" thickBot="1" x14ac:dyDescent="0.3">
      <c r="B439" s="312"/>
      <c r="C439" s="1110" t="s">
        <v>564</v>
      </c>
      <c r="D439" s="1111"/>
      <c r="E439" s="280"/>
      <c r="F439" s="290" t="str">
        <f>Data!$M$4</f>
        <v>K</v>
      </c>
      <c r="G439" s="291" t="str">
        <f>Data!$N$4</f>
        <v>7</v>
      </c>
      <c r="H439" s="291" t="str">
        <f>Data!$O$4</f>
        <v>2</v>
      </c>
      <c r="I439" s="291" t="str">
        <f>Data!$P$4</f>
        <v>S</v>
      </c>
      <c r="J439" s="291" t="str">
        <f>Data!$Q$4</f>
        <v>0</v>
      </c>
      <c r="K439" s="291" t="str">
        <f>Data!$R$4</f>
        <v>0</v>
      </c>
      <c r="L439" s="292" t="str">
        <f>Data!$S$4</f>
        <v>3</v>
      </c>
      <c r="M439" s="280"/>
      <c r="N439" s="280"/>
      <c r="O439" s="280"/>
      <c r="P439" s="280"/>
      <c r="Q439" s="280"/>
      <c r="R439" s="280"/>
      <c r="S439" s="280"/>
      <c r="T439" s="280"/>
      <c r="U439" s="280"/>
      <c r="V439" s="280"/>
      <c r="W439" s="280"/>
      <c r="X439" s="280"/>
      <c r="Y439" s="280"/>
      <c r="Z439" s="280"/>
      <c r="AA439" s="280"/>
      <c r="AB439" s="280"/>
      <c r="AC439" s="280"/>
      <c r="AD439" s="311"/>
    </row>
    <row r="440" spans="2:30" s="75" customFormat="1" ht="50.1" customHeight="1" thickBot="1" x14ac:dyDescent="0.3">
      <c r="B440" s="312"/>
      <c r="C440" s="1123" t="s">
        <v>565</v>
      </c>
      <c r="D440" s="1124"/>
      <c r="E440" s="315"/>
      <c r="F440" s="280"/>
      <c r="G440" s="280"/>
      <c r="H440" s="280"/>
      <c r="I440" s="280"/>
      <c r="J440" s="280"/>
      <c r="K440" s="280"/>
      <c r="L440" s="280"/>
      <c r="M440" s="280"/>
      <c r="N440" s="280"/>
      <c r="O440" s="280"/>
      <c r="P440" s="280"/>
      <c r="Q440" s="280"/>
      <c r="R440" s="280"/>
      <c r="S440" s="280"/>
      <c r="T440" s="280"/>
      <c r="U440" s="280"/>
      <c r="V440" s="280"/>
      <c r="W440" s="280"/>
      <c r="X440" s="280"/>
      <c r="Y440" s="280"/>
      <c r="Z440" s="280"/>
      <c r="AA440" s="280"/>
      <c r="AB440" s="280"/>
      <c r="AC440" s="280"/>
      <c r="AD440" s="311"/>
    </row>
    <row r="441" spans="2:30" s="75" customFormat="1" ht="50.1" customHeight="1" thickBot="1" x14ac:dyDescent="0.3">
      <c r="B441" s="259"/>
      <c r="C441" s="338"/>
      <c r="D441" s="280"/>
      <c r="E441" s="280"/>
      <c r="F441" s="280"/>
      <c r="G441" s="280"/>
      <c r="H441" s="280"/>
      <c r="I441" s="280"/>
      <c r="J441" s="280"/>
      <c r="K441" s="280"/>
      <c r="L441" s="280"/>
      <c r="M441" s="280"/>
      <c r="N441" s="280"/>
      <c r="O441" s="280"/>
      <c r="P441" s="280"/>
      <c r="Q441" s="280"/>
      <c r="R441" s="280"/>
      <c r="S441" s="280"/>
      <c r="T441" s="280"/>
      <c r="U441" s="280"/>
      <c r="V441" s="280"/>
      <c r="W441" s="280"/>
      <c r="X441" s="280"/>
      <c r="Y441" s="280"/>
      <c r="Z441" s="280"/>
      <c r="AA441" s="280"/>
      <c r="AB441" s="280"/>
      <c r="AC441" s="280"/>
      <c r="AD441" s="311"/>
    </row>
    <row r="442" spans="2:30" s="75" customFormat="1" ht="50.1" customHeight="1" x14ac:dyDescent="0.25">
      <c r="B442" s="312"/>
      <c r="C442" s="340" t="s">
        <v>566</v>
      </c>
      <c r="D442" s="316"/>
      <c r="E442" s="280"/>
      <c r="F442" s="260" t="str">
        <f>Sheet2!C12</f>
        <v>0</v>
      </c>
      <c r="G442" s="261" t="str">
        <f>Sheet2!D12</f>
        <v/>
      </c>
      <c r="H442" s="261" t="str">
        <f>Sheet2!E12</f>
        <v/>
      </c>
      <c r="I442" s="261" t="str">
        <f>Sheet2!F12</f>
        <v/>
      </c>
      <c r="J442" s="261" t="str">
        <f>Sheet2!G12</f>
        <v/>
      </c>
      <c r="K442" s="261" t="str">
        <f>Sheet2!H12</f>
        <v/>
      </c>
      <c r="L442" s="261" t="str">
        <f>Sheet2!I12</f>
        <v/>
      </c>
      <c r="M442" s="261" t="str">
        <f>Sheet2!J12</f>
        <v/>
      </c>
      <c r="N442" s="261" t="str">
        <f>Sheet2!K12</f>
        <v/>
      </c>
      <c r="O442" s="261" t="str">
        <f>Sheet2!L12</f>
        <v/>
      </c>
      <c r="P442" s="261" t="str">
        <f>Sheet2!M12</f>
        <v/>
      </c>
      <c r="Q442" s="261" t="str">
        <f>Sheet2!N12</f>
        <v/>
      </c>
      <c r="R442" s="261" t="str">
        <f>Sheet2!O12</f>
        <v/>
      </c>
      <c r="S442" s="261" t="str">
        <f>Sheet2!P12</f>
        <v/>
      </c>
      <c r="T442" s="261" t="str">
        <f>Sheet2!Q12</f>
        <v/>
      </c>
      <c r="U442" s="261" t="str">
        <f>Sheet2!R12</f>
        <v/>
      </c>
      <c r="V442" s="261" t="str">
        <f>Sheet2!S12</f>
        <v/>
      </c>
      <c r="W442" s="261" t="str">
        <f>Sheet2!T12</f>
        <v/>
      </c>
      <c r="X442" s="261" t="str">
        <f>Sheet2!U12</f>
        <v/>
      </c>
      <c r="Y442" s="261" t="str">
        <f>Sheet2!V12</f>
        <v/>
      </c>
      <c r="Z442" s="261" t="str">
        <f>Sheet2!W12</f>
        <v/>
      </c>
      <c r="AA442" s="261" t="str">
        <f>Sheet2!X12</f>
        <v/>
      </c>
      <c r="AB442" s="261" t="str">
        <f>Sheet2!Y12</f>
        <v/>
      </c>
      <c r="AC442" s="265" t="str">
        <f>Sheet2!Z12</f>
        <v/>
      </c>
      <c r="AD442" s="311"/>
    </row>
    <row r="443" spans="2:30" s="75" customFormat="1" ht="50.1" customHeight="1" thickBot="1" x14ac:dyDescent="0.3">
      <c r="B443" s="312"/>
      <c r="C443" s="341" t="s">
        <v>567</v>
      </c>
      <c r="D443" s="317"/>
      <c r="E443" s="280"/>
      <c r="F443" s="271" t="str">
        <f>Sheet2!AA12</f>
        <v/>
      </c>
      <c r="G443" s="272" t="str">
        <f>Sheet2!AB12</f>
        <v/>
      </c>
      <c r="H443" s="272" t="str">
        <f>Sheet2!AC12</f>
        <v/>
      </c>
      <c r="I443" s="272" t="str">
        <f>Sheet2!AD12</f>
        <v/>
      </c>
      <c r="J443" s="272" t="str">
        <f>Sheet2!AE12</f>
        <v/>
      </c>
      <c r="K443" s="272" t="str">
        <f>Sheet2!AF12</f>
        <v/>
      </c>
      <c r="L443" s="272" t="str">
        <f>Sheet2!AG12</f>
        <v/>
      </c>
      <c r="M443" s="272" t="str">
        <f>Sheet2!AH12</f>
        <v/>
      </c>
      <c r="N443" s="272" t="str">
        <f>Sheet2!AI12</f>
        <v/>
      </c>
      <c r="O443" s="272" t="str">
        <f>Sheet2!AJ12</f>
        <v/>
      </c>
      <c r="P443" s="272" t="str">
        <f>Sheet2!AK12</f>
        <v/>
      </c>
      <c r="Q443" s="272" t="str">
        <f>Sheet2!AL12</f>
        <v/>
      </c>
      <c r="R443" s="272" t="str">
        <f>Sheet2!AM12</f>
        <v/>
      </c>
      <c r="S443" s="272" t="str">
        <f>Sheet2!AN12</f>
        <v/>
      </c>
      <c r="T443" s="272" t="str">
        <f>Sheet2!AO12</f>
        <v/>
      </c>
      <c r="U443" s="272" t="str">
        <f>Sheet2!AP12</f>
        <v/>
      </c>
      <c r="V443" s="272" t="str">
        <f>Sheet2!AQ12</f>
        <v/>
      </c>
      <c r="W443" s="272" t="str">
        <f>Sheet2!AR12</f>
        <v/>
      </c>
      <c r="X443" s="272" t="str">
        <f>Sheet2!AS12</f>
        <v/>
      </c>
      <c r="Y443" s="272" t="str">
        <f>Sheet2!AT12</f>
        <v/>
      </c>
      <c r="Z443" s="272" t="str">
        <f>Sheet2!AU12</f>
        <v/>
      </c>
      <c r="AA443" s="272" t="str">
        <f>Sheet2!AV12</f>
        <v/>
      </c>
      <c r="AB443" s="272" t="str">
        <f>Sheet2!AW12</f>
        <v/>
      </c>
      <c r="AC443" s="264" t="str">
        <f>Sheet2!AX12</f>
        <v/>
      </c>
      <c r="AD443" s="311"/>
    </row>
    <row r="444" spans="2:30" s="75" customFormat="1" ht="50.1" customHeight="1" thickBot="1" x14ac:dyDescent="0.3">
      <c r="B444" s="259"/>
      <c r="C444" s="338"/>
      <c r="D444" s="280"/>
      <c r="E444" s="280"/>
      <c r="F444" s="318"/>
      <c r="G444" s="318"/>
      <c r="H444" s="318"/>
      <c r="I444" s="318"/>
      <c r="J444" s="318"/>
      <c r="K444" s="318"/>
      <c r="L444" s="318"/>
      <c r="M444" s="318"/>
      <c r="N444" s="318"/>
      <c r="O444" s="318"/>
      <c r="P444" s="318"/>
      <c r="Q444" s="318"/>
      <c r="R444" s="318"/>
      <c r="S444" s="318"/>
      <c r="T444" s="318"/>
      <c r="U444" s="318"/>
      <c r="V444" s="318"/>
      <c r="W444" s="318"/>
      <c r="X444" s="318"/>
      <c r="Y444" s="318"/>
      <c r="Z444" s="318"/>
      <c r="AA444" s="318"/>
      <c r="AB444" s="318"/>
      <c r="AC444" s="318"/>
      <c r="AD444" s="311"/>
    </row>
    <row r="445" spans="2:30" s="75" customFormat="1" ht="50.1" customHeight="1" x14ac:dyDescent="0.25">
      <c r="B445" s="312"/>
      <c r="C445" s="340" t="s">
        <v>566</v>
      </c>
      <c r="D445" s="319"/>
      <c r="E445" s="280"/>
      <c r="F445" s="260" t="str">
        <f>Sheet4!D11</f>
        <v>0</v>
      </c>
      <c r="G445" s="261" t="str">
        <f>Sheet4!E11</f>
        <v/>
      </c>
      <c r="H445" s="261" t="str">
        <f>Sheet4!F11</f>
        <v/>
      </c>
      <c r="I445" s="261" t="str">
        <f>Sheet4!G11</f>
        <v/>
      </c>
      <c r="J445" s="261" t="str">
        <f>Sheet4!H11</f>
        <v/>
      </c>
      <c r="K445" s="261" t="str">
        <f>Sheet4!I11</f>
        <v/>
      </c>
      <c r="L445" s="261" t="str">
        <f>Sheet4!J11</f>
        <v/>
      </c>
      <c r="M445" s="261" t="str">
        <f>Sheet4!K11</f>
        <v/>
      </c>
      <c r="N445" s="261" t="str">
        <f>Sheet4!L11</f>
        <v/>
      </c>
      <c r="O445" s="261" t="str">
        <f>Sheet4!M11</f>
        <v/>
      </c>
      <c r="P445" s="261" t="str">
        <f>Sheet4!N11</f>
        <v/>
      </c>
      <c r="Q445" s="261" t="str">
        <f>Sheet4!O11</f>
        <v/>
      </c>
      <c r="R445" s="261" t="str">
        <f>Sheet4!P11</f>
        <v/>
      </c>
      <c r="S445" s="261" t="str">
        <f>Sheet4!Q11</f>
        <v/>
      </c>
      <c r="T445" s="261" t="str">
        <f>Sheet4!R11</f>
        <v/>
      </c>
      <c r="U445" s="261" t="str">
        <f>Sheet4!S11</f>
        <v/>
      </c>
      <c r="V445" s="261" t="str">
        <f>Sheet4!T11</f>
        <v/>
      </c>
      <c r="W445" s="261" t="str">
        <f>Sheet4!U11</f>
        <v/>
      </c>
      <c r="X445" s="261" t="str">
        <f>Sheet4!V11</f>
        <v/>
      </c>
      <c r="Y445" s="261" t="str">
        <f>Sheet4!W11</f>
        <v/>
      </c>
      <c r="Z445" s="261" t="str">
        <f>Sheet4!X11</f>
        <v/>
      </c>
      <c r="AA445" s="261" t="str">
        <f>Sheet4!Y11</f>
        <v/>
      </c>
      <c r="AB445" s="261" t="str">
        <f>Sheet4!Z11</f>
        <v/>
      </c>
      <c r="AC445" s="265" t="str">
        <f>Sheet4!AA11</f>
        <v/>
      </c>
      <c r="AD445" s="311"/>
    </row>
    <row r="446" spans="2:30" s="75" customFormat="1" ht="50.1" customHeight="1" thickBot="1" x14ac:dyDescent="0.3">
      <c r="B446" s="312"/>
      <c r="C446" s="1123" t="s">
        <v>568</v>
      </c>
      <c r="D446" s="1124"/>
      <c r="E446" s="280"/>
      <c r="F446" s="266" t="str">
        <f>Sheet4!AB11</f>
        <v/>
      </c>
      <c r="G446" s="267" t="str">
        <f>Sheet4!AC11</f>
        <v/>
      </c>
      <c r="H446" s="267" t="str">
        <f>Sheet4!AD11</f>
        <v/>
      </c>
      <c r="I446" s="267" t="str">
        <f>Sheet4!AE11</f>
        <v/>
      </c>
      <c r="J446" s="267" t="str">
        <f>Sheet4!AF11</f>
        <v/>
      </c>
      <c r="K446" s="267" t="str">
        <f>Sheet4!AG11</f>
        <v/>
      </c>
      <c r="L446" s="267" t="str">
        <f>Sheet4!AH11</f>
        <v/>
      </c>
      <c r="M446" s="267" t="str">
        <f>Sheet4!AI11</f>
        <v/>
      </c>
      <c r="N446" s="267" t="str">
        <f>Sheet4!AJ11</f>
        <v/>
      </c>
      <c r="O446" s="267" t="str">
        <f>Sheet4!AK11</f>
        <v/>
      </c>
      <c r="P446" s="267" t="str">
        <f>Sheet4!AL11</f>
        <v/>
      </c>
      <c r="Q446" s="267" t="str">
        <f>Sheet4!AM11</f>
        <v/>
      </c>
      <c r="R446" s="267" t="str">
        <f>Sheet4!AN11</f>
        <v/>
      </c>
      <c r="S446" s="267" t="str">
        <f>Sheet4!AO11</f>
        <v/>
      </c>
      <c r="T446" s="267" t="str">
        <f>Sheet4!AP11</f>
        <v/>
      </c>
      <c r="U446" s="267" t="str">
        <f>Sheet4!AQ11</f>
        <v/>
      </c>
      <c r="V446" s="267" t="str">
        <f>Sheet4!AR11</f>
        <v/>
      </c>
      <c r="W446" s="267" t="str">
        <f>Sheet4!AS11</f>
        <v/>
      </c>
      <c r="X446" s="267" t="str">
        <f>Sheet4!AT11</f>
        <v/>
      </c>
      <c r="Y446" s="267" t="str">
        <f>Sheet4!AU11</f>
        <v/>
      </c>
      <c r="Z446" s="267" t="str">
        <f>Sheet4!AV11</f>
        <v/>
      </c>
      <c r="AA446" s="267" t="str">
        <f>Sheet4!AW11</f>
        <v/>
      </c>
      <c r="AB446" s="267" t="str">
        <f>Sheet4!AX11</f>
        <v/>
      </c>
      <c r="AC446" s="268" t="str">
        <f>Sheet4!AY11</f>
        <v/>
      </c>
      <c r="AD446" s="311"/>
    </row>
    <row r="447" spans="2:30" s="75" customFormat="1" ht="50.1" customHeight="1" x14ac:dyDescent="0.25">
      <c r="B447" s="269"/>
      <c r="C447" s="338"/>
      <c r="D447" s="280"/>
      <c r="E447" s="280"/>
      <c r="F447" s="266" t="str">
        <f>Sheet4!AZ11</f>
        <v/>
      </c>
      <c r="G447" s="267" t="str">
        <f>Sheet4!BA11</f>
        <v/>
      </c>
      <c r="H447" s="267" t="str">
        <f>Sheet4!BB11</f>
        <v/>
      </c>
      <c r="I447" s="267" t="str">
        <f>Sheet4!BC11</f>
        <v/>
      </c>
      <c r="J447" s="267" t="str">
        <f>Sheet4!BD11</f>
        <v/>
      </c>
      <c r="K447" s="267" t="str">
        <f>Sheet4!BE11</f>
        <v/>
      </c>
      <c r="L447" s="267" t="str">
        <f>Sheet4!BF11</f>
        <v/>
      </c>
      <c r="M447" s="267" t="str">
        <f>Sheet4!BG11</f>
        <v/>
      </c>
      <c r="N447" s="267" t="str">
        <f>Sheet4!BH11</f>
        <v/>
      </c>
      <c r="O447" s="267" t="str">
        <f>Sheet4!BI11</f>
        <v/>
      </c>
      <c r="P447" s="267" t="str">
        <f>Sheet4!BJ11</f>
        <v/>
      </c>
      <c r="Q447" s="267" t="str">
        <f>Sheet4!BK11</f>
        <v/>
      </c>
      <c r="R447" s="267" t="str">
        <f>Sheet4!BL11</f>
        <v/>
      </c>
      <c r="S447" s="267" t="str">
        <f>Sheet4!BM11</f>
        <v/>
      </c>
      <c r="T447" s="267" t="str">
        <f>Sheet4!BN11</f>
        <v/>
      </c>
      <c r="U447" s="267" t="str">
        <f>Sheet4!BO11</f>
        <v/>
      </c>
      <c r="V447" s="267" t="str">
        <f>Sheet4!BP11</f>
        <v/>
      </c>
      <c r="W447" s="267" t="str">
        <f>Sheet4!BQ11</f>
        <v/>
      </c>
      <c r="X447" s="267" t="str">
        <f>Sheet4!BR11</f>
        <v/>
      </c>
      <c r="Y447" s="267" t="str">
        <f>Sheet4!BS11</f>
        <v/>
      </c>
      <c r="Z447" s="267" t="str">
        <f>Sheet4!BT11</f>
        <v/>
      </c>
      <c r="AA447" s="267" t="str">
        <f>Sheet4!BU11</f>
        <v/>
      </c>
      <c r="AB447" s="267" t="str">
        <f>Sheet4!BV11</f>
        <v/>
      </c>
      <c r="AC447" s="268" t="str">
        <f>Sheet4!BW11</f>
        <v/>
      </c>
      <c r="AD447" s="311"/>
    </row>
    <row r="448" spans="2:30" s="75" customFormat="1" ht="50.1" customHeight="1" thickBot="1" x14ac:dyDescent="0.3">
      <c r="B448" s="270"/>
      <c r="C448" s="338"/>
      <c r="D448" s="280"/>
      <c r="E448" s="280"/>
      <c r="F448" s="271" t="str">
        <f>Sheet4!BX11</f>
        <v/>
      </c>
      <c r="G448" s="272" t="str">
        <f>Sheet4!BY11</f>
        <v/>
      </c>
      <c r="H448" s="272" t="str">
        <f>Sheet4!BZ11</f>
        <v/>
      </c>
      <c r="I448" s="272" t="str">
        <f>Sheet4!CA11</f>
        <v/>
      </c>
      <c r="J448" s="272" t="str">
        <f>Sheet4!CB11</f>
        <v/>
      </c>
      <c r="K448" s="272" t="str">
        <f>Sheet4!CC11</f>
        <v/>
      </c>
      <c r="L448" s="272" t="str">
        <f>Sheet4!CD11</f>
        <v/>
      </c>
      <c r="M448" s="272" t="str">
        <f>Sheet4!CE11</f>
        <v/>
      </c>
      <c r="N448" s="272" t="str">
        <f>Sheet4!CF11</f>
        <v/>
      </c>
      <c r="O448" s="272" t="str">
        <f>Sheet4!CG11</f>
        <v/>
      </c>
      <c r="P448" s="272" t="str">
        <f>Sheet4!CH11</f>
        <v/>
      </c>
      <c r="Q448" s="272" t="str">
        <f>Sheet4!CI11</f>
        <v/>
      </c>
      <c r="R448" s="272" t="str">
        <f>Sheet4!CJ11</f>
        <v/>
      </c>
      <c r="S448" s="272" t="str">
        <f>Sheet4!CK11</f>
        <v/>
      </c>
      <c r="T448" s="272" t="str">
        <f>Sheet4!CL11</f>
        <v/>
      </c>
      <c r="U448" s="272" t="str">
        <f>Sheet4!CM11</f>
        <v/>
      </c>
      <c r="V448" s="272" t="str">
        <f>Sheet4!CN11</f>
        <v/>
      </c>
      <c r="W448" s="272" t="str">
        <f>Sheet4!CO11</f>
        <v/>
      </c>
      <c r="X448" s="272" t="str">
        <f>Sheet4!CP11</f>
        <v/>
      </c>
      <c r="Y448" s="272" t="str">
        <f>Sheet4!CQ11</f>
        <v/>
      </c>
      <c r="Z448" s="272" t="str">
        <f>Sheet4!CR11</f>
        <v/>
      </c>
      <c r="AA448" s="272" t="str">
        <f>Sheet4!CS11</f>
        <v/>
      </c>
      <c r="AB448" s="272" t="str">
        <f>Sheet4!CT11</f>
        <v/>
      </c>
      <c r="AC448" s="273" t="str">
        <f>Sheet4!CU11</f>
        <v/>
      </c>
      <c r="AD448" s="311"/>
    </row>
    <row r="449" spans="2:30" s="75" customFormat="1" ht="50.1" customHeight="1" thickBot="1" x14ac:dyDescent="0.3">
      <c r="B449" s="312"/>
      <c r="C449" s="338"/>
      <c r="D449" s="280"/>
      <c r="E449" s="280"/>
      <c r="F449" s="280"/>
      <c r="G449" s="280"/>
      <c r="H449" s="280"/>
      <c r="I449" s="280"/>
      <c r="J449" s="280"/>
      <c r="K449" s="280"/>
      <c r="L449" s="280"/>
      <c r="M449" s="280"/>
      <c r="N449" s="280"/>
      <c r="O449" s="280"/>
      <c r="P449" s="280"/>
      <c r="Q449" s="280"/>
      <c r="R449" s="280"/>
      <c r="S449" s="280"/>
      <c r="T449" s="280"/>
      <c r="U449" s="280"/>
      <c r="V449" s="280"/>
      <c r="W449" s="280"/>
      <c r="X449" s="280"/>
      <c r="Y449" s="280"/>
      <c r="Z449" s="280"/>
      <c r="AA449" s="280"/>
      <c r="AB449" s="280"/>
      <c r="AC449" s="280"/>
      <c r="AD449" s="311"/>
    </row>
    <row r="450" spans="2:30" s="75" customFormat="1" ht="50.1" customHeight="1" thickBot="1" x14ac:dyDescent="0.3">
      <c r="B450" s="274"/>
      <c r="C450" s="339" t="s">
        <v>569</v>
      </c>
      <c r="D450" s="314"/>
      <c r="E450" s="280"/>
      <c r="F450" s="1112" t="s">
        <v>570</v>
      </c>
      <c r="G450" s="1113"/>
      <c r="H450" s="1113"/>
      <c r="I450" s="301" t="e">
        <f>IF(Data!$H12="F",Data!$H$2,"")</f>
        <v>#VALUE!</v>
      </c>
      <c r="J450" s="280"/>
      <c r="K450" s="521" t="s">
        <v>571</v>
      </c>
      <c r="L450" s="519"/>
      <c r="M450" s="519"/>
      <c r="N450" s="519"/>
      <c r="O450" s="519"/>
      <c r="P450" s="519"/>
      <c r="Q450" s="519"/>
      <c r="R450" s="276" t="str">
        <f>Sheet5!D11</f>
        <v>0</v>
      </c>
      <c r="S450" s="276" t="str">
        <f>Sheet5!E11</f>
        <v/>
      </c>
      <c r="T450" s="276" t="str">
        <f>Sheet5!F11</f>
        <v/>
      </c>
      <c r="U450" s="276" t="str">
        <f>Sheet5!G11</f>
        <v/>
      </c>
      <c r="V450" s="276" t="str">
        <f>Sheet5!H11</f>
        <v/>
      </c>
      <c r="W450" s="276" t="str">
        <f>Sheet5!I11</f>
        <v/>
      </c>
      <c r="X450" s="276" t="str">
        <f>Sheet5!J11</f>
        <v/>
      </c>
      <c r="Y450" s="276" t="str">
        <f>Sheet5!K11</f>
        <v/>
      </c>
      <c r="Z450" s="276" t="str">
        <f>Sheet5!L11</f>
        <v/>
      </c>
      <c r="AA450" s="276" t="str">
        <f>Sheet5!M11</f>
        <v/>
      </c>
      <c r="AB450" s="276" t="str">
        <f>Sheet5!N11</f>
        <v/>
      </c>
      <c r="AC450" s="277" t="str">
        <f>Sheet5!O11</f>
        <v/>
      </c>
      <c r="AD450" s="311"/>
    </row>
    <row r="451" spans="2:30" s="75" customFormat="1" ht="50.1" customHeight="1" thickBot="1" x14ac:dyDescent="0.3">
      <c r="B451" s="312"/>
      <c r="C451" s="338"/>
      <c r="D451" s="280"/>
      <c r="E451" s="280"/>
      <c r="F451" s="1127" t="s">
        <v>572</v>
      </c>
      <c r="G451" s="1128"/>
      <c r="H451" s="1128"/>
      <c r="I451" s="278" t="e">
        <f>IF(Data!$H12="M",Data!$H$2,"")</f>
        <v>#VALUE!</v>
      </c>
      <c r="J451" s="280"/>
      <c r="K451" s="280"/>
      <c r="L451" s="280"/>
      <c r="M451" s="280"/>
      <c r="N451" s="280"/>
      <c r="O451" s="280"/>
      <c r="P451" s="280"/>
      <c r="Q451" s="280"/>
      <c r="R451" s="280"/>
      <c r="S451" s="280"/>
      <c r="T451" s="280"/>
      <c r="U451" s="280"/>
      <c r="V451" s="280"/>
      <c r="W451" s="280"/>
      <c r="X451" s="280"/>
      <c r="Y451" s="280"/>
      <c r="Z451" s="280"/>
      <c r="AA451" s="280"/>
      <c r="AB451" s="280"/>
      <c r="AC451" s="280"/>
      <c r="AD451" s="311"/>
    </row>
    <row r="452" spans="2:30" s="75" customFormat="1" ht="50.1" customHeight="1" thickBot="1" x14ac:dyDescent="0.3">
      <c r="B452" s="312"/>
      <c r="C452" s="338"/>
      <c r="D452" s="280"/>
      <c r="E452" s="280"/>
      <c r="F452" s="280"/>
      <c r="G452" s="280"/>
      <c r="H452" s="280"/>
      <c r="I452" s="280"/>
      <c r="J452" s="280"/>
      <c r="K452" s="280"/>
      <c r="L452" s="280"/>
      <c r="M452" s="280"/>
      <c r="N452" s="280"/>
      <c r="O452" s="280"/>
      <c r="P452" s="280"/>
      <c r="Q452" s="280"/>
      <c r="R452" s="280"/>
      <c r="S452" s="280"/>
      <c r="T452" s="280"/>
      <c r="U452" s="280"/>
      <c r="V452" s="280"/>
      <c r="W452" s="280"/>
      <c r="X452" s="280"/>
      <c r="Y452" s="280"/>
      <c r="Z452" s="280"/>
      <c r="AA452" s="280"/>
      <c r="AB452" s="280"/>
      <c r="AC452" s="280"/>
      <c r="AD452" s="311"/>
    </row>
    <row r="453" spans="2:30" s="75" customFormat="1" ht="50.1" customHeight="1" thickBot="1" x14ac:dyDescent="0.3">
      <c r="B453" s="312"/>
      <c r="C453" s="1129" t="s">
        <v>573</v>
      </c>
      <c r="D453" s="1130"/>
      <c r="E453" s="1130"/>
      <c r="F453" s="1130"/>
      <c r="G453" s="1130"/>
      <c r="H453" s="1131"/>
      <c r="I453" s="280"/>
      <c r="J453" s="1132" t="str">
        <f>'PRE DATA'!$C$10</f>
        <v>TRAINING INSTITUTE</v>
      </c>
      <c r="K453" s="1133"/>
      <c r="L453" s="1133"/>
      <c r="M453" s="1133"/>
      <c r="N453" s="1133"/>
      <c r="O453" s="1133"/>
      <c r="P453" s="1133"/>
      <c r="Q453" s="1133"/>
      <c r="R453" s="1133"/>
      <c r="S453" s="1133"/>
      <c r="T453" s="1133"/>
      <c r="U453" s="1133"/>
      <c r="V453" s="1133"/>
      <c r="W453" s="1133"/>
      <c r="X453" s="1133"/>
      <c r="Y453" s="1133"/>
      <c r="Z453" s="1133"/>
      <c r="AA453" s="1133"/>
      <c r="AB453" s="1133"/>
      <c r="AC453" s="1134"/>
      <c r="AD453" s="311"/>
    </row>
    <row r="454" spans="2:30" s="75" customFormat="1" ht="50.1" customHeight="1" thickBot="1" x14ac:dyDescent="0.3">
      <c r="B454" s="312"/>
      <c r="C454" s="338"/>
      <c r="D454" s="280"/>
      <c r="E454" s="280"/>
      <c r="F454" s="280"/>
      <c r="G454" s="280"/>
      <c r="H454" s="280"/>
      <c r="I454" s="280"/>
      <c r="J454" s="280"/>
      <c r="K454" s="280"/>
      <c r="L454" s="280"/>
      <c r="M454" s="280"/>
      <c r="N454" s="280"/>
      <c r="O454" s="280"/>
      <c r="P454" s="280"/>
      <c r="Q454" s="280"/>
      <c r="R454" s="280"/>
      <c r="S454" s="280"/>
      <c r="T454" s="280"/>
      <c r="U454" s="280"/>
      <c r="V454" s="280"/>
      <c r="W454" s="280"/>
      <c r="X454" s="280"/>
      <c r="Y454" s="280"/>
      <c r="Z454" s="280"/>
      <c r="AA454" s="280"/>
      <c r="AB454" s="280"/>
      <c r="AC454" s="280"/>
      <c r="AD454" s="311"/>
    </row>
    <row r="455" spans="2:30" s="75" customFormat="1" ht="50.1" customHeight="1" x14ac:dyDescent="0.25">
      <c r="B455" s="312"/>
      <c r="C455" s="340" t="s">
        <v>574</v>
      </c>
      <c r="D455" s="321"/>
      <c r="E455" s="321"/>
      <c r="F455" s="321"/>
      <c r="G455" s="321"/>
      <c r="H455" s="322"/>
      <c r="I455" s="280"/>
      <c r="J455" s="1084" t="str">
        <f>'PRE DATA'!$C$11</f>
        <v>No 05, Gampaha</v>
      </c>
      <c r="K455" s="1085"/>
      <c r="L455" s="1085"/>
      <c r="M455" s="1085"/>
      <c r="N455" s="1085"/>
      <c r="O455" s="1085"/>
      <c r="P455" s="1085"/>
      <c r="Q455" s="1085"/>
      <c r="R455" s="1085"/>
      <c r="S455" s="1085"/>
      <c r="T455" s="1085"/>
      <c r="U455" s="1085"/>
      <c r="V455" s="1085"/>
      <c r="W455" s="1085"/>
      <c r="X455" s="1085"/>
      <c r="Y455" s="1085"/>
      <c r="Z455" s="1085"/>
      <c r="AA455" s="1085"/>
      <c r="AB455" s="1085"/>
      <c r="AC455" s="1086"/>
      <c r="AD455" s="311"/>
    </row>
    <row r="456" spans="2:30" s="75" customFormat="1" ht="50.1" customHeight="1" thickBot="1" x14ac:dyDescent="0.3">
      <c r="B456" s="312"/>
      <c r="C456" s="1090" t="s">
        <v>584</v>
      </c>
      <c r="D456" s="1091"/>
      <c r="E456" s="1091"/>
      <c r="F456" s="1091"/>
      <c r="G456" s="1091"/>
      <c r="H456" s="1092"/>
      <c r="I456" s="280"/>
      <c r="J456" s="1087"/>
      <c r="K456" s="1088"/>
      <c r="L456" s="1088"/>
      <c r="M456" s="1088"/>
      <c r="N456" s="1088"/>
      <c r="O456" s="1088"/>
      <c r="P456" s="1088"/>
      <c r="Q456" s="1088"/>
      <c r="R456" s="1088"/>
      <c r="S456" s="1088"/>
      <c r="T456" s="1088"/>
      <c r="U456" s="1088"/>
      <c r="V456" s="1088"/>
      <c r="W456" s="1088"/>
      <c r="X456" s="1088"/>
      <c r="Y456" s="1088"/>
      <c r="Z456" s="1088"/>
      <c r="AA456" s="1088"/>
      <c r="AB456" s="1088"/>
      <c r="AC456" s="1089"/>
      <c r="AD456" s="311"/>
    </row>
    <row r="457" spans="2:30" s="75" customFormat="1" ht="50.1" customHeight="1" thickBot="1" x14ac:dyDescent="0.3">
      <c r="B457" s="312"/>
      <c r="C457" s="338"/>
      <c r="D457" s="280"/>
      <c r="E457" s="280"/>
      <c r="F457" s="280"/>
      <c r="G457" s="280"/>
      <c r="H457" s="280"/>
      <c r="I457" s="280"/>
      <c r="J457" s="280"/>
      <c r="K457" s="280"/>
      <c r="L457" s="280"/>
      <c r="M457" s="280"/>
      <c r="N457" s="280"/>
      <c r="O457" s="280"/>
      <c r="P457" s="280"/>
      <c r="Q457" s="280"/>
      <c r="R457" s="280"/>
      <c r="S457" s="280"/>
      <c r="T457" s="280"/>
      <c r="U457" s="280"/>
      <c r="V457" s="280"/>
      <c r="W457" s="280"/>
      <c r="X457" s="280"/>
      <c r="Y457" s="280"/>
      <c r="Z457" s="280"/>
      <c r="AA457" s="280"/>
      <c r="AB457" s="280"/>
      <c r="AC457" s="280"/>
      <c r="AD457" s="311"/>
    </row>
    <row r="458" spans="2:30" s="75" customFormat="1" ht="50.1" customHeight="1" x14ac:dyDescent="0.25">
      <c r="B458" s="312"/>
      <c r="C458" s="340" t="s">
        <v>558</v>
      </c>
      <c r="D458" s="323"/>
      <c r="E458" s="323"/>
      <c r="F458" s="323"/>
      <c r="G458" s="323"/>
      <c r="H458" s="324"/>
      <c r="I458" s="280"/>
      <c r="J458" s="1093">
        <f>J408</f>
        <v>0</v>
      </c>
      <c r="K458" s="1094"/>
      <c r="L458" s="1094"/>
      <c r="M458" s="1094"/>
      <c r="N458" s="1094"/>
      <c r="O458" s="1094"/>
      <c r="P458" s="1094"/>
      <c r="Q458" s="1094"/>
      <c r="R458" s="1094"/>
      <c r="S458" s="1094"/>
      <c r="T458" s="1094"/>
      <c r="U458" s="1094"/>
      <c r="V458" s="1094"/>
      <c r="W458" s="1094"/>
      <c r="X458" s="1094"/>
      <c r="Y458" s="1094"/>
      <c r="Z458" s="1094"/>
      <c r="AA458" s="1094"/>
      <c r="AB458" s="1094"/>
      <c r="AC458" s="1095"/>
      <c r="AD458" s="311"/>
    </row>
    <row r="459" spans="2:30" s="75" customFormat="1" ht="50.1" customHeight="1" thickBot="1" x14ac:dyDescent="0.3">
      <c r="B459" s="279"/>
      <c r="C459" s="342" t="s">
        <v>575</v>
      </c>
      <c r="D459" s="325"/>
      <c r="E459" s="325"/>
      <c r="F459" s="325"/>
      <c r="G459" s="325"/>
      <c r="H459" s="326"/>
      <c r="I459" s="280"/>
      <c r="J459" s="1096"/>
      <c r="K459" s="1097"/>
      <c r="L459" s="1097"/>
      <c r="M459" s="1097"/>
      <c r="N459" s="1097"/>
      <c r="O459" s="1097"/>
      <c r="P459" s="1097"/>
      <c r="Q459" s="1097"/>
      <c r="R459" s="1097"/>
      <c r="S459" s="1097"/>
      <c r="T459" s="1097"/>
      <c r="U459" s="1097"/>
      <c r="V459" s="1097"/>
      <c r="W459" s="1097"/>
      <c r="X459" s="1097"/>
      <c r="Y459" s="1097"/>
      <c r="Z459" s="1097"/>
      <c r="AA459" s="1097"/>
      <c r="AB459" s="1097"/>
      <c r="AC459" s="1098"/>
      <c r="AD459" s="311"/>
    </row>
    <row r="460" spans="2:30" s="75" customFormat="1" ht="50.1" customHeight="1" x14ac:dyDescent="0.25">
      <c r="B460" s="279"/>
      <c r="C460" s="343"/>
      <c r="D460" s="327"/>
      <c r="E460" s="327"/>
      <c r="F460" s="327"/>
      <c r="G460" s="327"/>
      <c r="H460" s="327"/>
      <c r="I460" s="280"/>
      <c r="J460" s="280"/>
      <c r="K460" s="280"/>
      <c r="L460" s="280"/>
      <c r="M460" s="280"/>
      <c r="N460" s="280"/>
      <c r="O460" s="280"/>
      <c r="P460" s="280"/>
      <c r="Q460" s="280"/>
      <c r="R460" s="280"/>
      <c r="S460" s="280"/>
      <c r="T460" s="280"/>
      <c r="U460" s="280"/>
      <c r="V460" s="280"/>
      <c r="W460" s="280"/>
      <c r="X460" s="280"/>
      <c r="Y460" s="280"/>
      <c r="Z460" s="280"/>
      <c r="AA460" s="280"/>
      <c r="AB460" s="280"/>
      <c r="AC460" s="280"/>
      <c r="AD460" s="311"/>
    </row>
    <row r="461" spans="2:30" s="75" customFormat="1" ht="50.1" customHeight="1" thickBot="1" x14ac:dyDescent="0.3">
      <c r="B461" s="279"/>
      <c r="C461" s="338"/>
      <c r="D461" s="280"/>
      <c r="E461" s="280"/>
      <c r="F461" s="280"/>
      <c r="G461" s="280"/>
      <c r="H461" s="280"/>
      <c r="I461" s="280"/>
      <c r="J461" s="280"/>
      <c r="K461" s="280"/>
      <c r="L461" s="280"/>
      <c r="M461" s="280"/>
      <c r="N461" s="280"/>
      <c r="O461" s="280"/>
      <c r="P461" s="280"/>
      <c r="Q461" s="280"/>
      <c r="R461" s="280"/>
      <c r="S461" s="280"/>
      <c r="T461" s="280"/>
      <c r="U461" s="280"/>
      <c r="V461" s="280"/>
      <c r="W461" s="280"/>
      <c r="X461" s="280"/>
      <c r="Y461" s="280"/>
      <c r="Z461" s="280"/>
      <c r="AA461" s="280"/>
      <c r="AB461" s="280"/>
      <c r="AC461" s="280"/>
      <c r="AD461" s="311"/>
    </row>
    <row r="462" spans="2:30" s="75" customFormat="1" ht="50.1" customHeight="1" x14ac:dyDescent="0.25">
      <c r="B462" s="279"/>
      <c r="C462" s="1099" t="s">
        <v>557</v>
      </c>
      <c r="D462" s="1100"/>
      <c r="E462" s="1100"/>
      <c r="F462" s="1100"/>
      <c r="G462" s="1100"/>
      <c r="H462" s="1101"/>
      <c r="I462" s="280"/>
      <c r="J462" s="299" t="s">
        <v>576</v>
      </c>
      <c r="K462" s="297" t="s">
        <v>576</v>
      </c>
      <c r="L462" s="297" t="s">
        <v>576</v>
      </c>
      <c r="M462" s="297" t="s">
        <v>576</v>
      </c>
      <c r="N462" s="297" t="s">
        <v>577</v>
      </c>
      <c r="O462" s="297" t="s">
        <v>577</v>
      </c>
      <c r="P462" s="297" t="s">
        <v>578</v>
      </c>
      <c r="Q462" s="298" t="s">
        <v>578</v>
      </c>
      <c r="R462" s="280"/>
      <c r="S462" s="280"/>
      <c r="T462" s="280"/>
      <c r="U462" s="280"/>
      <c r="V462" s="299" t="s">
        <v>576</v>
      </c>
      <c r="W462" s="297" t="s">
        <v>576</v>
      </c>
      <c r="X462" s="297" t="s">
        <v>576</v>
      </c>
      <c r="Y462" s="297" t="s">
        <v>576</v>
      </c>
      <c r="Z462" s="297" t="s">
        <v>577</v>
      </c>
      <c r="AA462" s="297" t="s">
        <v>577</v>
      </c>
      <c r="AB462" s="297" t="s">
        <v>578</v>
      </c>
      <c r="AC462" s="298" t="s">
        <v>578</v>
      </c>
      <c r="AD462" s="311"/>
    </row>
    <row r="463" spans="2:30" s="75" customFormat="1" ht="50.1" customHeight="1" thickBot="1" x14ac:dyDescent="0.3">
      <c r="B463" s="274"/>
      <c r="C463" s="1090"/>
      <c r="D463" s="1091"/>
      <c r="E463" s="1091"/>
      <c r="F463" s="1091"/>
      <c r="G463" s="1091"/>
      <c r="H463" s="1092"/>
      <c r="I463" s="280"/>
      <c r="J463" s="293">
        <f>'PRE DATA'!$F$16</f>
        <v>2</v>
      </c>
      <c r="K463" s="294">
        <f>'PRE DATA'!$G$16</f>
        <v>0</v>
      </c>
      <c r="L463" s="294">
        <f>'PRE DATA'!$H$16</f>
        <v>1</v>
      </c>
      <c r="M463" s="294">
        <f>'PRE DATA'!$I$16</f>
        <v>9</v>
      </c>
      <c r="N463" s="282">
        <f>'PRE DATA'!$J$16</f>
        <v>0</v>
      </c>
      <c r="O463" s="282">
        <f>'PRE DATA'!$K$16</f>
        <v>7</v>
      </c>
      <c r="P463" s="294">
        <f>'PRE DATA'!$L$16</f>
        <v>2</v>
      </c>
      <c r="Q463" s="295">
        <f>'PRE DATA'!$M$16</f>
        <v>8</v>
      </c>
      <c r="R463" s="280"/>
      <c r="S463" s="280"/>
      <c r="T463" s="280"/>
      <c r="U463" s="280"/>
      <c r="V463" s="293">
        <f>'PRE DATA'!$F$18</f>
        <v>0</v>
      </c>
      <c r="W463" s="294">
        <f>'PRE DATA'!$G$18</f>
        <v>0</v>
      </c>
      <c r="X463" s="294">
        <f>'PRE DATA'!$H$18</f>
        <v>0</v>
      </c>
      <c r="Y463" s="294">
        <f>'PRE DATA'!$I$18</f>
        <v>0</v>
      </c>
      <c r="Z463" s="282">
        <f>'PRE DATA'!$J$18</f>
        <v>0</v>
      </c>
      <c r="AA463" s="282">
        <f>'PRE DATA'!$K$18</f>
        <v>0</v>
      </c>
      <c r="AB463" s="294">
        <f>'PRE DATA'!$L$18</f>
        <v>0</v>
      </c>
      <c r="AC463" s="295">
        <f>'PRE DATA'!$M$18</f>
        <v>0</v>
      </c>
      <c r="AD463" s="311"/>
    </row>
    <row r="464" spans="2:30" s="75" customFormat="1" ht="50.1" customHeight="1" thickBot="1" x14ac:dyDescent="0.3">
      <c r="B464" s="270"/>
      <c r="C464" s="338"/>
      <c r="D464" s="280"/>
      <c r="E464" s="280"/>
      <c r="F464" s="280"/>
      <c r="G464" s="280"/>
      <c r="H464" s="280"/>
      <c r="I464" s="280"/>
      <c r="J464" s="328"/>
      <c r="K464" s="328"/>
      <c r="L464" s="328"/>
      <c r="M464" s="328"/>
      <c r="N464" s="328"/>
      <c r="O464" s="328"/>
      <c r="P464" s="328"/>
      <c r="Q464" s="328"/>
      <c r="R464" s="280"/>
      <c r="S464" s="280"/>
      <c r="T464" s="280"/>
      <c r="U464" s="280"/>
      <c r="V464" s="280"/>
      <c r="W464" s="280"/>
      <c r="X464" s="280"/>
      <c r="Y464" s="280"/>
      <c r="Z464" s="280"/>
      <c r="AA464" s="280"/>
      <c r="AB464" s="280"/>
      <c r="AC464" s="280"/>
      <c r="AD464" s="311"/>
    </row>
    <row r="465" spans="1:30" s="75" customFormat="1" ht="50.1" customHeight="1" x14ac:dyDescent="0.25">
      <c r="B465" s="270"/>
      <c r="C465" s="344"/>
      <c r="D465" s="116"/>
      <c r="E465" s="116"/>
      <c r="F465" s="280"/>
      <c r="G465" s="280"/>
      <c r="H465" s="280"/>
      <c r="I465" s="280"/>
      <c r="J465" s="299" t="s">
        <v>576</v>
      </c>
      <c r="K465" s="297" t="s">
        <v>576</v>
      </c>
      <c r="L465" s="297" t="s">
        <v>576</v>
      </c>
      <c r="M465" s="297" t="s">
        <v>576</v>
      </c>
      <c r="N465" s="297" t="s">
        <v>577</v>
      </c>
      <c r="O465" s="297" t="s">
        <v>577</v>
      </c>
      <c r="P465" s="297" t="s">
        <v>578</v>
      </c>
      <c r="Q465" s="298" t="s">
        <v>578</v>
      </c>
      <c r="R465" s="280"/>
      <c r="S465" s="280"/>
      <c r="T465" s="280"/>
      <c r="U465" s="280"/>
      <c r="V465" s="299" t="s">
        <v>576</v>
      </c>
      <c r="W465" s="297" t="s">
        <v>576</v>
      </c>
      <c r="X465" s="297" t="s">
        <v>576</v>
      </c>
      <c r="Y465" s="297" t="s">
        <v>576</v>
      </c>
      <c r="Z465" s="297" t="s">
        <v>577</v>
      </c>
      <c r="AA465" s="297" t="s">
        <v>577</v>
      </c>
      <c r="AB465" s="297" t="s">
        <v>578</v>
      </c>
      <c r="AC465" s="298" t="s">
        <v>578</v>
      </c>
      <c r="AD465" s="311"/>
    </row>
    <row r="466" spans="1:30" s="75" customFormat="1" ht="50.1" customHeight="1" thickBot="1" x14ac:dyDescent="0.3">
      <c r="B466" s="270"/>
      <c r="C466" s="338"/>
      <c r="D466" s="280"/>
      <c r="E466" s="280"/>
      <c r="F466" s="280"/>
      <c r="G466" s="280"/>
      <c r="H466" s="280"/>
      <c r="I466" s="280"/>
      <c r="J466" s="293">
        <f>'PRE DATA'!$F$17</f>
        <v>0</v>
      </c>
      <c r="K466" s="294">
        <f>'PRE DATA'!$G$17</f>
        <v>0</v>
      </c>
      <c r="L466" s="294">
        <f>'PRE DATA'!$H$17</f>
        <v>0</v>
      </c>
      <c r="M466" s="294">
        <f>'PRE DATA'!$I$17</f>
        <v>0</v>
      </c>
      <c r="N466" s="282">
        <f>'PRE DATA'!$J$17</f>
        <v>0</v>
      </c>
      <c r="O466" s="282">
        <f>'PRE DATA'!$K$17</f>
        <v>0</v>
      </c>
      <c r="P466" s="294">
        <f>'PRE DATA'!$L$17</f>
        <v>0</v>
      </c>
      <c r="Q466" s="295">
        <f>'PRE DATA'!$M$17</f>
        <v>0</v>
      </c>
      <c r="R466" s="280"/>
      <c r="S466" s="280"/>
      <c r="T466" s="280"/>
      <c r="U466" s="280"/>
      <c r="V466" s="293">
        <f>'PRE DATA'!$F$19</f>
        <v>0</v>
      </c>
      <c r="W466" s="294">
        <f>'PRE DATA'!$G$19</f>
        <v>0</v>
      </c>
      <c r="X466" s="294">
        <f>'PRE DATA'!$H$19</f>
        <v>0</v>
      </c>
      <c r="Y466" s="294">
        <f>'PRE DATA'!$I$19</f>
        <v>0</v>
      </c>
      <c r="Z466" s="282">
        <f>'PRE DATA'!$J$19</f>
        <v>0</v>
      </c>
      <c r="AA466" s="282">
        <f>'PRE DATA'!$K$19</f>
        <v>0</v>
      </c>
      <c r="AB466" s="294">
        <f>'PRE DATA'!$L$19</f>
        <v>0</v>
      </c>
      <c r="AC466" s="295">
        <f>'PRE DATA'!$M$19</f>
        <v>0</v>
      </c>
      <c r="AD466" s="311"/>
    </row>
    <row r="467" spans="1:30" s="75" customFormat="1" ht="50.1" customHeight="1" x14ac:dyDescent="0.25">
      <c r="B467" s="270"/>
      <c r="C467" s="338"/>
      <c r="D467" s="280"/>
      <c r="E467" s="280"/>
      <c r="F467" s="280"/>
      <c r="G467" s="280"/>
      <c r="H467" s="280"/>
      <c r="I467" s="280"/>
      <c r="J467" s="283"/>
      <c r="K467" s="283"/>
      <c r="L467" s="283"/>
      <c r="M467" s="283"/>
      <c r="N467" s="283"/>
      <c r="O467" s="283"/>
      <c r="P467" s="280"/>
      <c r="Q467" s="280"/>
      <c r="R467" s="280"/>
      <c r="S467" s="283"/>
      <c r="T467" s="283"/>
      <c r="U467" s="283"/>
      <c r="V467" s="283"/>
      <c r="W467" s="283"/>
      <c r="X467" s="283"/>
      <c r="Y467" s="280"/>
      <c r="Z467" s="280"/>
      <c r="AA467" s="280"/>
      <c r="AB467" s="280"/>
      <c r="AC467" s="280"/>
      <c r="AD467" s="311"/>
    </row>
    <row r="468" spans="1:30" s="75" customFormat="1" ht="50.1" customHeight="1" thickBot="1" x14ac:dyDescent="0.3">
      <c r="B468" s="312"/>
      <c r="C468" s="338"/>
      <c r="D468" s="280"/>
      <c r="E468" s="280"/>
      <c r="F468" s="280"/>
      <c r="G468" s="280"/>
      <c r="H468" s="280"/>
      <c r="I468" s="280"/>
      <c r="J468" s="280"/>
      <c r="K468" s="280"/>
      <c r="L468" s="280"/>
      <c r="M468" s="280"/>
      <c r="N468" s="280"/>
      <c r="O468" s="280"/>
      <c r="P468" s="280"/>
      <c r="Q468" s="280"/>
      <c r="R468" s="280"/>
      <c r="S468" s="280"/>
      <c r="T468" s="280"/>
      <c r="U468" s="280"/>
      <c r="V468" s="280"/>
      <c r="W468" s="280"/>
      <c r="X468" s="280"/>
      <c r="Y468" s="280"/>
      <c r="Z468" s="280"/>
      <c r="AA468" s="280"/>
      <c r="AB468" s="280"/>
      <c r="AC468" s="280"/>
      <c r="AD468" s="311"/>
    </row>
    <row r="469" spans="1:30" s="75" customFormat="1" ht="50.1" customHeight="1" x14ac:dyDescent="0.25">
      <c r="A469" s="334"/>
      <c r="B469" s="332"/>
      <c r="C469" s="1102" t="s">
        <v>559</v>
      </c>
      <c r="D469" s="1103"/>
      <c r="E469" s="1109" t="s">
        <v>560</v>
      </c>
      <c r="F469" s="1109"/>
      <c r="G469" s="1109"/>
      <c r="H469" s="1109"/>
      <c r="I469" s="1109"/>
      <c r="J469" s="1109"/>
      <c r="K469" s="1109"/>
      <c r="L469" s="1136" t="s">
        <v>561</v>
      </c>
      <c r="M469" s="1136"/>
      <c r="N469" s="1136"/>
      <c r="O469" s="1136"/>
      <c r="P469" s="1136"/>
      <c r="Q469" s="1136"/>
      <c r="R469" s="1109" t="s">
        <v>579</v>
      </c>
      <c r="S469" s="1109"/>
      <c r="T469" s="1109"/>
      <c r="U469" s="1109"/>
      <c r="V469" s="1109"/>
      <c r="W469" s="1109"/>
      <c r="X469" s="1109" t="s">
        <v>580</v>
      </c>
      <c r="Y469" s="1109"/>
      <c r="Z469" s="1109"/>
      <c r="AA469" s="1109"/>
      <c r="AB469" s="1109"/>
      <c r="AC469" s="1137"/>
      <c r="AD469" s="333"/>
    </row>
    <row r="470" spans="1:30" s="75" customFormat="1" ht="50.1" customHeight="1" x14ac:dyDescent="0.25">
      <c r="B470" s="312"/>
      <c r="C470" s="1104"/>
      <c r="D470" s="1105"/>
      <c r="E470" s="1138" t="str">
        <f>'PRE DATA'!$C$25</f>
        <v xml:space="preserve"> NIHAL</v>
      </c>
      <c r="F470" s="1138"/>
      <c r="G470" s="1138"/>
      <c r="H470" s="1138"/>
      <c r="I470" s="1138"/>
      <c r="J470" s="1138"/>
      <c r="K470" s="1138"/>
      <c r="L470" s="1115" t="str">
        <f>'PRE DATA'!$C$27</f>
        <v>CBA/2555/2015</v>
      </c>
      <c r="M470" s="1115"/>
      <c r="N470" s="1115"/>
      <c r="O470" s="1115"/>
      <c r="P470" s="1115"/>
      <c r="Q470" s="1115"/>
      <c r="R470" s="1071"/>
      <c r="S470" s="1071"/>
      <c r="T470" s="1071"/>
      <c r="U470" s="1071"/>
      <c r="V470" s="1071"/>
      <c r="W470" s="1071"/>
      <c r="X470" s="1071"/>
      <c r="Y470" s="1071"/>
      <c r="Z470" s="1071"/>
      <c r="AA470" s="1071"/>
      <c r="AB470" s="1071"/>
      <c r="AC470" s="1073"/>
      <c r="AD470" s="311"/>
    </row>
    <row r="471" spans="1:30" s="75" customFormat="1" ht="50.1" customHeight="1" thickBot="1" x14ac:dyDescent="0.3">
      <c r="B471" s="312"/>
      <c r="C471" s="1106"/>
      <c r="D471" s="1107"/>
      <c r="E471" s="1108" t="str">
        <f>'PRE DATA'!$C$29</f>
        <v>Perera</v>
      </c>
      <c r="F471" s="1108"/>
      <c r="G471" s="1108"/>
      <c r="H471" s="1108"/>
      <c r="I471" s="1108"/>
      <c r="J471" s="1108"/>
      <c r="K471" s="1108"/>
      <c r="L471" s="1075" t="str">
        <f>'PRE DATA'!$C$31</f>
        <v>CBA/2555/2015</v>
      </c>
      <c r="M471" s="1075"/>
      <c r="N471" s="1075"/>
      <c r="O471" s="1075"/>
      <c r="P471" s="1075"/>
      <c r="Q471" s="1075"/>
      <c r="R471" s="1057"/>
      <c r="S471" s="1057"/>
      <c r="T471" s="1057"/>
      <c r="U471" s="1057"/>
      <c r="V471" s="1057"/>
      <c r="W471" s="1057"/>
      <c r="X471" s="1057"/>
      <c r="Y471" s="1057"/>
      <c r="Z471" s="1057"/>
      <c r="AA471" s="1057"/>
      <c r="AB471" s="1057"/>
      <c r="AC471" s="1058"/>
      <c r="AD471" s="311"/>
    </row>
    <row r="472" spans="1:30" s="75" customFormat="1" ht="50.1" customHeight="1" x14ac:dyDescent="0.25">
      <c r="B472" s="312"/>
      <c r="C472" s="338"/>
      <c r="D472" s="280"/>
      <c r="E472" s="280"/>
      <c r="F472" s="280"/>
      <c r="G472" s="280"/>
      <c r="H472" s="280"/>
      <c r="I472" s="280"/>
      <c r="J472" s="280"/>
      <c r="K472" s="280"/>
      <c r="L472" s="280"/>
      <c r="M472" s="280"/>
      <c r="N472" s="280"/>
      <c r="O472" s="280"/>
      <c r="P472" s="280"/>
      <c r="Q472" s="280"/>
      <c r="R472" s="280"/>
      <c r="S472" s="280"/>
      <c r="T472" s="280"/>
      <c r="U472" s="280"/>
      <c r="V472" s="280"/>
      <c r="W472" s="280"/>
      <c r="X472" s="280"/>
      <c r="Y472" s="280"/>
      <c r="Z472" s="280"/>
      <c r="AA472" s="280"/>
      <c r="AB472" s="280"/>
      <c r="AC472" s="280"/>
      <c r="AD472" s="311"/>
    </row>
    <row r="473" spans="1:30" s="75" customFormat="1" ht="50.1" customHeight="1" thickBot="1" x14ac:dyDescent="0.3">
      <c r="B473" s="270"/>
      <c r="C473" s="338"/>
      <c r="D473" s="280"/>
      <c r="E473" s="280"/>
      <c r="F473" s="280"/>
      <c r="G473" s="280"/>
      <c r="H473" s="280"/>
      <c r="I473" s="280"/>
      <c r="J473" s="280"/>
      <c r="K473" s="280"/>
      <c r="L473" s="280"/>
      <c r="M473" s="280"/>
      <c r="N473" s="280"/>
      <c r="O473" s="280"/>
      <c r="P473" s="280"/>
      <c r="Q473" s="280"/>
      <c r="R473" s="280"/>
      <c r="S473" s="280"/>
      <c r="T473" s="280"/>
      <c r="U473" s="280"/>
      <c r="V473" s="280"/>
      <c r="W473" s="280"/>
      <c r="X473" s="280"/>
      <c r="Y473" s="280"/>
      <c r="Z473" s="280"/>
      <c r="AA473" s="280"/>
      <c r="AB473" s="280"/>
      <c r="AC473" s="280"/>
      <c r="AD473" s="311"/>
    </row>
    <row r="474" spans="1:30" s="75" customFormat="1" ht="50.1" customHeight="1" x14ac:dyDescent="0.25">
      <c r="B474" s="312"/>
      <c r="C474" s="1059" t="s">
        <v>551</v>
      </c>
      <c r="D474" s="1060"/>
      <c r="E474" s="280"/>
      <c r="F474" s="1080" t="s">
        <v>555</v>
      </c>
      <c r="G474" s="1081"/>
      <c r="H474" s="1081"/>
      <c r="I474" s="1081"/>
      <c r="J474" s="1081"/>
      <c r="K474" s="1081"/>
      <c r="L474" s="1081"/>
      <c r="M474" s="1081"/>
      <c r="N474" s="1081"/>
      <c r="O474" s="1135"/>
      <c r="P474" s="1080" t="s">
        <v>581</v>
      </c>
      <c r="Q474" s="1081"/>
      <c r="R474" s="1081"/>
      <c r="S474" s="1081"/>
      <c r="T474" s="1081"/>
      <c r="U474" s="1081"/>
      <c r="V474" s="1081"/>
      <c r="W474" s="1081" t="s">
        <v>581</v>
      </c>
      <c r="X474" s="1081"/>
      <c r="Y474" s="1081"/>
      <c r="Z474" s="1081"/>
      <c r="AA474" s="1081"/>
      <c r="AB474" s="1081"/>
      <c r="AC474" s="1082"/>
      <c r="AD474" s="311"/>
    </row>
    <row r="475" spans="1:30" s="75" customFormat="1" ht="50.1" customHeight="1" x14ac:dyDescent="0.25">
      <c r="B475" s="270"/>
      <c r="C475" s="1061"/>
      <c r="D475" s="1062"/>
      <c r="E475" s="280"/>
      <c r="F475" s="1125" t="str">
        <f>'PRE DATA'!$C$6</f>
        <v>K72S003Q1L2</v>
      </c>
      <c r="G475" s="1126"/>
      <c r="H475" s="1126"/>
      <c r="I475" s="1126"/>
      <c r="J475" s="1126"/>
      <c r="K475" s="1126"/>
      <c r="L475" s="1126"/>
      <c r="M475" s="1126"/>
      <c r="N475" s="1126"/>
      <c r="O475" s="1126"/>
      <c r="P475" s="1070"/>
      <c r="Q475" s="1071"/>
      <c r="R475" s="1071"/>
      <c r="S475" s="1071"/>
      <c r="T475" s="1071"/>
      <c r="U475" s="1071"/>
      <c r="V475" s="1071"/>
      <c r="W475" s="1071"/>
      <c r="X475" s="1071"/>
      <c r="Y475" s="1071"/>
      <c r="Z475" s="1071"/>
      <c r="AA475" s="1071"/>
      <c r="AB475" s="1071"/>
      <c r="AC475" s="1073"/>
      <c r="AD475" s="311"/>
    </row>
    <row r="476" spans="1:30" s="75" customFormat="1" ht="50.1" customHeight="1" thickBot="1" x14ac:dyDescent="0.3">
      <c r="B476" s="312"/>
      <c r="C476" s="1063"/>
      <c r="D476" s="1064"/>
      <c r="E476" s="280"/>
      <c r="F476" s="1125" t="str">
        <f>'PRE DATA'!$C$7</f>
        <v>K72S003Q2L3</v>
      </c>
      <c r="G476" s="1126"/>
      <c r="H476" s="1126"/>
      <c r="I476" s="1126"/>
      <c r="J476" s="1126"/>
      <c r="K476" s="1126"/>
      <c r="L476" s="1126"/>
      <c r="M476" s="1126"/>
      <c r="N476" s="1126"/>
      <c r="O476" s="1126"/>
      <c r="P476" s="1070"/>
      <c r="Q476" s="1071"/>
      <c r="R476" s="1071"/>
      <c r="S476" s="1071"/>
      <c r="T476" s="1071"/>
      <c r="U476" s="1071"/>
      <c r="V476" s="1071"/>
      <c r="W476" s="1071"/>
      <c r="X476" s="1071"/>
      <c r="Y476" s="1071"/>
      <c r="Z476" s="1071"/>
      <c r="AA476" s="1071"/>
      <c r="AB476" s="1071"/>
      <c r="AC476" s="1073"/>
      <c r="AD476" s="311"/>
    </row>
    <row r="477" spans="1:30" s="75" customFormat="1" ht="150" customHeight="1" thickBot="1" x14ac:dyDescent="0.3">
      <c r="B477" s="312"/>
      <c r="C477" s="338"/>
      <c r="D477" s="280"/>
      <c r="E477" s="280"/>
      <c r="F477" s="280"/>
      <c r="G477" s="280"/>
      <c r="H477" s="280"/>
      <c r="I477" s="284"/>
      <c r="J477" s="284"/>
      <c r="K477" s="284"/>
      <c r="L477" s="284"/>
      <c r="M477" s="284"/>
      <c r="N477" s="280"/>
      <c r="O477" s="280"/>
      <c r="P477" s="1077" t="s">
        <v>582</v>
      </c>
      <c r="Q477" s="1078"/>
      <c r="R477" s="1078"/>
      <c r="S477" s="1078"/>
      <c r="T477" s="1078"/>
      <c r="U477" s="1078"/>
      <c r="V477" s="1078"/>
      <c r="W477" s="1078" t="s">
        <v>582</v>
      </c>
      <c r="X477" s="1078"/>
      <c r="Y477" s="1078"/>
      <c r="Z477" s="1078"/>
      <c r="AA477" s="1078"/>
      <c r="AB477" s="1078"/>
      <c r="AC477" s="1079"/>
      <c r="AD477" s="311"/>
    </row>
    <row r="478" spans="1:30" s="75" customFormat="1" ht="50.1" customHeight="1" x14ac:dyDescent="0.25">
      <c r="B478" s="312"/>
      <c r="C478" s="338"/>
      <c r="D478" s="280"/>
      <c r="E478" s="280"/>
      <c r="F478" s="280"/>
      <c r="G478" s="280"/>
      <c r="H478" s="280"/>
      <c r="I478" s="280"/>
      <c r="J478" s="280"/>
      <c r="K478" s="280"/>
      <c r="L478" s="280"/>
      <c r="M478" s="280"/>
      <c r="N478" s="280"/>
      <c r="O478" s="280"/>
      <c r="P478" s="280"/>
      <c r="Q478" s="280"/>
      <c r="R478" s="280"/>
      <c r="S478" s="280"/>
      <c r="T478" s="280"/>
      <c r="U478" s="280"/>
      <c r="V478" s="280"/>
      <c r="W478" s="280"/>
      <c r="X478" s="280"/>
      <c r="Y478" s="280"/>
      <c r="Z478" s="280"/>
      <c r="AA478" s="280"/>
      <c r="AB478" s="280"/>
      <c r="AC478" s="280"/>
      <c r="AD478" s="311"/>
    </row>
    <row r="479" spans="1:30" s="75" customFormat="1" ht="50.1" customHeight="1" x14ac:dyDescent="0.25">
      <c r="B479" s="312"/>
      <c r="C479" s="1083" t="s">
        <v>583</v>
      </c>
      <c r="D479" s="1083"/>
      <c r="E479" s="1083"/>
      <c r="F479" s="1083"/>
      <c r="G479" s="1083"/>
      <c r="H479" s="1083"/>
      <c r="I479" s="1083"/>
      <c r="J479" s="1083"/>
      <c r="K479" s="1083"/>
      <c r="L479" s="1083"/>
      <c r="M479" s="1083"/>
      <c r="N479" s="1083"/>
      <c r="O479" s="1083"/>
      <c r="P479" s="1083"/>
      <c r="Q479" s="1083"/>
      <c r="R479" s="1083"/>
      <c r="S479" s="1083"/>
      <c r="T479" s="1083"/>
      <c r="U479" s="1083"/>
      <c r="V479" s="1083"/>
      <c r="W479" s="1083"/>
      <c r="X479" s="1083"/>
      <c r="Y479" s="1083"/>
      <c r="Z479" s="1083"/>
      <c r="AA479" s="1083"/>
      <c r="AB479" s="1083"/>
      <c r="AC479" s="1083"/>
      <c r="AD479" s="311"/>
    </row>
    <row r="480" spans="1:30" s="75" customFormat="1" ht="50.1" customHeight="1" thickBot="1" x14ac:dyDescent="0.3">
      <c r="B480" s="329"/>
      <c r="C480" s="345"/>
      <c r="D480" s="330"/>
      <c r="E480" s="330"/>
      <c r="F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  <c r="R480" s="330"/>
      <c r="S480" s="330"/>
      <c r="T480" s="330"/>
      <c r="U480" s="330"/>
      <c r="V480" s="330"/>
      <c r="W480" s="330"/>
      <c r="X480" s="330"/>
      <c r="Y480" s="330"/>
      <c r="Z480" s="330"/>
      <c r="AA480" s="330"/>
      <c r="AB480" s="330"/>
      <c r="AC480" s="285">
        <f>AC432+1</f>
        <v>10</v>
      </c>
      <c r="AD480" s="331"/>
    </row>
    <row r="481" spans="2:30" s="75" customFormat="1" ht="50.1" customHeight="1" thickTop="1" thickBot="1" x14ac:dyDescent="0.3">
      <c r="C481" s="346"/>
    </row>
    <row r="482" spans="2:30" s="75" customFormat="1" ht="50.1" customHeight="1" thickTop="1" x14ac:dyDescent="0.25">
      <c r="B482" s="308"/>
      <c r="C482" s="337"/>
      <c r="D482" s="309"/>
      <c r="E482" s="309"/>
      <c r="F482" s="309"/>
      <c r="G482" s="309"/>
      <c r="H482" s="309"/>
      <c r="I482" s="309"/>
      <c r="J482" s="309"/>
      <c r="K482" s="309"/>
      <c r="L482" s="309"/>
      <c r="M482" s="309"/>
      <c r="N482" s="309"/>
      <c r="O482" s="309"/>
      <c r="P482" s="309"/>
      <c r="Q482" s="309"/>
      <c r="R482" s="309"/>
      <c r="S482" s="309"/>
      <c r="T482" s="309"/>
      <c r="U482" s="309"/>
      <c r="V482" s="309"/>
      <c r="W482" s="309"/>
      <c r="X482" s="309"/>
      <c r="Y482" s="309"/>
      <c r="Z482" s="309"/>
      <c r="AA482" s="309"/>
      <c r="AB482" s="309"/>
      <c r="AC482" s="257" t="s">
        <v>562</v>
      </c>
      <c r="AD482" s="310"/>
    </row>
    <row r="483" spans="2:30" s="75" customFormat="1" ht="90" customHeight="1" x14ac:dyDescent="0.25">
      <c r="B483" s="1117" t="s">
        <v>563</v>
      </c>
      <c r="C483" s="1118"/>
      <c r="D483" s="1118"/>
      <c r="E483" s="1118"/>
      <c r="F483" s="1118"/>
      <c r="G483" s="1118"/>
      <c r="H483" s="1118"/>
      <c r="I483" s="1118"/>
      <c r="J483" s="1118"/>
      <c r="K483" s="1118"/>
      <c r="L483" s="1118"/>
      <c r="M483" s="1118"/>
      <c r="N483" s="1118"/>
      <c r="O483" s="1118"/>
      <c r="P483" s="1118"/>
      <c r="Q483" s="1118"/>
      <c r="R483" s="1118"/>
      <c r="S483" s="1118"/>
      <c r="T483" s="1118"/>
      <c r="U483" s="1118"/>
      <c r="V483" s="1118"/>
      <c r="W483" s="1118"/>
      <c r="X483" s="1118"/>
      <c r="Y483" s="1118"/>
      <c r="Z483" s="1118"/>
      <c r="AA483" s="1118"/>
      <c r="AB483" s="1118"/>
      <c r="AC483" s="1118"/>
      <c r="AD483" s="1119"/>
    </row>
    <row r="484" spans="2:30" s="75" customFormat="1" ht="50.1" customHeight="1" thickBot="1" x14ac:dyDescent="0.3">
      <c r="B484" s="258"/>
      <c r="C484" s="338"/>
      <c r="D484" s="280"/>
      <c r="E484" s="280"/>
      <c r="F484" s="280"/>
      <c r="G484" s="280"/>
      <c r="H484" s="280"/>
      <c r="I484" s="280"/>
      <c r="J484" s="280"/>
      <c r="K484" s="280"/>
      <c r="L484" s="280"/>
      <c r="M484" s="280"/>
      <c r="N484" s="280"/>
      <c r="O484" s="280"/>
      <c r="P484" s="280"/>
      <c r="Q484" s="280"/>
      <c r="R484" s="280"/>
      <c r="S484" s="280"/>
      <c r="T484" s="280"/>
      <c r="U484" s="280"/>
      <c r="V484" s="280"/>
      <c r="W484" s="280"/>
      <c r="X484" s="280"/>
      <c r="Y484" s="280"/>
      <c r="Z484" s="280"/>
      <c r="AA484" s="280"/>
      <c r="AB484" s="280"/>
      <c r="AC484" s="280"/>
      <c r="AD484" s="311"/>
    </row>
    <row r="485" spans="2:30" s="75" customFormat="1" ht="60" customHeight="1" thickBot="1" x14ac:dyDescent="0.3">
      <c r="B485" s="312"/>
      <c r="C485" s="339" t="s">
        <v>550</v>
      </c>
      <c r="D485" s="314"/>
      <c r="E485" s="280"/>
      <c r="F485" s="1120" t="str">
        <f>'PRE DATA'!$C$5</f>
        <v>Computer Applications Assistant</v>
      </c>
      <c r="G485" s="1121"/>
      <c r="H485" s="1121"/>
      <c r="I485" s="1121"/>
      <c r="J485" s="1121"/>
      <c r="K485" s="1121"/>
      <c r="L485" s="1121"/>
      <c r="M485" s="1121"/>
      <c r="N485" s="1121"/>
      <c r="O485" s="1121"/>
      <c r="P485" s="1121"/>
      <c r="Q485" s="1121"/>
      <c r="R485" s="1121"/>
      <c r="S485" s="1121"/>
      <c r="T485" s="1121"/>
      <c r="U485" s="1121"/>
      <c r="V485" s="1121"/>
      <c r="W485" s="1121"/>
      <c r="X485" s="1121"/>
      <c r="Y485" s="1121"/>
      <c r="Z485" s="1121"/>
      <c r="AA485" s="1121"/>
      <c r="AB485" s="1121"/>
      <c r="AC485" s="1122"/>
      <c r="AD485" s="311"/>
    </row>
    <row r="486" spans="2:30" s="75" customFormat="1" ht="50.1" customHeight="1" thickBot="1" x14ac:dyDescent="0.3">
      <c r="B486" s="259"/>
      <c r="C486" s="338"/>
      <c r="D486" s="280"/>
      <c r="E486" s="280"/>
      <c r="F486" s="280"/>
      <c r="G486" s="280"/>
      <c r="H486" s="280"/>
      <c r="I486" s="280"/>
      <c r="J486" s="280"/>
      <c r="K486" s="280"/>
      <c r="L486" s="280"/>
      <c r="M486" s="280"/>
      <c r="N486" s="280"/>
      <c r="O486" s="280"/>
      <c r="P486" s="280"/>
      <c r="Q486" s="280"/>
      <c r="R486" s="280"/>
      <c r="S486" s="280"/>
      <c r="T486" s="280"/>
      <c r="U486" s="280"/>
      <c r="V486" s="280"/>
      <c r="W486" s="280"/>
      <c r="X486" s="280"/>
      <c r="Y486" s="280"/>
      <c r="Z486" s="280"/>
      <c r="AA486" s="280"/>
      <c r="AB486" s="280"/>
      <c r="AC486" s="280"/>
      <c r="AD486" s="311"/>
    </row>
    <row r="487" spans="2:30" s="75" customFormat="1" ht="50.1" customHeight="1" thickBot="1" x14ac:dyDescent="0.3">
      <c r="B487" s="312"/>
      <c r="C487" s="1110" t="s">
        <v>564</v>
      </c>
      <c r="D487" s="1111"/>
      <c r="E487" s="280"/>
      <c r="F487" s="290" t="str">
        <f>Data!$M$4</f>
        <v>K</v>
      </c>
      <c r="G487" s="291" t="str">
        <f>Data!$N$4</f>
        <v>7</v>
      </c>
      <c r="H487" s="291" t="str">
        <f>Data!$O$4</f>
        <v>2</v>
      </c>
      <c r="I487" s="291" t="str">
        <f>Data!$P$4</f>
        <v>S</v>
      </c>
      <c r="J487" s="291" t="str">
        <f>Data!$Q$4</f>
        <v>0</v>
      </c>
      <c r="K487" s="291" t="str">
        <f>Data!$R$4</f>
        <v>0</v>
      </c>
      <c r="L487" s="292" t="str">
        <f>Data!$S$4</f>
        <v>3</v>
      </c>
      <c r="M487" s="280"/>
      <c r="N487" s="280"/>
      <c r="O487" s="280"/>
      <c r="P487" s="280"/>
      <c r="Q487" s="280"/>
      <c r="R487" s="280"/>
      <c r="S487" s="280"/>
      <c r="T487" s="280"/>
      <c r="U487" s="280"/>
      <c r="V487" s="280"/>
      <c r="W487" s="280"/>
      <c r="X487" s="280"/>
      <c r="Y487" s="280"/>
      <c r="Z487" s="280"/>
      <c r="AA487" s="280"/>
      <c r="AB487" s="280"/>
      <c r="AC487" s="280"/>
      <c r="AD487" s="311"/>
    </row>
    <row r="488" spans="2:30" s="75" customFormat="1" ht="50.1" customHeight="1" thickBot="1" x14ac:dyDescent="0.3">
      <c r="B488" s="312"/>
      <c r="C488" s="1123" t="s">
        <v>565</v>
      </c>
      <c r="D488" s="1124"/>
      <c r="E488" s="315"/>
      <c r="F488" s="280"/>
      <c r="G488" s="280"/>
      <c r="H488" s="280"/>
      <c r="I488" s="280"/>
      <c r="J488" s="280"/>
      <c r="K488" s="280"/>
      <c r="L488" s="280"/>
      <c r="M488" s="280"/>
      <c r="N488" s="280"/>
      <c r="O488" s="280"/>
      <c r="P488" s="280"/>
      <c r="Q488" s="280"/>
      <c r="R488" s="280"/>
      <c r="S488" s="280"/>
      <c r="T488" s="280"/>
      <c r="U488" s="280"/>
      <c r="V488" s="280"/>
      <c r="W488" s="280"/>
      <c r="X488" s="280"/>
      <c r="Y488" s="280"/>
      <c r="Z488" s="280"/>
      <c r="AA488" s="280"/>
      <c r="AB488" s="280"/>
      <c r="AC488" s="280"/>
      <c r="AD488" s="311"/>
    </row>
    <row r="489" spans="2:30" s="75" customFormat="1" ht="50.1" customHeight="1" thickBot="1" x14ac:dyDescent="0.3">
      <c r="B489" s="259"/>
      <c r="C489" s="338"/>
      <c r="D489" s="280"/>
      <c r="E489" s="280"/>
      <c r="F489" s="335">
        <f>AC480+3</f>
        <v>13</v>
      </c>
      <c r="G489" s="280"/>
      <c r="H489" s="280"/>
      <c r="I489" s="280"/>
      <c r="J489" s="280"/>
      <c r="K489" s="280"/>
      <c r="L489" s="280"/>
      <c r="M489" s="280"/>
      <c r="N489" s="280"/>
      <c r="O489" s="280"/>
      <c r="P489" s="280"/>
      <c r="Q489" s="280"/>
      <c r="R489" s="280"/>
      <c r="S489" s="280"/>
      <c r="T489" s="280"/>
      <c r="U489" s="280"/>
      <c r="V489" s="280"/>
      <c r="W489" s="280"/>
      <c r="X489" s="280"/>
      <c r="Y489" s="280"/>
      <c r="Z489" s="280"/>
      <c r="AA489" s="280"/>
      <c r="AB489" s="280"/>
      <c r="AC489" s="280"/>
      <c r="AD489" s="311"/>
    </row>
    <row r="490" spans="2:30" s="75" customFormat="1" ht="50.1" customHeight="1" x14ac:dyDescent="0.25">
      <c r="B490" s="312"/>
      <c r="C490" s="340" t="s">
        <v>566</v>
      </c>
      <c r="D490" s="316"/>
      <c r="E490" s="280"/>
      <c r="F490" s="260" t="str">
        <f>Sheet2!C13</f>
        <v>0</v>
      </c>
      <c r="G490" s="261" t="str">
        <f>Sheet2!D13</f>
        <v/>
      </c>
      <c r="H490" s="261" t="str">
        <f>Sheet2!E13</f>
        <v/>
      </c>
      <c r="I490" s="261" t="str">
        <f>Sheet2!F13</f>
        <v/>
      </c>
      <c r="J490" s="261" t="str">
        <f>Sheet2!G13</f>
        <v/>
      </c>
      <c r="K490" s="261" t="str">
        <f>Sheet2!H13</f>
        <v/>
      </c>
      <c r="L490" s="261" t="str">
        <f>Sheet2!I13</f>
        <v/>
      </c>
      <c r="M490" s="261" t="str">
        <f>Sheet2!J13</f>
        <v/>
      </c>
      <c r="N490" s="261" t="str">
        <f>Sheet2!K13</f>
        <v/>
      </c>
      <c r="O490" s="261" t="str">
        <f>Sheet2!L13</f>
        <v/>
      </c>
      <c r="P490" s="261" t="str">
        <f>Sheet2!M13</f>
        <v/>
      </c>
      <c r="Q490" s="261" t="str">
        <f>Sheet2!N13</f>
        <v/>
      </c>
      <c r="R490" s="261" t="str">
        <f>Sheet2!O13</f>
        <v/>
      </c>
      <c r="S490" s="261" t="str">
        <f>Sheet2!P13</f>
        <v/>
      </c>
      <c r="T490" s="261" t="str">
        <f>Sheet2!Q13</f>
        <v/>
      </c>
      <c r="U490" s="261" t="str">
        <f>Sheet2!R13</f>
        <v/>
      </c>
      <c r="V490" s="261" t="str">
        <f>Sheet2!S13</f>
        <v/>
      </c>
      <c r="W490" s="261" t="str">
        <f>Sheet2!T13</f>
        <v/>
      </c>
      <c r="X490" s="261" t="str">
        <f>Sheet2!U13</f>
        <v/>
      </c>
      <c r="Y490" s="261" t="str">
        <f>Sheet2!V13</f>
        <v/>
      </c>
      <c r="Z490" s="261" t="str">
        <f>Sheet2!W13</f>
        <v/>
      </c>
      <c r="AA490" s="261" t="str">
        <f>Sheet2!X13</f>
        <v/>
      </c>
      <c r="AB490" s="261" t="str">
        <f>Sheet2!Y13</f>
        <v/>
      </c>
      <c r="AC490" s="265" t="str">
        <f>Sheet2!Z13</f>
        <v/>
      </c>
      <c r="AD490" s="311"/>
    </row>
    <row r="491" spans="2:30" s="75" customFormat="1" ht="50.1" customHeight="1" thickBot="1" x14ac:dyDescent="0.3">
      <c r="B491" s="312"/>
      <c r="C491" s="341" t="s">
        <v>567</v>
      </c>
      <c r="D491" s="317"/>
      <c r="E491" s="280"/>
      <c r="F491" s="271" t="str">
        <f>Sheet2!AA13</f>
        <v/>
      </c>
      <c r="G491" s="272" t="str">
        <f>Sheet2!AB13</f>
        <v/>
      </c>
      <c r="H491" s="272" t="str">
        <f>Sheet2!AC13</f>
        <v/>
      </c>
      <c r="I491" s="272" t="str">
        <f>Sheet2!AD13</f>
        <v/>
      </c>
      <c r="J491" s="272" t="str">
        <f>Sheet2!AE13</f>
        <v/>
      </c>
      <c r="K491" s="272" t="str">
        <f>Sheet2!AF13</f>
        <v/>
      </c>
      <c r="L491" s="272" t="str">
        <f>Sheet2!AG13</f>
        <v/>
      </c>
      <c r="M491" s="272" t="str">
        <f>Sheet2!AH13</f>
        <v/>
      </c>
      <c r="N491" s="272" t="str">
        <f>Sheet2!AI13</f>
        <v/>
      </c>
      <c r="O491" s="272" t="str">
        <f>Sheet2!AJ13</f>
        <v/>
      </c>
      <c r="P491" s="272" t="str">
        <f>Sheet2!AK13</f>
        <v/>
      </c>
      <c r="Q491" s="272" t="str">
        <f>Sheet2!AL13</f>
        <v/>
      </c>
      <c r="R491" s="272" t="str">
        <f>Sheet2!AM13</f>
        <v/>
      </c>
      <c r="S491" s="272" t="str">
        <f>Sheet2!AN13</f>
        <v/>
      </c>
      <c r="T491" s="272" t="str">
        <f>Sheet2!AO13</f>
        <v/>
      </c>
      <c r="U491" s="272" t="str">
        <f>Sheet2!AP13</f>
        <v/>
      </c>
      <c r="V491" s="272" t="str">
        <f>Sheet2!AQ13</f>
        <v/>
      </c>
      <c r="W491" s="272" t="str">
        <f>Sheet2!AR13</f>
        <v/>
      </c>
      <c r="X491" s="272" t="str">
        <f>Sheet2!AS13</f>
        <v/>
      </c>
      <c r="Y491" s="272" t="str">
        <f>Sheet2!AT13</f>
        <v/>
      </c>
      <c r="Z491" s="272" t="str">
        <f>Sheet2!AU13</f>
        <v/>
      </c>
      <c r="AA491" s="272" t="str">
        <f>Sheet2!AV13</f>
        <v/>
      </c>
      <c r="AB491" s="272" t="str">
        <f>Sheet2!AW13</f>
        <v/>
      </c>
      <c r="AC491" s="273" t="str">
        <f>Sheet2!AX13</f>
        <v/>
      </c>
      <c r="AD491" s="311"/>
    </row>
    <row r="492" spans="2:30" s="75" customFormat="1" ht="50.1" customHeight="1" thickBot="1" x14ac:dyDescent="0.3">
      <c r="B492" s="259"/>
      <c r="C492" s="338"/>
      <c r="D492" s="280"/>
      <c r="E492" s="280"/>
      <c r="F492" s="335">
        <f>F489-1</f>
        <v>12</v>
      </c>
      <c r="G492" s="318"/>
      <c r="H492" s="318"/>
      <c r="I492" s="318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  <c r="T492" s="318"/>
      <c r="U492" s="318"/>
      <c r="V492" s="318"/>
      <c r="W492" s="318"/>
      <c r="X492" s="318"/>
      <c r="Y492" s="318"/>
      <c r="Z492" s="318"/>
      <c r="AA492" s="318"/>
      <c r="AB492" s="318"/>
      <c r="AC492" s="318"/>
      <c r="AD492" s="311"/>
    </row>
    <row r="493" spans="2:30" s="75" customFormat="1" ht="50.1" customHeight="1" x14ac:dyDescent="0.25">
      <c r="B493" s="312"/>
      <c r="C493" s="340" t="s">
        <v>566</v>
      </c>
      <c r="D493" s="319"/>
      <c r="E493" s="280"/>
      <c r="F493" s="260" t="str">
        <f>Sheet4!D12</f>
        <v>0</v>
      </c>
      <c r="G493" s="261" t="str">
        <f>Sheet4!E12</f>
        <v/>
      </c>
      <c r="H493" s="261" t="str">
        <f>Sheet4!F12</f>
        <v/>
      </c>
      <c r="I493" s="261" t="str">
        <f>Sheet4!G12</f>
        <v/>
      </c>
      <c r="J493" s="261" t="str">
        <f>Sheet4!H12</f>
        <v/>
      </c>
      <c r="K493" s="261" t="str">
        <f>Sheet4!I12</f>
        <v/>
      </c>
      <c r="L493" s="261" t="str">
        <f>Sheet4!J12</f>
        <v/>
      </c>
      <c r="M493" s="261" t="str">
        <f>Sheet4!K12</f>
        <v/>
      </c>
      <c r="N493" s="261" t="str">
        <f>Sheet4!L12</f>
        <v/>
      </c>
      <c r="O493" s="261" t="str">
        <f>Sheet4!M12</f>
        <v/>
      </c>
      <c r="P493" s="261" t="str">
        <f>Sheet4!N12</f>
        <v/>
      </c>
      <c r="Q493" s="261" t="str">
        <f>Sheet4!O12</f>
        <v/>
      </c>
      <c r="R493" s="261" t="str">
        <f>Sheet4!P12</f>
        <v/>
      </c>
      <c r="S493" s="261" t="str">
        <f>Sheet4!Q12</f>
        <v/>
      </c>
      <c r="T493" s="261" t="str">
        <f>Sheet4!R12</f>
        <v/>
      </c>
      <c r="U493" s="261" t="str">
        <f>Sheet4!S12</f>
        <v/>
      </c>
      <c r="V493" s="261" t="str">
        <f>Sheet4!T12</f>
        <v/>
      </c>
      <c r="W493" s="261" t="str">
        <f>Sheet4!U12</f>
        <v/>
      </c>
      <c r="X493" s="261" t="str">
        <f>Sheet4!V12</f>
        <v/>
      </c>
      <c r="Y493" s="261" t="str">
        <f>Sheet4!W12</f>
        <v/>
      </c>
      <c r="Z493" s="261" t="str">
        <f>Sheet4!X12</f>
        <v/>
      </c>
      <c r="AA493" s="261" t="str">
        <f>Sheet4!Y12</f>
        <v/>
      </c>
      <c r="AB493" s="261" t="str">
        <f>Sheet4!Z12</f>
        <v/>
      </c>
      <c r="AC493" s="265" t="str">
        <f>Sheet4!AA12</f>
        <v/>
      </c>
      <c r="AD493" s="311"/>
    </row>
    <row r="494" spans="2:30" s="75" customFormat="1" ht="50.1" customHeight="1" thickBot="1" x14ac:dyDescent="0.3">
      <c r="B494" s="312"/>
      <c r="C494" s="1123" t="s">
        <v>568</v>
      </c>
      <c r="D494" s="1124"/>
      <c r="E494" s="280"/>
      <c r="F494" s="266" t="str">
        <f>Sheet4!AB12</f>
        <v/>
      </c>
      <c r="G494" s="267" t="str">
        <f>Sheet4!AC12</f>
        <v/>
      </c>
      <c r="H494" s="267" t="str">
        <f>Sheet4!AD12</f>
        <v/>
      </c>
      <c r="I494" s="267" t="str">
        <f>Sheet4!AE12</f>
        <v/>
      </c>
      <c r="J494" s="267" t="str">
        <f>Sheet4!AF12</f>
        <v/>
      </c>
      <c r="K494" s="267" t="str">
        <f>Sheet4!AG12</f>
        <v/>
      </c>
      <c r="L494" s="267" t="str">
        <f>Sheet4!AH12</f>
        <v/>
      </c>
      <c r="M494" s="267" t="str">
        <f>Sheet4!AI12</f>
        <v/>
      </c>
      <c r="N494" s="267" t="str">
        <f>Sheet4!AJ12</f>
        <v/>
      </c>
      <c r="O494" s="267" t="str">
        <f>Sheet4!AK12</f>
        <v/>
      </c>
      <c r="P494" s="267" t="str">
        <f>Sheet4!AL12</f>
        <v/>
      </c>
      <c r="Q494" s="267" t="str">
        <f>Sheet4!AM12</f>
        <v/>
      </c>
      <c r="R494" s="267" t="str">
        <f>Sheet4!AN12</f>
        <v/>
      </c>
      <c r="S494" s="267" t="str">
        <f>Sheet4!AO12</f>
        <v/>
      </c>
      <c r="T494" s="267" t="str">
        <f>Sheet4!AP12</f>
        <v/>
      </c>
      <c r="U494" s="267" t="str">
        <f>Sheet4!AQ12</f>
        <v/>
      </c>
      <c r="V494" s="267" t="str">
        <f>Sheet4!AR12</f>
        <v/>
      </c>
      <c r="W494" s="267" t="str">
        <f>Sheet4!AS12</f>
        <v/>
      </c>
      <c r="X494" s="267" t="str">
        <f>Sheet4!AT12</f>
        <v/>
      </c>
      <c r="Y494" s="267" t="str">
        <f>Sheet4!AU12</f>
        <v/>
      </c>
      <c r="Z494" s="267" t="str">
        <f>Sheet4!AV12</f>
        <v/>
      </c>
      <c r="AA494" s="267" t="str">
        <f>Sheet4!AW12</f>
        <v/>
      </c>
      <c r="AB494" s="267" t="str">
        <f>Sheet4!AX12</f>
        <v/>
      </c>
      <c r="AC494" s="268" t="str">
        <f>Sheet4!AY12</f>
        <v/>
      </c>
      <c r="AD494" s="311"/>
    </row>
    <row r="495" spans="2:30" s="75" customFormat="1" ht="50.1" customHeight="1" x14ac:dyDescent="0.25">
      <c r="B495" s="269"/>
      <c r="C495" s="338"/>
      <c r="D495" s="280"/>
      <c r="E495" s="280"/>
      <c r="F495" s="266" t="str">
        <f>Sheet4!AZ12</f>
        <v/>
      </c>
      <c r="G495" s="267" t="str">
        <f>Sheet4!BA12</f>
        <v/>
      </c>
      <c r="H495" s="267" t="str">
        <f>Sheet4!BB12</f>
        <v/>
      </c>
      <c r="I495" s="267" t="str">
        <f>Sheet4!BC12</f>
        <v/>
      </c>
      <c r="J495" s="267" t="str">
        <f>Sheet4!BD12</f>
        <v/>
      </c>
      <c r="K495" s="267" t="str">
        <f>Sheet4!BE12</f>
        <v/>
      </c>
      <c r="L495" s="267" t="str">
        <f>Sheet4!BF12</f>
        <v/>
      </c>
      <c r="M495" s="267" t="str">
        <f>Sheet4!BG12</f>
        <v/>
      </c>
      <c r="N495" s="267" t="str">
        <f>Sheet4!BH12</f>
        <v/>
      </c>
      <c r="O495" s="267" t="str">
        <f>Sheet4!BI12</f>
        <v/>
      </c>
      <c r="P495" s="267" t="str">
        <f>Sheet4!BJ12</f>
        <v/>
      </c>
      <c r="Q495" s="267" t="str">
        <f>Sheet4!BK12</f>
        <v/>
      </c>
      <c r="R495" s="267" t="str">
        <f>Sheet4!BL12</f>
        <v/>
      </c>
      <c r="S495" s="267" t="str">
        <f>Sheet4!BM12</f>
        <v/>
      </c>
      <c r="T495" s="267" t="str">
        <f>Sheet4!BN12</f>
        <v/>
      </c>
      <c r="U495" s="267" t="str">
        <f>Sheet4!BO12</f>
        <v/>
      </c>
      <c r="V495" s="267" t="str">
        <f>Sheet4!BP12</f>
        <v/>
      </c>
      <c r="W495" s="267" t="str">
        <f>Sheet4!BQ12</f>
        <v/>
      </c>
      <c r="X495" s="267" t="str">
        <f>Sheet4!BR12</f>
        <v/>
      </c>
      <c r="Y495" s="267" t="str">
        <f>Sheet4!BS12</f>
        <v/>
      </c>
      <c r="Z495" s="267" t="str">
        <f>Sheet4!BT12</f>
        <v/>
      </c>
      <c r="AA495" s="267" t="str">
        <f>Sheet4!BU12</f>
        <v/>
      </c>
      <c r="AB495" s="267" t="str">
        <f>Sheet4!BV12</f>
        <v/>
      </c>
      <c r="AC495" s="268" t="str">
        <f>Sheet4!BW12</f>
        <v/>
      </c>
      <c r="AD495" s="311"/>
    </row>
    <row r="496" spans="2:30" s="75" customFormat="1" ht="50.1" customHeight="1" thickBot="1" x14ac:dyDescent="0.3">
      <c r="B496" s="270"/>
      <c r="C496" s="338"/>
      <c r="D496" s="280"/>
      <c r="E496" s="280"/>
      <c r="F496" s="271" t="str">
        <f>Sheet4!BX12</f>
        <v/>
      </c>
      <c r="G496" s="272" t="str">
        <f>Sheet4!BY12</f>
        <v/>
      </c>
      <c r="H496" s="272" t="str">
        <f>Sheet4!BZ12</f>
        <v/>
      </c>
      <c r="I496" s="272" t="str">
        <f>Sheet4!CA12</f>
        <v/>
      </c>
      <c r="J496" s="272" t="str">
        <f>Sheet4!CB12</f>
        <v/>
      </c>
      <c r="K496" s="272" t="str">
        <f>Sheet4!CC12</f>
        <v/>
      </c>
      <c r="L496" s="272" t="str">
        <f>Sheet4!CD12</f>
        <v/>
      </c>
      <c r="M496" s="272" t="str">
        <f>Sheet4!CE12</f>
        <v/>
      </c>
      <c r="N496" s="272" t="str">
        <f>Sheet4!CF12</f>
        <v/>
      </c>
      <c r="O496" s="272" t="str">
        <f>Sheet4!CG12</f>
        <v/>
      </c>
      <c r="P496" s="272" t="str">
        <f>Sheet4!CH12</f>
        <v/>
      </c>
      <c r="Q496" s="272" t="str">
        <f>Sheet4!CI12</f>
        <v/>
      </c>
      <c r="R496" s="272" t="str">
        <f>Sheet4!CJ12</f>
        <v/>
      </c>
      <c r="S496" s="272" t="str">
        <f>Sheet4!CK12</f>
        <v/>
      </c>
      <c r="T496" s="272" t="str">
        <f>Sheet4!CL12</f>
        <v/>
      </c>
      <c r="U496" s="272" t="str">
        <f>Sheet4!CM12</f>
        <v/>
      </c>
      <c r="V496" s="272" t="str">
        <f>Sheet4!CN12</f>
        <v/>
      </c>
      <c r="W496" s="272" t="str">
        <f>Sheet4!CO12</f>
        <v/>
      </c>
      <c r="X496" s="272" t="str">
        <f>Sheet4!CP12</f>
        <v/>
      </c>
      <c r="Y496" s="272" t="str">
        <f>Sheet4!CQ12</f>
        <v/>
      </c>
      <c r="Z496" s="272" t="str">
        <f>Sheet4!CR12</f>
        <v/>
      </c>
      <c r="AA496" s="272" t="str">
        <f>Sheet4!CS12</f>
        <v/>
      </c>
      <c r="AB496" s="272" t="str">
        <f>Sheet4!CT12</f>
        <v/>
      </c>
      <c r="AC496" s="273" t="str">
        <f>Sheet4!CU12</f>
        <v/>
      </c>
      <c r="AD496" s="311"/>
    </row>
    <row r="497" spans="2:30" s="75" customFormat="1" ht="50.1" customHeight="1" thickBot="1" x14ac:dyDescent="0.3">
      <c r="B497" s="312"/>
      <c r="C497" s="338"/>
      <c r="D497" s="280"/>
      <c r="E497" s="280"/>
      <c r="F497" s="280"/>
      <c r="G497" s="280"/>
      <c r="H497" s="280"/>
      <c r="I497" s="280"/>
      <c r="J497" s="280"/>
      <c r="K497" s="280"/>
      <c r="L497" s="280"/>
      <c r="M497" s="280"/>
      <c r="N497" s="280"/>
      <c r="O497" s="280"/>
      <c r="P497" s="280"/>
      <c r="Q497" s="280"/>
      <c r="R497" s="280"/>
      <c r="S497" s="280"/>
      <c r="T497" s="280"/>
      <c r="U497" s="280"/>
      <c r="V497" s="280"/>
      <c r="W497" s="280"/>
      <c r="X497" s="280"/>
      <c r="Y497" s="280"/>
      <c r="Z497" s="280"/>
      <c r="AA497" s="280"/>
      <c r="AB497" s="280"/>
      <c r="AC497" s="280"/>
      <c r="AD497" s="311"/>
    </row>
    <row r="498" spans="2:30" s="75" customFormat="1" ht="50.1" customHeight="1" thickBot="1" x14ac:dyDescent="0.3">
      <c r="B498" s="274"/>
      <c r="C498" s="339" t="s">
        <v>569</v>
      </c>
      <c r="D498" s="314"/>
      <c r="E498" s="280"/>
      <c r="F498" s="1112" t="s">
        <v>570</v>
      </c>
      <c r="G498" s="1113"/>
      <c r="H498" s="1113"/>
      <c r="I498" s="301" t="e">
        <f>IF(Data!$H13="F",Data!$H$2,"")</f>
        <v>#VALUE!</v>
      </c>
      <c r="J498" s="280"/>
      <c r="K498" s="521" t="s">
        <v>571</v>
      </c>
      <c r="L498" s="519"/>
      <c r="M498" s="519"/>
      <c r="N498" s="519"/>
      <c r="O498" s="519"/>
      <c r="P498" s="519"/>
      <c r="Q498" s="519"/>
      <c r="R498" s="276" t="str">
        <f>Sheet5!D12</f>
        <v>0</v>
      </c>
      <c r="S498" s="276" t="str">
        <f>Sheet5!E12</f>
        <v/>
      </c>
      <c r="T498" s="276" t="str">
        <f>Sheet5!F12</f>
        <v/>
      </c>
      <c r="U498" s="276" t="str">
        <f>Sheet5!G12</f>
        <v/>
      </c>
      <c r="V498" s="276" t="str">
        <f>Sheet5!H12</f>
        <v/>
      </c>
      <c r="W498" s="276" t="str">
        <f>Sheet5!I12</f>
        <v/>
      </c>
      <c r="X498" s="276" t="str">
        <f>Sheet5!J12</f>
        <v/>
      </c>
      <c r="Y498" s="276" t="str">
        <f>Sheet5!K12</f>
        <v/>
      </c>
      <c r="Z498" s="276" t="str">
        <f>Sheet5!L12</f>
        <v/>
      </c>
      <c r="AA498" s="276" t="str">
        <f>Sheet5!M12</f>
        <v/>
      </c>
      <c r="AB498" s="276" t="str">
        <f>Sheet5!N12</f>
        <v/>
      </c>
      <c r="AC498" s="277" t="str">
        <f>Sheet5!O12</f>
        <v/>
      </c>
      <c r="AD498" s="311"/>
    </row>
    <row r="499" spans="2:30" s="75" customFormat="1" ht="50.1" customHeight="1" thickBot="1" x14ac:dyDescent="0.3">
      <c r="B499" s="312"/>
      <c r="C499" s="338"/>
      <c r="D499" s="280"/>
      <c r="E499" s="280"/>
      <c r="F499" s="1127" t="s">
        <v>572</v>
      </c>
      <c r="G499" s="1128"/>
      <c r="H499" s="1128"/>
      <c r="I499" s="278" t="e">
        <f>IF(Data!$H13="M",Data!$H$2,"")</f>
        <v>#VALUE!</v>
      </c>
      <c r="J499" s="280"/>
      <c r="K499" s="280"/>
      <c r="L499" s="280"/>
      <c r="M499" s="280"/>
      <c r="N499" s="280"/>
      <c r="O499" s="280"/>
      <c r="P499" s="280"/>
      <c r="Q499" s="280"/>
      <c r="R499" s="280"/>
      <c r="S499" s="280"/>
      <c r="T499" s="280"/>
      <c r="U499" s="280"/>
      <c r="V499" s="280"/>
      <c r="W499" s="280"/>
      <c r="X499" s="280"/>
      <c r="Y499" s="280"/>
      <c r="Z499" s="280"/>
      <c r="AA499" s="280"/>
      <c r="AB499" s="280"/>
      <c r="AC499" s="280"/>
      <c r="AD499" s="311"/>
    </row>
    <row r="500" spans="2:30" s="75" customFormat="1" ht="50.1" customHeight="1" thickBot="1" x14ac:dyDescent="0.3">
      <c r="B500" s="312"/>
      <c r="C500" s="338"/>
      <c r="D500" s="280"/>
      <c r="E500" s="280"/>
      <c r="F500" s="280"/>
      <c r="G500" s="280"/>
      <c r="H500" s="280"/>
      <c r="I500" s="280"/>
      <c r="J500" s="280"/>
      <c r="K500" s="280"/>
      <c r="L500" s="280"/>
      <c r="M500" s="280"/>
      <c r="N500" s="280"/>
      <c r="O500" s="280"/>
      <c r="P500" s="280"/>
      <c r="Q500" s="280"/>
      <c r="R500" s="280"/>
      <c r="S500" s="280"/>
      <c r="T500" s="280"/>
      <c r="U500" s="280"/>
      <c r="V500" s="280"/>
      <c r="W500" s="280"/>
      <c r="X500" s="280"/>
      <c r="Y500" s="280"/>
      <c r="Z500" s="280"/>
      <c r="AA500" s="280"/>
      <c r="AB500" s="280"/>
      <c r="AC500" s="280"/>
      <c r="AD500" s="311"/>
    </row>
    <row r="501" spans="2:30" s="75" customFormat="1" ht="50.1" customHeight="1" thickBot="1" x14ac:dyDescent="0.3">
      <c r="B501" s="312"/>
      <c r="C501" s="1129" t="s">
        <v>573</v>
      </c>
      <c r="D501" s="1130"/>
      <c r="E501" s="1130"/>
      <c r="F501" s="1130"/>
      <c r="G501" s="1130"/>
      <c r="H501" s="1131"/>
      <c r="I501" s="280"/>
      <c r="J501" s="1132" t="str">
        <f>'PRE DATA'!$C$10</f>
        <v>TRAINING INSTITUTE</v>
      </c>
      <c r="K501" s="1133"/>
      <c r="L501" s="1133"/>
      <c r="M501" s="1133"/>
      <c r="N501" s="1133"/>
      <c r="O501" s="1133"/>
      <c r="P501" s="1133"/>
      <c r="Q501" s="1133"/>
      <c r="R501" s="1133"/>
      <c r="S501" s="1133"/>
      <c r="T501" s="1133"/>
      <c r="U501" s="1133"/>
      <c r="V501" s="1133"/>
      <c r="W501" s="1133"/>
      <c r="X501" s="1133"/>
      <c r="Y501" s="1133"/>
      <c r="Z501" s="1133"/>
      <c r="AA501" s="1133"/>
      <c r="AB501" s="1133"/>
      <c r="AC501" s="1134"/>
      <c r="AD501" s="311"/>
    </row>
    <row r="502" spans="2:30" s="75" customFormat="1" ht="50.1" customHeight="1" thickBot="1" x14ac:dyDescent="0.3">
      <c r="B502" s="312"/>
      <c r="C502" s="338"/>
      <c r="D502" s="280"/>
      <c r="E502" s="280"/>
      <c r="F502" s="280"/>
      <c r="G502" s="280"/>
      <c r="H502" s="280"/>
      <c r="I502" s="280"/>
      <c r="J502" s="280"/>
      <c r="K502" s="280"/>
      <c r="L502" s="280"/>
      <c r="M502" s="280"/>
      <c r="N502" s="280"/>
      <c r="O502" s="280"/>
      <c r="P502" s="280"/>
      <c r="Q502" s="280"/>
      <c r="R502" s="280"/>
      <c r="S502" s="280"/>
      <c r="T502" s="280"/>
      <c r="U502" s="280"/>
      <c r="V502" s="280"/>
      <c r="W502" s="280"/>
      <c r="X502" s="280"/>
      <c r="Y502" s="280"/>
      <c r="Z502" s="280"/>
      <c r="AA502" s="280"/>
      <c r="AB502" s="280"/>
      <c r="AC502" s="280"/>
      <c r="AD502" s="311"/>
    </row>
    <row r="503" spans="2:30" s="75" customFormat="1" ht="50.1" customHeight="1" x14ac:dyDescent="0.25">
      <c r="B503" s="312"/>
      <c r="C503" s="340" t="s">
        <v>574</v>
      </c>
      <c r="D503" s="321"/>
      <c r="E503" s="321"/>
      <c r="F503" s="321"/>
      <c r="G503" s="321"/>
      <c r="H503" s="322"/>
      <c r="I503" s="280"/>
      <c r="J503" s="1084" t="str">
        <f>'PRE DATA'!$C$11</f>
        <v>No 05, Gampaha</v>
      </c>
      <c r="K503" s="1085"/>
      <c r="L503" s="1085"/>
      <c r="M503" s="1085"/>
      <c r="N503" s="1085"/>
      <c r="O503" s="1085"/>
      <c r="P503" s="1085"/>
      <c r="Q503" s="1085"/>
      <c r="R503" s="1085"/>
      <c r="S503" s="1085"/>
      <c r="T503" s="1085"/>
      <c r="U503" s="1085"/>
      <c r="V503" s="1085"/>
      <c r="W503" s="1085"/>
      <c r="X503" s="1085"/>
      <c r="Y503" s="1085"/>
      <c r="Z503" s="1085"/>
      <c r="AA503" s="1085"/>
      <c r="AB503" s="1085"/>
      <c r="AC503" s="1086"/>
      <c r="AD503" s="311"/>
    </row>
    <row r="504" spans="2:30" s="75" customFormat="1" ht="50.1" customHeight="1" thickBot="1" x14ac:dyDescent="0.3">
      <c r="B504" s="312"/>
      <c r="C504" s="1090" t="s">
        <v>584</v>
      </c>
      <c r="D504" s="1091"/>
      <c r="E504" s="1091"/>
      <c r="F504" s="1091"/>
      <c r="G504" s="1091"/>
      <c r="H504" s="1092"/>
      <c r="I504" s="280"/>
      <c r="J504" s="1087"/>
      <c r="K504" s="1088"/>
      <c r="L504" s="1088"/>
      <c r="M504" s="1088"/>
      <c r="N504" s="1088"/>
      <c r="O504" s="1088"/>
      <c r="P504" s="1088"/>
      <c r="Q504" s="1088"/>
      <c r="R504" s="1088"/>
      <c r="S504" s="1088"/>
      <c r="T504" s="1088"/>
      <c r="U504" s="1088"/>
      <c r="V504" s="1088"/>
      <c r="W504" s="1088"/>
      <c r="X504" s="1088"/>
      <c r="Y504" s="1088"/>
      <c r="Z504" s="1088"/>
      <c r="AA504" s="1088"/>
      <c r="AB504" s="1088"/>
      <c r="AC504" s="1089"/>
      <c r="AD504" s="311"/>
    </row>
    <row r="505" spans="2:30" s="75" customFormat="1" ht="50.1" customHeight="1" thickBot="1" x14ac:dyDescent="0.3">
      <c r="B505" s="312"/>
      <c r="C505" s="338"/>
      <c r="D505" s="280"/>
      <c r="E505" s="280"/>
      <c r="F505" s="280"/>
      <c r="G505" s="280"/>
      <c r="H505" s="280"/>
      <c r="I505" s="280"/>
      <c r="J505" s="280"/>
      <c r="K505" s="280"/>
      <c r="L505" s="280"/>
      <c r="M505" s="280"/>
      <c r="N505" s="280"/>
      <c r="O505" s="280"/>
      <c r="P505" s="280"/>
      <c r="Q505" s="280"/>
      <c r="R505" s="280"/>
      <c r="S505" s="280"/>
      <c r="T505" s="280"/>
      <c r="U505" s="280"/>
      <c r="V505" s="280"/>
      <c r="W505" s="280"/>
      <c r="X505" s="280"/>
      <c r="Y505" s="280"/>
      <c r="Z505" s="280"/>
      <c r="AA505" s="280"/>
      <c r="AB505" s="280"/>
      <c r="AC505" s="280"/>
      <c r="AD505" s="311"/>
    </row>
    <row r="506" spans="2:30" s="75" customFormat="1" ht="50.1" customHeight="1" x14ac:dyDescent="0.25">
      <c r="B506" s="312"/>
      <c r="C506" s="340" t="s">
        <v>558</v>
      </c>
      <c r="D506" s="323"/>
      <c r="E506" s="323"/>
      <c r="F506" s="323"/>
      <c r="G506" s="323"/>
      <c r="H506" s="324"/>
      <c r="I506" s="280"/>
      <c r="J506" s="1093"/>
      <c r="K506" s="1094"/>
      <c r="L506" s="1094"/>
      <c r="M506" s="1094"/>
      <c r="N506" s="1094"/>
      <c r="O506" s="1094"/>
      <c r="P506" s="1094"/>
      <c r="Q506" s="1094"/>
      <c r="R506" s="1094"/>
      <c r="S506" s="1094"/>
      <c r="T506" s="1094"/>
      <c r="U506" s="1094"/>
      <c r="V506" s="1094"/>
      <c r="W506" s="1094"/>
      <c r="X506" s="1094"/>
      <c r="Y506" s="1094"/>
      <c r="Z506" s="1094"/>
      <c r="AA506" s="1094"/>
      <c r="AB506" s="1094"/>
      <c r="AC506" s="1095"/>
      <c r="AD506" s="311"/>
    </row>
    <row r="507" spans="2:30" s="75" customFormat="1" ht="50.1" customHeight="1" thickBot="1" x14ac:dyDescent="0.3">
      <c r="B507" s="279"/>
      <c r="C507" s="342" t="s">
        <v>575</v>
      </c>
      <c r="D507" s="325"/>
      <c r="E507" s="325"/>
      <c r="F507" s="325"/>
      <c r="G507" s="325"/>
      <c r="H507" s="326"/>
      <c r="I507" s="280"/>
      <c r="J507" s="1096"/>
      <c r="K507" s="1097"/>
      <c r="L507" s="1097"/>
      <c r="M507" s="1097"/>
      <c r="N507" s="1097"/>
      <c r="O507" s="1097"/>
      <c r="P507" s="1097"/>
      <c r="Q507" s="1097"/>
      <c r="R507" s="1097"/>
      <c r="S507" s="1097"/>
      <c r="T507" s="1097"/>
      <c r="U507" s="1097"/>
      <c r="V507" s="1097"/>
      <c r="W507" s="1097"/>
      <c r="X507" s="1097"/>
      <c r="Y507" s="1097"/>
      <c r="Z507" s="1097"/>
      <c r="AA507" s="1097"/>
      <c r="AB507" s="1097"/>
      <c r="AC507" s="1098"/>
      <c r="AD507" s="311"/>
    </row>
    <row r="508" spans="2:30" s="75" customFormat="1" ht="50.1" customHeight="1" x14ac:dyDescent="0.25">
      <c r="B508" s="279"/>
      <c r="C508" s="343"/>
      <c r="D508" s="327"/>
      <c r="E508" s="327"/>
      <c r="F508" s="327"/>
      <c r="G508" s="327"/>
      <c r="H508" s="327"/>
      <c r="I508" s="280"/>
      <c r="J508" s="280"/>
      <c r="K508" s="280"/>
      <c r="L508" s="280"/>
      <c r="M508" s="280"/>
      <c r="N508" s="280"/>
      <c r="O508" s="280"/>
      <c r="P508" s="280"/>
      <c r="Q508" s="280"/>
      <c r="R508" s="280"/>
      <c r="S508" s="280"/>
      <c r="T508" s="280"/>
      <c r="U508" s="280"/>
      <c r="V508" s="280"/>
      <c r="W508" s="280"/>
      <c r="X508" s="280"/>
      <c r="Y508" s="280"/>
      <c r="Z508" s="280"/>
      <c r="AA508" s="280"/>
      <c r="AB508" s="280"/>
      <c r="AC508" s="280"/>
      <c r="AD508" s="311"/>
    </row>
    <row r="509" spans="2:30" s="75" customFormat="1" ht="50.1" customHeight="1" thickBot="1" x14ac:dyDescent="0.3">
      <c r="B509" s="279"/>
      <c r="C509" s="338"/>
      <c r="D509" s="280"/>
      <c r="E509" s="280"/>
      <c r="F509" s="280"/>
      <c r="G509" s="280"/>
      <c r="H509" s="280"/>
      <c r="I509" s="280"/>
      <c r="J509" s="280"/>
      <c r="K509" s="280"/>
      <c r="L509" s="280"/>
      <c r="M509" s="280"/>
      <c r="N509" s="280"/>
      <c r="O509" s="280"/>
      <c r="P509" s="280"/>
      <c r="Q509" s="280"/>
      <c r="R509" s="280"/>
      <c r="S509" s="280"/>
      <c r="T509" s="280"/>
      <c r="U509" s="280"/>
      <c r="V509" s="280"/>
      <c r="W509" s="280"/>
      <c r="X509" s="280"/>
      <c r="Y509" s="280"/>
      <c r="Z509" s="280"/>
      <c r="AA509" s="280"/>
      <c r="AB509" s="280"/>
      <c r="AC509" s="280"/>
      <c r="AD509" s="311"/>
    </row>
    <row r="510" spans="2:30" s="75" customFormat="1" ht="50.1" customHeight="1" x14ac:dyDescent="0.25">
      <c r="B510" s="279"/>
      <c r="C510" s="1099" t="s">
        <v>557</v>
      </c>
      <c r="D510" s="1100"/>
      <c r="E510" s="1100"/>
      <c r="F510" s="1100"/>
      <c r="G510" s="1100"/>
      <c r="H510" s="1101"/>
      <c r="I510" s="280"/>
      <c r="J510" s="302" t="s">
        <v>576</v>
      </c>
      <c r="K510" s="303" t="s">
        <v>576</v>
      </c>
      <c r="L510" s="303" t="s">
        <v>576</v>
      </c>
      <c r="M510" s="303" t="s">
        <v>576</v>
      </c>
      <c r="N510" s="297" t="s">
        <v>577</v>
      </c>
      <c r="O510" s="297" t="s">
        <v>577</v>
      </c>
      <c r="P510" s="303" t="s">
        <v>578</v>
      </c>
      <c r="Q510" s="304" t="s">
        <v>578</v>
      </c>
      <c r="R510" s="280"/>
      <c r="S510" s="280"/>
      <c r="T510" s="280"/>
      <c r="U510" s="280"/>
      <c r="V510" s="299" t="s">
        <v>576</v>
      </c>
      <c r="W510" s="297" t="s">
        <v>576</v>
      </c>
      <c r="X510" s="297" t="s">
        <v>576</v>
      </c>
      <c r="Y510" s="297" t="s">
        <v>576</v>
      </c>
      <c r="Z510" s="297" t="s">
        <v>577</v>
      </c>
      <c r="AA510" s="297" t="s">
        <v>577</v>
      </c>
      <c r="AB510" s="297" t="s">
        <v>578</v>
      </c>
      <c r="AC510" s="298" t="s">
        <v>578</v>
      </c>
      <c r="AD510" s="311"/>
    </row>
    <row r="511" spans="2:30" s="75" customFormat="1" ht="50.1" customHeight="1" thickBot="1" x14ac:dyDescent="0.3">
      <c r="B511" s="274"/>
      <c r="C511" s="1090"/>
      <c r="D511" s="1091"/>
      <c r="E511" s="1091"/>
      <c r="F511" s="1091"/>
      <c r="G511" s="1091"/>
      <c r="H511" s="1092"/>
      <c r="I511" s="280"/>
      <c r="J511" s="293">
        <f>'PRE DATA'!$F$16</f>
        <v>2</v>
      </c>
      <c r="K511" s="294">
        <f>'PRE DATA'!$G$16</f>
        <v>0</v>
      </c>
      <c r="L511" s="294">
        <f>'PRE DATA'!$H$16</f>
        <v>1</v>
      </c>
      <c r="M511" s="294">
        <f>'PRE DATA'!$I$16</f>
        <v>9</v>
      </c>
      <c r="N511" s="282">
        <f>'PRE DATA'!$J$16</f>
        <v>0</v>
      </c>
      <c r="O511" s="282">
        <f>'PRE DATA'!$K$16</f>
        <v>7</v>
      </c>
      <c r="P511" s="294">
        <f>'PRE DATA'!$L$16</f>
        <v>2</v>
      </c>
      <c r="Q511" s="295">
        <f>'PRE DATA'!$M$16</f>
        <v>8</v>
      </c>
      <c r="R511" s="280"/>
      <c r="S511" s="280"/>
      <c r="T511" s="280"/>
      <c r="U511" s="280"/>
      <c r="V511" s="293">
        <f>'PRE DATA'!$F$18</f>
        <v>0</v>
      </c>
      <c r="W511" s="294">
        <f>'PRE DATA'!$G$18</f>
        <v>0</v>
      </c>
      <c r="X511" s="294">
        <f>'PRE DATA'!$H$18</f>
        <v>0</v>
      </c>
      <c r="Y511" s="294">
        <f>'PRE DATA'!$I$18</f>
        <v>0</v>
      </c>
      <c r="Z511" s="282">
        <f>'PRE DATA'!$J$18</f>
        <v>0</v>
      </c>
      <c r="AA511" s="282">
        <f>'PRE DATA'!$K$18</f>
        <v>0</v>
      </c>
      <c r="AB511" s="294">
        <f>'PRE DATA'!$L$18</f>
        <v>0</v>
      </c>
      <c r="AC511" s="295">
        <f>'PRE DATA'!$M$18</f>
        <v>0</v>
      </c>
      <c r="AD511" s="311"/>
    </row>
    <row r="512" spans="2:30" s="75" customFormat="1" ht="50.1" customHeight="1" thickBot="1" x14ac:dyDescent="0.3">
      <c r="B512" s="270"/>
      <c r="C512" s="338"/>
      <c r="D512" s="280"/>
      <c r="E512" s="280"/>
      <c r="F512" s="280"/>
      <c r="G512" s="280"/>
      <c r="H512" s="280"/>
      <c r="I512" s="280"/>
      <c r="J512" s="328"/>
      <c r="K512" s="328"/>
      <c r="L512" s="328"/>
      <c r="M512" s="328"/>
      <c r="N512" s="328"/>
      <c r="O512" s="328"/>
      <c r="P512" s="328"/>
      <c r="Q512" s="328"/>
      <c r="R512" s="280"/>
      <c r="S512" s="280"/>
      <c r="T512" s="280"/>
      <c r="U512" s="280"/>
      <c r="V512" s="280"/>
      <c r="W512" s="280"/>
      <c r="X512" s="280"/>
      <c r="Y512" s="280"/>
      <c r="Z512" s="280"/>
      <c r="AA512" s="280"/>
      <c r="AB512" s="280"/>
      <c r="AC512" s="280"/>
      <c r="AD512" s="311"/>
    </row>
    <row r="513" spans="1:30" s="75" customFormat="1" ht="50.1" customHeight="1" x14ac:dyDescent="0.25">
      <c r="B513" s="270"/>
      <c r="C513" s="344"/>
      <c r="D513" s="116"/>
      <c r="E513" s="116"/>
      <c r="F513" s="280"/>
      <c r="G513" s="280"/>
      <c r="H513" s="280"/>
      <c r="I513" s="280"/>
      <c r="J513" s="299" t="s">
        <v>576</v>
      </c>
      <c r="K513" s="297" t="s">
        <v>576</v>
      </c>
      <c r="L513" s="297" t="s">
        <v>576</v>
      </c>
      <c r="M513" s="297" t="s">
        <v>576</v>
      </c>
      <c r="N513" s="297" t="s">
        <v>577</v>
      </c>
      <c r="O513" s="297" t="s">
        <v>577</v>
      </c>
      <c r="P513" s="297" t="s">
        <v>578</v>
      </c>
      <c r="Q513" s="298" t="s">
        <v>578</v>
      </c>
      <c r="R513" s="280"/>
      <c r="S513" s="280"/>
      <c r="T513" s="280"/>
      <c r="U513" s="280"/>
      <c r="V513" s="299" t="s">
        <v>576</v>
      </c>
      <c r="W513" s="297" t="s">
        <v>576</v>
      </c>
      <c r="X513" s="297" t="s">
        <v>576</v>
      </c>
      <c r="Y513" s="297" t="s">
        <v>576</v>
      </c>
      <c r="Z513" s="297" t="s">
        <v>577</v>
      </c>
      <c r="AA513" s="297" t="s">
        <v>577</v>
      </c>
      <c r="AB513" s="297" t="s">
        <v>578</v>
      </c>
      <c r="AC513" s="298" t="s">
        <v>578</v>
      </c>
      <c r="AD513" s="311"/>
    </row>
    <row r="514" spans="1:30" s="75" customFormat="1" ht="50.1" customHeight="1" thickBot="1" x14ac:dyDescent="0.3">
      <c r="B514" s="270"/>
      <c r="C514" s="338"/>
      <c r="D514" s="280"/>
      <c r="E514" s="280"/>
      <c r="F514" s="280"/>
      <c r="G514" s="280"/>
      <c r="H514" s="280"/>
      <c r="I514" s="280"/>
      <c r="J514" s="293">
        <f>'PRE DATA'!$F$17</f>
        <v>0</v>
      </c>
      <c r="K514" s="294">
        <f>'PRE DATA'!$G$17</f>
        <v>0</v>
      </c>
      <c r="L514" s="294">
        <f>'PRE DATA'!$H$17</f>
        <v>0</v>
      </c>
      <c r="M514" s="294">
        <f>'PRE DATA'!$I$17</f>
        <v>0</v>
      </c>
      <c r="N514" s="282">
        <f>'PRE DATA'!$J$17</f>
        <v>0</v>
      </c>
      <c r="O514" s="282">
        <f>'PRE DATA'!$K$17</f>
        <v>0</v>
      </c>
      <c r="P514" s="294">
        <f>'PRE DATA'!$L$17</f>
        <v>0</v>
      </c>
      <c r="Q514" s="295">
        <f>'PRE DATA'!$M$17</f>
        <v>0</v>
      </c>
      <c r="R514" s="280"/>
      <c r="S514" s="280"/>
      <c r="T514" s="280"/>
      <c r="U514" s="280"/>
      <c r="V514" s="293">
        <f>'PRE DATA'!$F$19</f>
        <v>0</v>
      </c>
      <c r="W514" s="294">
        <f>'PRE DATA'!$G$19</f>
        <v>0</v>
      </c>
      <c r="X514" s="294">
        <f>'PRE DATA'!$H$19</f>
        <v>0</v>
      </c>
      <c r="Y514" s="294">
        <f>'PRE DATA'!$I$19</f>
        <v>0</v>
      </c>
      <c r="Z514" s="282">
        <f>'PRE DATA'!$J$19</f>
        <v>0</v>
      </c>
      <c r="AA514" s="282">
        <f>'PRE DATA'!$K$19</f>
        <v>0</v>
      </c>
      <c r="AB514" s="294">
        <f>'PRE DATA'!$L$19</f>
        <v>0</v>
      </c>
      <c r="AC514" s="295">
        <f>'PRE DATA'!$M$19</f>
        <v>0</v>
      </c>
      <c r="AD514" s="311"/>
    </row>
    <row r="515" spans="1:30" s="75" customFormat="1" ht="50.1" customHeight="1" x14ac:dyDescent="0.25">
      <c r="B515" s="270"/>
      <c r="C515" s="338"/>
      <c r="D515" s="280"/>
      <c r="E515" s="280"/>
      <c r="F515" s="280"/>
      <c r="G515" s="280"/>
      <c r="H515" s="280"/>
      <c r="I515" s="280"/>
      <c r="J515" s="283"/>
      <c r="K515" s="283"/>
      <c r="L515" s="283"/>
      <c r="M515" s="283"/>
      <c r="N515" s="283"/>
      <c r="O515" s="283"/>
      <c r="P515" s="280"/>
      <c r="Q515" s="280"/>
      <c r="R515" s="280"/>
      <c r="S515" s="283"/>
      <c r="T515" s="283"/>
      <c r="U515" s="283"/>
      <c r="V515" s="283"/>
      <c r="W515" s="283"/>
      <c r="X515" s="283"/>
      <c r="Y515" s="280"/>
      <c r="Z515" s="280"/>
      <c r="AA515" s="280"/>
      <c r="AB515" s="280"/>
      <c r="AC515" s="280"/>
      <c r="AD515" s="311"/>
    </row>
    <row r="516" spans="1:30" s="75" customFormat="1" ht="50.1" customHeight="1" thickBot="1" x14ac:dyDescent="0.3">
      <c r="B516" s="312"/>
      <c r="C516" s="338"/>
      <c r="D516" s="280"/>
      <c r="E516" s="280"/>
      <c r="F516" s="280"/>
      <c r="G516" s="280"/>
      <c r="H516" s="280"/>
      <c r="I516" s="280"/>
      <c r="J516" s="280"/>
      <c r="K516" s="280"/>
      <c r="L516" s="280"/>
      <c r="M516" s="280"/>
      <c r="N516" s="280"/>
      <c r="O516" s="280"/>
      <c r="P516" s="280"/>
      <c r="Q516" s="280"/>
      <c r="R516" s="280"/>
      <c r="S516" s="280"/>
      <c r="T516" s="280"/>
      <c r="U516" s="280"/>
      <c r="V516" s="280"/>
      <c r="W516" s="280"/>
      <c r="X516" s="280"/>
      <c r="Y516" s="280"/>
      <c r="Z516" s="280"/>
      <c r="AA516" s="280"/>
      <c r="AB516" s="280"/>
      <c r="AC516" s="280"/>
      <c r="AD516" s="311"/>
    </row>
    <row r="517" spans="1:30" s="75" customFormat="1" ht="50.1" customHeight="1" x14ac:dyDescent="0.25">
      <c r="A517" s="334"/>
      <c r="B517" s="332"/>
      <c r="C517" s="1102" t="s">
        <v>559</v>
      </c>
      <c r="D517" s="1103"/>
      <c r="E517" s="1109" t="s">
        <v>560</v>
      </c>
      <c r="F517" s="1109"/>
      <c r="G517" s="1109"/>
      <c r="H517" s="1109"/>
      <c r="I517" s="1109"/>
      <c r="J517" s="1109"/>
      <c r="K517" s="1109"/>
      <c r="L517" s="1136" t="s">
        <v>561</v>
      </c>
      <c r="M517" s="1136"/>
      <c r="N517" s="1136"/>
      <c r="O517" s="1136"/>
      <c r="P517" s="1136"/>
      <c r="Q517" s="1136"/>
      <c r="R517" s="1109" t="s">
        <v>579</v>
      </c>
      <c r="S517" s="1109"/>
      <c r="T517" s="1109"/>
      <c r="U517" s="1109"/>
      <c r="V517" s="1109"/>
      <c r="W517" s="1109"/>
      <c r="X517" s="1109" t="s">
        <v>580</v>
      </c>
      <c r="Y517" s="1109"/>
      <c r="Z517" s="1109"/>
      <c r="AA517" s="1109"/>
      <c r="AB517" s="1109"/>
      <c r="AC517" s="1137"/>
      <c r="AD517" s="333"/>
    </row>
    <row r="518" spans="1:30" s="75" customFormat="1" ht="50.1" customHeight="1" x14ac:dyDescent="0.25">
      <c r="B518" s="312"/>
      <c r="C518" s="1104"/>
      <c r="D518" s="1105"/>
      <c r="E518" s="1138" t="str">
        <f>'PRE DATA'!$C$25</f>
        <v xml:space="preserve"> NIHAL</v>
      </c>
      <c r="F518" s="1138"/>
      <c r="G518" s="1138"/>
      <c r="H518" s="1138"/>
      <c r="I518" s="1138"/>
      <c r="J518" s="1138"/>
      <c r="K518" s="1138"/>
      <c r="L518" s="1115" t="str">
        <f>'PRE DATA'!$C$27</f>
        <v>CBA/2555/2015</v>
      </c>
      <c r="M518" s="1115"/>
      <c r="N518" s="1115"/>
      <c r="O518" s="1115"/>
      <c r="P518" s="1115"/>
      <c r="Q518" s="1115"/>
      <c r="R518" s="1071"/>
      <c r="S518" s="1071"/>
      <c r="T518" s="1071"/>
      <c r="U518" s="1071"/>
      <c r="V518" s="1071"/>
      <c r="W518" s="1071"/>
      <c r="X518" s="1071"/>
      <c r="Y518" s="1071"/>
      <c r="Z518" s="1071"/>
      <c r="AA518" s="1071"/>
      <c r="AB518" s="1071"/>
      <c r="AC518" s="1073"/>
      <c r="AD518" s="311"/>
    </row>
    <row r="519" spans="1:30" s="75" customFormat="1" ht="50.1" customHeight="1" thickBot="1" x14ac:dyDescent="0.3">
      <c r="B519" s="312"/>
      <c r="C519" s="1106"/>
      <c r="D519" s="1107"/>
      <c r="E519" s="1108" t="str">
        <f>'PRE DATA'!$C$29</f>
        <v>Perera</v>
      </c>
      <c r="F519" s="1108"/>
      <c r="G519" s="1108"/>
      <c r="H519" s="1108"/>
      <c r="I519" s="1108"/>
      <c r="J519" s="1108"/>
      <c r="K519" s="1108"/>
      <c r="L519" s="1075" t="str">
        <f>'PRE DATA'!$C$31</f>
        <v>CBA/2555/2015</v>
      </c>
      <c r="M519" s="1075"/>
      <c r="N519" s="1075"/>
      <c r="O519" s="1075"/>
      <c r="P519" s="1075"/>
      <c r="Q519" s="1075"/>
      <c r="R519" s="1057"/>
      <c r="S519" s="1057"/>
      <c r="T519" s="1057"/>
      <c r="U519" s="1057"/>
      <c r="V519" s="1057"/>
      <c r="W519" s="1057"/>
      <c r="X519" s="1057"/>
      <c r="Y519" s="1057"/>
      <c r="Z519" s="1057"/>
      <c r="AA519" s="1057"/>
      <c r="AB519" s="1057"/>
      <c r="AC519" s="1058"/>
      <c r="AD519" s="311"/>
    </row>
    <row r="520" spans="1:30" s="75" customFormat="1" ht="50.1" customHeight="1" x14ac:dyDescent="0.25">
      <c r="B520" s="312"/>
      <c r="C520" s="338"/>
      <c r="D520" s="280"/>
      <c r="E520" s="280"/>
      <c r="F520" s="280"/>
      <c r="G520" s="280"/>
      <c r="H520" s="280"/>
      <c r="I520" s="280"/>
      <c r="J520" s="280"/>
      <c r="K520" s="280"/>
      <c r="L520" s="280"/>
      <c r="M520" s="280"/>
      <c r="N520" s="280"/>
      <c r="O520" s="280"/>
      <c r="P520" s="280"/>
      <c r="Q520" s="280"/>
      <c r="R520" s="280"/>
      <c r="S520" s="280"/>
      <c r="T520" s="280"/>
      <c r="U520" s="280"/>
      <c r="V520" s="280"/>
      <c r="W520" s="280"/>
      <c r="X520" s="280"/>
      <c r="Y520" s="280"/>
      <c r="Z520" s="280"/>
      <c r="AA520" s="280"/>
      <c r="AB520" s="280"/>
      <c r="AC520" s="280"/>
      <c r="AD520" s="311"/>
    </row>
    <row r="521" spans="1:30" s="75" customFormat="1" ht="50.1" customHeight="1" thickBot="1" x14ac:dyDescent="0.3">
      <c r="B521" s="270"/>
      <c r="C521" s="338"/>
      <c r="D521" s="280"/>
      <c r="E521" s="280"/>
      <c r="F521" s="280"/>
      <c r="G521" s="280"/>
      <c r="H521" s="280"/>
      <c r="I521" s="280"/>
      <c r="J521" s="280"/>
      <c r="K521" s="280"/>
      <c r="L521" s="280"/>
      <c r="M521" s="280"/>
      <c r="N521" s="280"/>
      <c r="O521" s="280"/>
      <c r="P521" s="280"/>
      <c r="Q521" s="280"/>
      <c r="R521" s="280"/>
      <c r="S521" s="280"/>
      <c r="T521" s="280"/>
      <c r="U521" s="280"/>
      <c r="V521" s="280"/>
      <c r="W521" s="280"/>
      <c r="X521" s="280"/>
      <c r="Y521" s="280"/>
      <c r="Z521" s="280"/>
      <c r="AA521" s="280"/>
      <c r="AB521" s="280"/>
      <c r="AC521" s="280"/>
      <c r="AD521" s="311"/>
    </row>
    <row r="522" spans="1:30" s="75" customFormat="1" ht="50.1" customHeight="1" x14ac:dyDescent="0.25">
      <c r="B522" s="312"/>
      <c r="C522" s="1059" t="s">
        <v>551</v>
      </c>
      <c r="D522" s="1060"/>
      <c r="E522" s="280"/>
      <c r="F522" s="1080" t="s">
        <v>555</v>
      </c>
      <c r="G522" s="1081"/>
      <c r="H522" s="1081"/>
      <c r="I522" s="1081"/>
      <c r="J522" s="1081"/>
      <c r="K522" s="1081"/>
      <c r="L522" s="1081"/>
      <c r="M522" s="1081"/>
      <c r="N522" s="1081"/>
      <c r="O522" s="1135"/>
      <c r="P522" s="1080" t="s">
        <v>581</v>
      </c>
      <c r="Q522" s="1081"/>
      <c r="R522" s="1081"/>
      <c r="S522" s="1081"/>
      <c r="T522" s="1081"/>
      <c r="U522" s="1081"/>
      <c r="V522" s="1081"/>
      <c r="W522" s="1081" t="s">
        <v>581</v>
      </c>
      <c r="X522" s="1081"/>
      <c r="Y522" s="1081"/>
      <c r="Z522" s="1081"/>
      <c r="AA522" s="1081"/>
      <c r="AB522" s="1081"/>
      <c r="AC522" s="1082"/>
      <c r="AD522" s="311"/>
    </row>
    <row r="523" spans="1:30" s="75" customFormat="1" ht="50.1" customHeight="1" x14ac:dyDescent="0.25">
      <c r="B523" s="270"/>
      <c r="C523" s="1061"/>
      <c r="D523" s="1062"/>
      <c r="E523" s="280"/>
      <c r="F523" s="1125" t="str">
        <f>'PRE DATA'!$C$6</f>
        <v>K72S003Q1L2</v>
      </c>
      <c r="G523" s="1126"/>
      <c r="H523" s="1126"/>
      <c r="I523" s="1126"/>
      <c r="J523" s="1126"/>
      <c r="K523" s="1126"/>
      <c r="L523" s="1126"/>
      <c r="M523" s="1126"/>
      <c r="N523" s="1126"/>
      <c r="O523" s="1126"/>
      <c r="P523" s="1070"/>
      <c r="Q523" s="1071"/>
      <c r="R523" s="1071"/>
      <c r="S523" s="1071"/>
      <c r="T523" s="1071"/>
      <c r="U523" s="1071"/>
      <c r="V523" s="1071"/>
      <c r="W523" s="1071"/>
      <c r="X523" s="1071"/>
      <c r="Y523" s="1071"/>
      <c r="Z523" s="1071"/>
      <c r="AA523" s="1071"/>
      <c r="AB523" s="1071"/>
      <c r="AC523" s="1073"/>
      <c r="AD523" s="311"/>
    </row>
    <row r="524" spans="1:30" s="75" customFormat="1" ht="50.1" customHeight="1" thickBot="1" x14ac:dyDescent="0.3">
      <c r="B524" s="312"/>
      <c r="C524" s="1063"/>
      <c r="D524" s="1064"/>
      <c r="E524" s="280"/>
      <c r="F524" s="1125" t="str">
        <f>'PRE DATA'!$C$7</f>
        <v>K72S003Q2L3</v>
      </c>
      <c r="G524" s="1126"/>
      <c r="H524" s="1126"/>
      <c r="I524" s="1126"/>
      <c r="J524" s="1126"/>
      <c r="K524" s="1126"/>
      <c r="L524" s="1126"/>
      <c r="M524" s="1126"/>
      <c r="N524" s="1126"/>
      <c r="O524" s="1126"/>
      <c r="P524" s="1070"/>
      <c r="Q524" s="1071"/>
      <c r="R524" s="1071"/>
      <c r="S524" s="1071"/>
      <c r="T524" s="1071"/>
      <c r="U524" s="1071"/>
      <c r="V524" s="1071"/>
      <c r="W524" s="1071"/>
      <c r="X524" s="1071"/>
      <c r="Y524" s="1071"/>
      <c r="Z524" s="1071"/>
      <c r="AA524" s="1071"/>
      <c r="AB524" s="1071"/>
      <c r="AC524" s="1073"/>
      <c r="AD524" s="311"/>
    </row>
    <row r="525" spans="1:30" s="75" customFormat="1" ht="150" customHeight="1" thickBot="1" x14ac:dyDescent="0.3">
      <c r="B525" s="312"/>
      <c r="C525" s="338"/>
      <c r="D525" s="280"/>
      <c r="E525" s="280"/>
      <c r="F525" s="280"/>
      <c r="G525" s="280"/>
      <c r="H525" s="280"/>
      <c r="I525" s="284"/>
      <c r="J525" s="284"/>
      <c r="K525" s="284"/>
      <c r="L525" s="284"/>
      <c r="M525" s="284"/>
      <c r="N525" s="280"/>
      <c r="O525" s="280"/>
      <c r="P525" s="1077" t="s">
        <v>582</v>
      </c>
      <c r="Q525" s="1078"/>
      <c r="R525" s="1078"/>
      <c r="S525" s="1078"/>
      <c r="T525" s="1078"/>
      <c r="U525" s="1078"/>
      <c r="V525" s="1078"/>
      <c r="W525" s="1078" t="s">
        <v>582</v>
      </c>
      <c r="X525" s="1078"/>
      <c r="Y525" s="1078"/>
      <c r="Z525" s="1078"/>
      <c r="AA525" s="1078"/>
      <c r="AB525" s="1078"/>
      <c r="AC525" s="1079"/>
      <c r="AD525" s="311"/>
    </row>
    <row r="526" spans="1:30" s="75" customFormat="1" ht="50.1" customHeight="1" x14ac:dyDescent="0.25">
      <c r="B526" s="312"/>
      <c r="C526" s="338"/>
      <c r="D526" s="280"/>
      <c r="E526" s="280"/>
      <c r="F526" s="280"/>
      <c r="G526" s="280"/>
      <c r="H526" s="280"/>
      <c r="I526" s="280"/>
      <c r="J526" s="280"/>
      <c r="K526" s="280"/>
      <c r="L526" s="280"/>
      <c r="M526" s="280"/>
      <c r="N526" s="280"/>
      <c r="O526" s="280"/>
      <c r="P526" s="280"/>
      <c r="Q526" s="280"/>
      <c r="R526" s="280"/>
      <c r="S526" s="280"/>
      <c r="T526" s="280"/>
      <c r="U526" s="280"/>
      <c r="V526" s="280"/>
      <c r="W526" s="280"/>
      <c r="X526" s="280"/>
      <c r="Y526" s="280"/>
      <c r="Z526" s="280"/>
      <c r="AA526" s="280"/>
      <c r="AB526" s="280"/>
      <c r="AC526" s="280"/>
      <c r="AD526" s="311"/>
    </row>
    <row r="527" spans="1:30" s="75" customFormat="1" ht="50.1" customHeight="1" x14ac:dyDescent="0.25">
      <c r="B527" s="312"/>
      <c r="C527" s="1083" t="s">
        <v>583</v>
      </c>
      <c r="D527" s="1083"/>
      <c r="E527" s="1083"/>
      <c r="F527" s="1083"/>
      <c r="G527" s="1083"/>
      <c r="H527" s="1083"/>
      <c r="I527" s="1083"/>
      <c r="J527" s="1083"/>
      <c r="K527" s="1083"/>
      <c r="L527" s="1083"/>
      <c r="M527" s="1083"/>
      <c r="N527" s="1083"/>
      <c r="O527" s="1083"/>
      <c r="P527" s="1083"/>
      <c r="Q527" s="1083"/>
      <c r="R527" s="1083"/>
      <c r="S527" s="1083"/>
      <c r="T527" s="1083"/>
      <c r="U527" s="1083"/>
      <c r="V527" s="1083"/>
      <c r="W527" s="1083"/>
      <c r="X527" s="1083"/>
      <c r="Y527" s="1083"/>
      <c r="Z527" s="1083"/>
      <c r="AA527" s="1083"/>
      <c r="AB527" s="1083"/>
      <c r="AC527" s="1083"/>
      <c r="AD527" s="311"/>
    </row>
    <row r="528" spans="1:30" s="75" customFormat="1" ht="50.1" customHeight="1" thickBot="1" x14ac:dyDescent="0.3">
      <c r="B528" s="329"/>
      <c r="C528" s="345"/>
      <c r="D528" s="330"/>
      <c r="E528" s="330"/>
      <c r="F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  <c r="R528" s="330"/>
      <c r="S528" s="330"/>
      <c r="T528" s="330"/>
      <c r="U528" s="330"/>
      <c r="V528" s="330"/>
      <c r="W528" s="330"/>
      <c r="X528" s="330"/>
      <c r="Y528" s="330"/>
      <c r="Z528" s="330"/>
      <c r="AA528" s="330"/>
      <c r="AB528" s="330"/>
      <c r="AC528" s="285">
        <f>AC480+1</f>
        <v>11</v>
      </c>
      <c r="AD528" s="331"/>
    </row>
    <row r="529" spans="2:30" s="75" customFormat="1" ht="50.1" customHeight="1" thickTop="1" thickBot="1" x14ac:dyDescent="0.3">
      <c r="C529" s="346"/>
    </row>
    <row r="530" spans="2:30" s="75" customFormat="1" ht="50.1" customHeight="1" thickTop="1" x14ac:dyDescent="0.25">
      <c r="B530" s="308"/>
      <c r="C530" s="337"/>
      <c r="D530" s="309"/>
      <c r="E530" s="309"/>
      <c r="F530" s="309"/>
      <c r="G530" s="309"/>
      <c r="H530" s="309"/>
      <c r="I530" s="309"/>
      <c r="J530" s="309"/>
      <c r="K530" s="309"/>
      <c r="L530" s="309"/>
      <c r="M530" s="309"/>
      <c r="N530" s="309"/>
      <c r="O530" s="309"/>
      <c r="P530" s="309"/>
      <c r="Q530" s="309"/>
      <c r="R530" s="309"/>
      <c r="S530" s="309"/>
      <c r="T530" s="309"/>
      <c r="U530" s="309"/>
      <c r="V530" s="309"/>
      <c r="W530" s="309"/>
      <c r="X530" s="309"/>
      <c r="Y530" s="309"/>
      <c r="Z530" s="309"/>
      <c r="AA530" s="309"/>
      <c r="AB530" s="309"/>
      <c r="AC530" s="257" t="s">
        <v>562</v>
      </c>
      <c r="AD530" s="310"/>
    </row>
    <row r="531" spans="2:30" s="75" customFormat="1" ht="90" customHeight="1" x14ac:dyDescent="0.25">
      <c r="B531" s="1117" t="s">
        <v>563</v>
      </c>
      <c r="C531" s="1118"/>
      <c r="D531" s="1118"/>
      <c r="E531" s="1118"/>
      <c r="F531" s="1118"/>
      <c r="G531" s="1118"/>
      <c r="H531" s="1118"/>
      <c r="I531" s="1118"/>
      <c r="J531" s="1118"/>
      <c r="K531" s="1118"/>
      <c r="L531" s="1118"/>
      <c r="M531" s="1118"/>
      <c r="N531" s="1118"/>
      <c r="O531" s="1118"/>
      <c r="P531" s="1118"/>
      <c r="Q531" s="1118"/>
      <c r="R531" s="1118"/>
      <c r="S531" s="1118"/>
      <c r="T531" s="1118"/>
      <c r="U531" s="1118"/>
      <c r="V531" s="1118"/>
      <c r="W531" s="1118"/>
      <c r="X531" s="1118"/>
      <c r="Y531" s="1118"/>
      <c r="Z531" s="1118"/>
      <c r="AA531" s="1118"/>
      <c r="AB531" s="1118"/>
      <c r="AC531" s="1118"/>
      <c r="AD531" s="1119"/>
    </row>
    <row r="532" spans="2:30" s="75" customFormat="1" ht="50.1" customHeight="1" thickBot="1" x14ac:dyDescent="0.3">
      <c r="B532" s="258"/>
      <c r="C532" s="338"/>
      <c r="D532" s="280"/>
      <c r="E532" s="280"/>
      <c r="F532" s="280"/>
      <c r="G532" s="280"/>
      <c r="H532" s="280"/>
      <c r="I532" s="280"/>
      <c r="J532" s="280"/>
      <c r="K532" s="280"/>
      <c r="L532" s="280"/>
      <c r="M532" s="280"/>
      <c r="N532" s="280"/>
      <c r="O532" s="280"/>
      <c r="P532" s="280"/>
      <c r="Q532" s="280"/>
      <c r="R532" s="280"/>
      <c r="S532" s="280"/>
      <c r="T532" s="280"/>
      <c r="U532" s="280"/>
      <c r="V532" s="280"/>
      <c r="W532" s="280"/>
      <c r="X532" s="280"/>
      <c r="Y532" s="280"/>
      <c r="Z532" s="280"/>
      <c r="AA532" s="280"/>
      <c r="AB532" s="280"/>
      <c r="AC532" s="280"/>
      <c r="AD532" s="311"/>
    </row>
    <row r="533" spans="2:30" s="75" customFormat="1" ht="60" customHeight="1" thickBot="1" x14ac:dyDescent="0.3">
      <c r="B533" s="312"/>
      <c r="C533" s="339" t="s">
        <v>550</v>
      </c>
      <c r="D533" s="314"/>
      <c r="E533" s="280"/>
      <c r="F533" s="1120" t="str">
        <f>'PRE DATA'!$C$5</f>
        <v>Computer Applications Assistant</v>
      </c>
      <c r="G533" s="1121"/>
      <c r="H533" s="1121"/>
      <c r="I533" s="1121"/>
      <c r="J533" s="1121"/>
      <c r="K533" s="1121"/>
      <c r="L533" s="1121"/>
      <c r="M533" s="1121"/>
      <c r="N533" s="1121"/>
      <c r="O533" s="1121"/>
      <c r="P533" s="1121"/>
      <c r="Q533" s="1121"/>
      <c r="R533" s="1121"/>
      <c r="S533" s="1121"/>
      <c r="T533" s="1121"/>
      <c r="U533" s="1121"/>
      <c r="V533" s="1121"/>
      <c r="W533" s="1121"/>
      <c r="X533" s="1121"/>
      <c r="Y533" s="1121"/>
      <c r="Z533" s="1121"/>
      <c r="AA533" s="1121"/>
      <c r="AB533" s="1121"/>
      <c r="AC533" s="1122"/>
      <c r="AD533" s="311"/>
    </row>
    <row r="534" spans="2:30" s="75" customFormat="1" ht="50.1" customHeight="1" thickBot="1" x14ac:dyDescent="0.3">
      <c r="B534" s="259"/>
      <c r="C534" s="338"/>
      <c r="D534" s="280"/>
      <c r="E534" s="280"/>
      <c r="F534" s="280"/>
      <c r="G534" s="280"/>
      <c r="H534" s="280"/>
      <c r="I534" s="280"/>
      <c r="J534" s="280"/>
      <c r="K534" s="280"/>
      <c r="L534" s="280"/>
      <c r="M534" s="280"/>
      <c r="N534" s="280"/>
      <c r="O534" s="280"/>
      <c r="P534" s="280"/>
      <c r="Q534" s="280"/>
      <c r="R534" s="280"/>
      <c r="S534" s="280"/>
      <c r="T534" s="280"/>
      <c r="U534" s="280"/>
      <c r="V534" s="280"/>
      <c r="W534" s="280"/>
      <c r="X534" s="280"/>
      <c r="Y534" s="280"/>
      <c r="Z534" s="280"/>
      <c r="AA534" s="280"/>
      <c r="AB534" s="280"/>
      <c r="AC534" s="280"/>
      <c r="AD534" s="311"/>
    </row>
    <row r="535" spans="2:30" s="75" customFormat="1" ht="50.1" customHeight="1" thickBot="1" x14ac:dyDescent="0.3">
      <c r="B535" s="312"/>
      <c r="C535" s="1110" t="s">
        <v>564</v>
      </c>
      <c r="D535" s="1111"/>
      <c r="E535" s="280"/>
      <c r="F535" s="290" t="str">
        <f>Data!$M$4</f>
        <v>K</v>
      </c>
      <c r="G535" s="291" t="str">
        <f>Data!$N$4</f>
        <v>7</v>
      </c>
      <c r="H535" s="291" t="str">
        <f>Data!$O$4</f>
        <v>2</v>
      </c>
      <c r="I535" s="291" t="str">
        <f>Data!$P$4</f>
        <v>S</v>
      </c>
      <c r="J535" s="291" t="str">
        <f>Data!$Q$4</f>
        <v>0</v>
      </c>
      <c r="K535" s="291" t="str">
        <f>Data!$R$4</f>
        <v>0</v>
      </c>
      <c r="L535" s="292" t="str">
        <f>Data!$S$4</f>
        <v>3</v>
      </c>
      <c r="M535" s="280"/>
      <c r="N535" s="280"/>
      <c r="O535" s="280"/>
      <c r="P535" s="280"/>
      <c r="Q535" s="280"/>
      <c r="R535" s="280"/>
      <c r="S535" s="280"/>
      <c r="T535" s="280"/>
      <c r="U535" s="280"/>
      <c r="V535" s="280"/>
      <c r="W535" s="280"/>
      <c r="X535" s="280"/>
      <c r="Y535" s="280"/>
      <c r="Z535" s="280"/>
      <c r="AA535" s="280"/>
      <c r="AB535" s="280"/>
      <c r="AC535" s="280"/>
      <c r="AD535" s="311"/>
    </row>
    <row r="536" spans="2:30" s="75" customFormat="1" ht="50.1" customHeight="1" thickBot="1" x14ac:dyDescent="0.3">
      <c r="B536" s="312"/>
      <c r="C536" s="1123" t="s">
        <v>565</v>
      </c>
      <c r="D536" s="1124"/>
      <c r="E536" s="315"/>
      <c r="F536" s="280"/>
      <c r="G536" s="280"/>
      <c r="H536" s="280"/>
      <c r="I536" s="280"/>
      <c r="J536" s="280"/>
      <c r="K536" s="280"/>
      <c r="L536" s="280"/>
      <c r="M536" s="280"/>
      <c r="N536" s="280"/>
      <c r="O536" s="280"/>
      <c r="P536" s="280"/>
      <c r="Q536" s="280"/>
      <c r="R536" s="280"/>
      <c r="S536" s="280"/>
      <c r="T536" s="280"/>
      <c r="U536" s="280"/>
      <c r="V536" s="280"/>
      <c r="W536" s="280"/>
      <c r="X536" s="280"/>
      <c r="Y536" s="280"/>
      <c r="Z536" s="280"/>
      <c r="AA536" s="280"/>
      <c r="AB536" s="280"/>
      <c r="AC536" s="280"/>
      <c r="AD536" s="311"/>
    </row>
    <row r="537" spans="2:30" s="75" customFormat="1" ht="50.1" customHeight="1" thickBot="1" x14ac:dyDescent="0.3">
      <c r="B537" s="259"/>
      <c r="C537" s="338"/>
      <c r="D537" s="280"/>
      <c r="E537" s="280"/>
      <c r="F537" s="335">
        <f>AC528+3</f>
        <v>14</v>
      </c>
      <c r="G537" s="280"/>
      <c r="H537" s="280"/>
      <c r="I537" s="280"/>
      <c r="J537" s="280"/>
      <c r="K537" s="280"/>
      <c r="L537" s="280"/>
      <c r="M537" s="280"/>
      <c r="N537" s="280"/>
      <c r="O537" s="280"/>
      <c r="P537" s="280"/>
      <c r="Q537" s="280"/>
      <c r="R537" s="280"/>
      <c r="S537" s="280"/>
      <c r="T537" s="280"/>
      <c r="U537" s="280"/>
      <c r="V537" s="280"/>
      <c r="W537" s="280"/>
      <c r="X537" s="280"/>
      <c r="Y537" s="280"/>
      <c r="Z537" s="280"/>
      <c r="AA537" s="280"/>
      <c r="AB537" s="280"/>
      <c r="AC537" s="280"/>
      <c r="AD537" s="311"/>
    </row>
    <row r="538" spans="2:30" s="75" customFormat="1" ht="50.1" customHeight="1" x14ac:dyDescent="0.25">
      <c r="B538" s="312"/>
      <c r="C538" s="340" t="s">
        <v>566</v>
      </c>
      <c r="D538" s="316"/>
      <c r="E538" s="280"/>
      <c r="F538" s="456" t="str">
        <f>Sheet2!C14</f>
        <v>0</v>
      </c>
      <c r="G538" s="457" t="str">
        <f>Sheet2!D14</f>
        <v/>
      </c>
      <c r="H538" s="457" t="str">
        <f>Sheet2!E14</f>
        <v/>
      </c>
      <c r="I538" s="457" t="str">
        <f>Sheet2!F14</f>
        <v/>
      </c>
      <c r="J538" s="457" t="str">
        <f>Sheet2!G14</f>
        <v/>
      </c>
      <c r="K538" s="457" t="str">
        <f>Sheet2!H14</f>
        <v/>
      </c>
      <c r="L538" s="457" t="str">
        <f>Sheet2!I14</f>
        <v/>
      </c>
      <c r="M538" s="457" t="str">
        <f>Sheet2!J14</f>
        <v/>
      </c>
      <c r="N538" s="457" t="str">
        <f>Sheet2!K14</f>
        <v/>
      </c>
      <c r="O538" s="457" t="str">
        <f>Sheet2!L14</f>
        <v/>
      </c>
      <c r="P538" s="457" t="str">
        <f>Sheet2!M14</f>
        <v/>
      </c>
      <c r="Q538" s="457" t="str">
        <f>Sheet2!N14</f>
        <v/>
      </c>
      <c r="R538" s="457" t="str">
        <f>Sheet2!O14</f>
        <v/>
      </c>
      <c r="S538" s="457" t="str">
        <f>Sheet2!P14</f>
        <v/>
      </c>
      <c r="T538" s="457" t="str">
        <f>Sheet2!Q14</f>
        <v/>
      </c>
      <c r="U538" s="457" t="str">
        <f>Sheet2!R14</f>
        <v/>
      </c>
      <c r="V538" s="457" t="str">
        <f>Sheet2!S14</f>
        <v/>
      </c>
      <c r="W538" s="457" t="str">
        <f>Sheet2!T14</f>
        <v/>
      </c>
      <c r="X538" s="457" t="str">
        <f>Sheet2!U14</f>
        <v/>
      </c>
      <c r="Y538" s="457" t="str">
        <f>Sheet2!V14</f>
        <v/>
      </c>
      <c r="Z538" s="457" t="str">
        <f>Sheet2!W14</f>
        <v/>
      </c>
      <c r="AA538" s="457" t="str">
        <f>Sheet2!X14</f>
        <v/>
      </c>
      <c r="AB538" s="457" t="str">
        <f>Sheet2!Y14</f>
        <v/>
      </c>
      <c r="AC538" s="458" t="str">
        <f>Sheet2!Z14</f>
        <v/>
      </c>
      <c r="AD538" s="311"/>
    </row>
    <row r="539" spans="2:30" s="75" customFormat="1" ht="50.1" customHeight="1" thickBot="1" x14ac:dyDescent="0.3">
      <c r="B539" s="312"/>
      <c r="C539" s="341" t="s">
        <v>567</v>
      </c>
      <c r="D539" s="317"/>
      <c r="E539" s="280"/>
      <c r="F539" s="465" t="str">
        <f>Sheet2!AA14</f>
        <v/>
      </c>
      <c r="G539" s="466" t="str">
        <f>Sheet2!AB14</f>
        <v/>
      </c>
      <c r="H539" s="466" t="str">
        <f>Sheet2!AC14</f>
        <v/>
      </c>
      <c r="I539" s="466" t="str">
        <f>Sheet2!AD14</f>
        <v/>
      </c>
      <c r="J539" s="466" t="str">
        <f>Sheet2!AE14</f>
        <v/>
      </c>
      <c r="K539" s="466" t="str">
        <f>Sheet2!AF14</f>
        <v/>
      </c>
      <c r="L539" s="466" t="str">
        <f>Sheet2!AG14</f>
        <v/>
      </c>
      <c r="M539" s="466" t="str">
        <f>Sheet2!AH14</f>
        <v/>
      </c>
      <c r="N539" s="466" t="str">
        <f>Sheet2!AI14</f>
        <v/>
      </c>
      <c r="O539" s="466" t="str">
        <f>Sheet2!AJ14</f>
        <v/>
      </c>
      <c r="P539" s="466" t="str">
        <f>Sheet2!AK14</f>
        <v/>
      </c>
      <c r="Q539" s="466" t="str">
        <f>Sheet2!AL14</f>
        <v/>
      </c>
      <c r="R539" s="466" t="str">
        <f>Sheet2!AM14</f>
        <v/>
      </c>
      <c r="S539" s="466" t="str">
        <f>Sheet2!AN14</f>
        <v/>
      </c>
      <c r="T539" s="466" t="str">
        <f>Sheet2!AO14</f>
        <v/>
      </c>
      <c r="U539" s="466" t="str">
        <f>Sheet2!AP14</f>
        <v/>
      </c>
      <c r="V539" s="466" t="str">
        <f>Sheet2!AQ14</f>
        <v/>
      </c>
      <c r="W539" s="466" t="str">
        <f>Sheet2!AR14</f>
        <v/>
      </c>
      <c r="X539" s="466" t="str">
        <f>Sheet2!AS14</f>
        <v/>
      </c>
      <c r="Y539" s="466" t="str">
        <f>Sheet2!AT14</f>
        <v/>
      </c>
      <c r="Z539" s="466" t="str">
        <f>Sheet2!AU14</f>
        <v/>
      </c>
      <c r="AA539" s="466" t="str">
        <f>Sheet2!AV14</f>
        <v/>
      </c>
      <c r="AB539" s="466" t="str">
        <f>Sheet2!AW14</f>
        <v/>
      </c>
      <c r="AC539" s="467" t="str">
        <f>Sheet2!AX14</f>
        <v/>
      </c>
      <c r="AD539" s="311"/>
    </row>
    <row r="540" spans="2:30" s="75" customFormat="1" ht="50.1" customHeight="1" thickBot="1" x14ac:dyDescent="0.3">
      <c r="B540" s="259"/>
      <c r="C540" s="338"/>
      <c r="D540" s="280"/>
      <c r="E540" s="280"/>
      <c r="F540" s="335">
        <f>F537-1</f>
        <v>13</v>
      </c>
      <c r="G540" s="318"/>
      <c r="H540" s="318"/>
      <c r="I540" s="318"/>
      <c r="J540" s="318"/>
      <c r="K540" s="318"/>
      <c r="L540" s="318"/>
      <c r="M540" s="318"/>
      <c r="N540" s="318"/>
      <c r="O540" s="318"/>
      <c r="P540" s="318"/>
      <c r="Q540" s="318"/>
      <c r="R540" s="318"/>
      <c r="S540" s="318"/>
      <c r="T540" s="318"/>
      <c r="U540" s="318"/>
      <c r="V540" s="318"/>
      <c r="W540" s="318"/>
      <c r="X540" s="318"/>
      <c r="Y540" s="318"/>
      <c r="Z540" s="318"/>
      <c r="AA540" s="318"/>
      <c r="AB540" s="318"/>
      <c r="AC540" s="318"/>
      <c r="AD540" s="311"/>
    </row>
    <row r="541" spans="2:30" s="75" customFormat="1" ht="50.1" customHeight="1" x14ac:dyDescent="0.25">
      <c r="B541" s="312"/>
      <c r="C541" s="340" t="s">
        <v>566</v>
      </c>
      <c r="D541" s="319"/>
      <c r="E541" s="280"/>
      <c r="F541" s="260" t="str">
        <f>Sheet4!D13</f>
        <v>0</v>
      </c>
      <c r="G541" s="261" t="str">
        <f>Sheet4!E13</f>
        <v/>
      </c>
      <c r="H541" s="261" t="str">
        <f>Sheet4!F13</f>
        <v/>
      </c>
      <c r="I541" s="261" t="str">
        <f>Sheet4!G13</f>
        <v/>
      </c>
      <c r="J541" s="261" t="str">
        <f>Sheet4!H13</f>
        <v/>
      </c>
      <c r="K541" s="261" t="str">
        <f>Sheet4!I13</f>
        <v/>
      </c>
      <c r="L541" s="261" t="str">
        <f>Sheet4!J13</f>
        <v/>
      </c>
      <c r="M541" s="261" t="str">
        <f>Sheet4!K13</f>
        <v/>
      </c>
      <c r="N541" s="261" t="str">
        <f>Sheet4!L13</f>
        <v/>
      </c>
      <c r="O541" s="261" t="str">
        <f>Sheet4!M13</f>
        <v/>
      </c>
      <c r="P541" s="261" t="str">
        <f>Sheet4!N13</f>
        <v/>
      </c>
      <c r="Q541" s="261" t="str">
        <f>Sheet4!O13</f>
        <v/>
      </c>
      <c r="R541" s="261" t="str">
        <f>Sheet4!P13</f>
        <v/>
      </c>
      <c r="S541" s="261" t="str">
        <f>Sheet4!Q13</f>
        <v/>
      </c>
      <c r="T541" s="261" t="str">
        <f>Sheet4!R13</f>
        <v/>
      </c>
      <c r="U541" s="261" t="str">
        <f>Sheet4!S13</f>
        <v/>
      </c>
      <c r="V541" s="261" t="str">
        <f>Sheet4!T13</f>
        <v/>
      </c>
      <c r="W541" s="261" t="str">
        <f>Sheet4!U13</f>
        <v/>
      </c>
      <c r="X541" s="261" t="str">
        <f>Sheet4!V13</f>
        <v/>
      </c>
      <c r="Y541" s="261" t="str">
        <f>Sheet4!W13</f>
        <v/>
      </c>
      <c r="Z541" s="261" t="str">
        <f>Sheet4!X13</f>
        <v/>
      </c>
      <c r="AA541" s="261" t="str">
        <f>Sheet4!Y13</f>
        <v/>
      </c>
      <c r="AB541" s="261" t="str">
        <f>Sheet4!Z13</f>
        <v/>
      </c>
      <c r="AC541" s="265" t="str">
        <f>Sheet4!AA13</f>
        <v/>
      </c>
      <c r="AD541" s="311"/>
    </row>
    <row r="542" spans="2:30" s="75" customFormat="1" ht="50.1" customHeight="1" thickBot="1" x14ac:dyDescent="0.3">
      <c r="B542" s="312"/>
      <c r="C542" s="1123" t="s">
        <v>568</v>
      </c>
      <c r="D542" s="1124"/>
      <c r="E542" s="280"/>
      <c r="F542" s="266" t="str">
        <f>Sheet4!AB13</f>
        <v/>
      </c>
      <c r="G542" s="267" t="str">
        <f>Sheet4!AC13</f>
        <v/>
      </c>
      <c r="H542" s="267" t="str">
        <f>Sheet4!AD13</f>
        <v/>
      </c>
      <c r="I542" s="267" t="str">
        <f>Sheet4!AE13</f>
        <v/>
      </c>
      <c r="J542" s="267" t="str">
        <f>Sheet4!AF13</f>
        <v/>
      </c>
      <c r="K542" s="267" t="str">
        <f>Sheet4!AG13</f>
        <v/>
      </c>
      <c r="L542" s="267" t="str">
        <f>Sheet4!AH13</f>
        <v/>
      </c>
      <c r="M542" s="267" t="str">
        <f>Sheet4!AI13</f>
        <v/>
      </c>
      <c r="N542" s="267" t="str">
        <f>Sheet4!AJ13</f>
        <v/>
      </c>
      <c r="O542" s="267" t="str">
        <f>Sheet4!AK13</f>
        <v/>
      </c>
      <c r="P542" s="267" t="str">
        <f>Sheet4!AL13</f>
        <v/>
      </c>
      <c r="Q542" s="267" t="str">
        <f>Sheet4!AM13</f>
        <v/>
      </c>
      <c r="R542" s="267" t="str">
        <f>Sheet4!AN13</f>
        <v/>
      </c>
      <c r="S542" s="267" t="str">
        <f>Sheet4!AO13</f>
        <v/>
      </c>
      <c r="T542" s="267" t="str">
        <f>Sheet4!AP13</f>
        <v/>
      </c>
      <c r="U542" s="267" t="str">
        <f>Sheet4!AQ13</f>
        <v/>
      </c>
      <c r="V542" s="267" t="str">
        <f>Sheet4!AR13</f>
        <v/>
      </c>
      <c r="W542" s="267" t="str">
        <f>Sheet4!AS13</f>
        <v/>
      </c>
      <c r="X542" s="267" t="str">
        <f>Sheet4!AT13</f>
        <v/>
      </c>
      <c r="Y542" s="267" t="str">
        <f>Sheet4!AU13</f>
        <v/>
      </c>
      <c r="Z542" s="267" t="str">
        <f>Sheet4!AV13</f>
        <v/>
      </c>
      <c r="AA542" s="267" t="str">
        <f>Sheet4!AW13</f>
        <v/>
      </c>
      <c r="AB542" s="267" t="str">
        <f>Sheet4!AX13</f>
        <v/>
      </c>
      <c r="AC542" s="268" t="str">
        <f>Sheet4!AY13</f>
        <v/>
      </c>
      <c r="AD542" s="311"/>
    </row>
    <row r="543" spans="2:30" s="75" customFormat="1" ht="50.1" customHeight="1" x14ac:dyDescent="0.25">
      <c r="B543" s="269"/>
      <c r="C543" s="338"/>
      <c r="D543" s="280"/>
      <c r="E543" s="280"/>
      <c r="F543" s="266" t="str">
        <f>Sheet4!AZ13</f>
        <v/>
      </c>
      <c r="G543" s="267" t="str">
        <f>Sheet4!BA13</f>
        <v/>
      </c>
      <c r="H543" s="267" t="str">
        <f>Sheet4!BB13</f>
        <v/>
      </c>
      <c r="I543" s="267" t="str">
        <f>Sheet4!BC13</f>
        <v/>
      </c>
      <c r="J543" s="267" t="str">
        <f>Sheet4!BD13</f>
        <v/>
      </c>
      <c r="K543" s="267" t="str">
        <f>Sheet4!BE13</f>
        <v/>
      </c>
      <c r="L543" s="267" t="str">
        <f>Sheet4!BF13</f>
        <v/>
      </c>
      <c r="M543" s="267" t="str">
        <f>Sheet4!BG13</f>
        <v/>
      </c>
      <c r="N543" s="267" t="str">
        <f>Sheet4!BH13</f>
        <v/>
      </c>
      <c r="O543" s="267" t="str">
        <f>Sheet4!BI13</f>
        <v/>
      </c>
      <c r="P543" s="267" t="str">
        <f>Sheet4!BJ13</f>
        <v/>
      </c>
      <c r="Q543" s="267" t="str">
        <f>Sheet4!BK13</f>
        <v/>
      </c>
      <c r="R543" s="267" t="str">
        <f>Sheet4!BL13</f>
        <v/>
      </c>
      <c r="S543" s="267" t="str">
        <f>Sheet4!BM13</f>
        <v/>
      </c>
      <c r="T543" s="267" t="str">
        <f>Sheet4!BN13</f>
        <v/>
      </c>
      <c r="U543" s="267" t="str">
        <f>Sheet4!BO13</f>
        <v/>
      </c>
      <c r="V543" s="267" t="str">
        <f>Sheet4!BP13</f>
        <v/>
      </c>
      <c r="W543" s="267" t="str">
        <f>Sheet4!BQ13</f>
        <v/>
      </c>
      <c r="X543" s="267" t="str">
        <f>Sheet4!BR13</f>
        <v/>
      </c>
      <c r="Y543" s="267" t="str">
        <f>Sheet4!BS13</f>
        <v/>
      </c>
      <c r="Z543" s="267" t="str">
        <f>Sheet4!BT13</f>
        <v/>
      </c>
      <c r="AA543" s="267" t="str">
        <f>Sheet4!BU13</f>
        <v/>
      </c>
      <c r="AB543" s="267" t="str">
        <f>Sheet4!BV13</f>
        <v/>
      </c>
      <c r="AC543" s="268" t="str">
        <f>Sheet4!BW13</f>
        <v/>
      </c>
      <c r="AD543" s="311"/>
    </row>
    <row r="544" spans="2:30" s="75" customFormat="1" ht="50.1" customHeight="1" thickBot="1" x14ac:dyDescent="0.3">
      <c r="B544" s="270"/>
      <c r="C544" s="338"/>
      <c r="D544" s="280"/>
      <c r="E544" s="280"/>
      <c r="F544" s="271" t="str">
        <f>Sheet4!BX13</f>
        <v/>
      </c>
      <c r="G544" s="272" t="str">
        <f>Sheet4!BY13</f>
        <v/>
      </c>
      <c r="H544" s="272" t="str">
        <f>Sheet4!BZ13</f>
        <v/>
      </c>
      <c r="I544" s="272" t="str">
        <f>Sheet4!CA13</f>
        <v/>
      </c>
      <c r="J544" s="272" t="str">
        <f>Sheet4!CB13</f>
        <v/>
      </c>
      <c r="K544" s="272" t="str">
        <f>Sheet4!CC13</f>
        <v/>
      </c>
      <c r="L544" s="272" t="str">
        <f>Sheet4!CD13</f>
        <v/>
      </c>
      <c r="M544" s="272" t="str">
        <f>Sheet4!CE13</f>
        <v/>
      </c>
      <c r="N544" s="272" t="str">
        <f>Sheet4!CF13</f>
        <v/>
      </c>
      <c r="O544" s="272" t="str">
        <f>Sheet4!CG13</f>
        <v/>
      </c>
      <c r="P544" s="272" t="str">
        <f>Sheet4!CH13</f>
        <v/>
      </c>
      <c r="Q544" s="272" t="str">
        <f>Sheet4!CI13</f>
        <v/>
      </c>
      <c r="R544" s="272" t="str">
        <f>Sheet4!CJ13</f>
        <v/>
      </c>
      <c r="S544" s="272" t="str">
        <f>Sheet4!CK13</f>
        <v/>
      </c>
      <c r="T544" s="272" t="str">
        <f>Sheet4!CL13</f>
        <v/>
      </c>
      <c r="U544" s="272" t="str">
        <f>Sheet4!CM13</f>
        <v/>
      </c>
      <c r="V544" s="272" t="str">
        <f>Sheet4!CN13</f>
        <v/>
      </c>
      <c r="W544" s="272" t="str">
        <f>Sheet4!CO13</f>
        <v/>
      </c>
      <c r="X544" s="272" t="str">
        <f>Sheet4!CP13</f>
        <v/>
      </c>
      <c r="Y544" s="272" t="str">
        <f>Sheet4!CQ13</f>
        <v/>
      </c>
      <c r="Z544" s="272" t="str">
        <f>Sheet4!CR13</f>
        <v/>
      </c>
      <c r="AA544" s="272" t="str">
        <f>Sheet4!CS13</f>
        <v/>
      </c>
      <c r="AB544" s="272" t="str">
        <f>Sheet4!CT13</f>
        <v/>
      </c>
      <c r="AC544" s="273" t="str">
        <f>Sheet4!CU13</f>
        <v/>
      </c>
      <c r="AD544" s="311"/>
    </row>
    <row r="545" spans="2:30" s="75" customFormat="1" ht="50.1" customHeight="1" thickBot="1" x14ac:dyDescent="0.3">
      <c r="B545" s="312"/>
      <c r="C545" s="338"/>
      <c r="D545" s="280"/>
      <c r="E545" s="280"/>
      <c r="F545" s="280"/>
      <c r="G545" s="280"/>
      <c r="H545" s="280"/>
      <c r="I545" s="280"/>
      <c r="J545" s="280"/>
      <c r="K545" s="280"/>
      <c r="L545" s="280"/>
      <c r="M545" s="280"/>
      <c r="N545" s="280"/>
      <c r="O545" s="280"/>
      <c r="P545" s="280"/>
      <c r="Q545" s="280"/>
      <c r="R545" s="280"/>
      <c r="S545" s="280"/>
      <c r="T545" s="280"/>
      <c r="U545" s="280"/>
      <c r="V545" s="280"/>
      <c r="W545" s="280"/>
      <c r="X545" s="280"/>
      <c r="Y545" s="280"/>
      <c r="Z545" s="280"/>
      <c r="AA545" s="280"/>
      <c r="AB545" s="280"/>
      <c r="AC545" s="280"/>
      <c r="AD545" s="311"/>
    </row>
    <row r="546" spans="2:30" s="75" customFormat="1" ht="50.1" customHeight="1" thickBot="1" x14ac:dyDescent="0.3">
      <c r="B546" s="274"/>
      <c r="C546" s="339" t="s">
        <v>569</v>
      </c>
      <c r="D546" s="314"/>
      <c r="E546" s="280"/>
      <c r="F546" s="1112" t="s">
        <v>570</v>
      </c>
      <c r="G546" s="1113"/>
      <c r="H546" s="1113"/>
      <c r="I546" s="301" t="e">
        <f>IF(Data!$H14="F",Data!$H$2,"")</f>
        <v>#VALUE!</v>
      </c>
      <c r="J546" s="280"/>
      <c r="K546" s="521" t="s">
        <v>571</v>
      </c>
      <c r="L546" s="519"/>
      <c r="M546" s="519"/>
      <c r="N546" s="519"/>
      <c r="O546" s="519"/>
      <c r="P546" s="519"/>
      <c r="Q546" s="519"/>
      <c r="R546" s="276" t="str">
        <f>Sheet5!D13</f>
        <v>0</v>
      </c>
      <c r="S546" s="276" t="str">
        <f>Sheet5!E13</f>
        <v/>
      </c>
      <c r="T546" s="276" t="str">
        <f>Sheet5!F13</f>
        <v/>
      </c>
      <c r="U546" s="276" t="str">
        <f>Sheet5!G13</f>
        <v/>
      </c>
      <c r="V546" s="276" t="str">
        <f>Sheet5!H13</f>
        <v/>
      </c>
      <c r="W546" s="276" t="str">
        <f>Sheet5!I13</f>
        <v/>
      </c>
      <c r="X546" s="276" t="str">
        <f>Sheet5!J13</f>
        <v/>
      </c>
      <c r="Y546" s="276" t="str">
        <f>Sheet5!K13</f>
        <v/>
      </c>
      <c r="Z546" s="276" t="str">
        <f>Sheet5!L13</f>
        <v/>
      </c>
      <c r="AA546" s="276" t="str">
        <f>Sheet5!M13</f>
        <v/>
      </c>
      <c r="AB546" s="276" t="str">
        <f>Sheet5!N13</f>
        <v/>
      </c>
      <c r="AC546" s="277" t="str">
        <f>Sheet5!O13</f>
        <v/>
      </c>
      <c r="AD546" s="311"/>
    </row>
    <row r="547" spans="2:30" s="75" customFormat="1" ht="50.1" customHeight="1" thickBot="1" x14ac:dyDescent="0.3">
      <c r="B547" s="312"/>
      <c r="C547" s="338"/>
      <c r="D547" s="280"/>
      <c r="E547" s="280"/>
      <c r="F547" s="1127" t="s">
        <v>572</v>
      </c>
      <c r="G547" s="1128"/>
      <c r="H547" s="1128"/>
      <c r="I547" s="278" t="e">
        <f>IF(Data!$H14="M",Data!$H$2,"")</f>
        <v>#VALUE!</v>
      </c>
      <c r="J547" s="280"/>
      <c r="K547" s="280"/>
      <c r="L547" s="280"/>
      <c r="M547" s="280"/>
      <c r="N547" s="280"/>
      <c r="O547" s="280"/>
      <c r="P547" s="280"/>
      <c r="Q547" s="280"/>
      <c r="R547" s="280"/>
      <c r="S547" s="280"/>
      <c r="T547" s="280"/>
      <c r="U547" s="280"/>
      <c r="V547" s="280"/>
      <c r="W547" s="280"/>
      <c r="X547" s="280"/>
      <c r="Y547" s="280"/>
      <c r="Z547" s="280"/>
      <c r="AA547" s="280"/>
      <c r="AB547" s="280"/>
      <c r="AC547" s="280"/>
      <c r="AD547" s="311"/>
    </row>
    <row r="548" spans="2:30" s="75" customFormat="1" ht="50.1" customHeight="1" thickBot="1" x14ac:dyDescent="0.3">
      <c r="B548" s="312"/>
      <c r="C548" s="338"/>
      <c r="D548" s="280"/>
      <c r="E548" s="280"/>
      <c r="F548" s="280"/>
      <c r="G548" s="280"/>
      <c r="H548" s="280"/>
      <c r="I548" s="280"/>
      <c r="J548" s="280"/>
      <c r="K548" s="280"/>
      <c r="L548" s="280"/>
      <c r="M548" s="280"/>
      <c r="N548" s="280"/>
      <c r="O548" s="280"/>
      <c r="P548" s="280"/>
      <c r="Q548" s="280"/>
      <c r="R548" s="280"/>
      <c r="S548" s="280"/>
      <c r="T548" s="280"/>
      <c r="U548" s="280"/>
      <c r="V548" s="280"/>
      <c r="W548" s="280"/>
      <c r="X548" s="280"/>
      <c r="Y548" s="280"/>
      <c r="Z548" s="280"/>
      <c r="AA548" s="280"/>
      <c r="AB548" s="280"/>
      <c r="AC548" s="280"/>
      <c r="AD548" s="311"/>
    </row>
    <row r="549" spans="2:30" s="75" customFormat="1" ht="50.1" customHeight="1" thickBot="1" x14ac:dyDescent="0.3">
      <c r="B549" s="312"/>
      <c r="C549" s="1129" t="s">
        <v>573</v>
      </c>
      <c r="D549" s="1130"/>
      <c r="E549" s="1130"/>
      <c r="F549" s="1130"/>
      <c r="G549" s="1130"/>
      <c r="H549" s="1131"/>
      <c r="I549" s="280"/>
      <c r="J549" s="1132" t="str">
        <f>'PRE DATA'!$C$10</f>
        <v>TRAINING INSTITUTE</v>
      </c>
      <c r="K549" s="1133"/>
      <c r="L549" s="1133"/>
      <c r="M549" s="1133"/>
      <c r="N549" s="1133"/>
      <c r="O549" s="1133"/>
      <c r="P549" s="1133"/>
      <c r="Q549" s="1133"/>
      <c r="R549" s="1133"/>
      <c r="S549" s="1133"/>
      <c r="T549" s="1133"/>
      <c r="U549" s="1133"/>
      <c r="V549" s="1133"/>
      <c r="W549" s="1133"/>
      <c r="X549" s="1133"/>
      <c r="Y549" s="1133"/>
      <c r="Z549" s="1133"/>
      <c r="AA549" s="1133"/>
      <c r="AB549" s="1133"/>
      <c r="AC549" s="1134"/>
      <c r="AD549" s="311"/>
    </row>
    <row r="550" spans="2:30" s="75" customFormat="1" ht="50.1" customHeight="1" thickBot="1" x14ac:dyDescent="0.3">
      <c r="B550" s="312"/>
      <c r="C550" s="338"/>
      <c r="D550" s="280"/>
      <c r="E550" s="280"/>
      <c r="F550" s="280"/>
      <c r="G550" s="280"/>
      <c r="H550" s="280"/>
      <c r="I550" s="280"/>
      <c r="J550" s="280"/>
      <c r="K550" s="280"/>
      <c r="L550" s="280"/>
      <c r="M550" s="280"/>
      <c r="N550" s="280"/>
      <c r="O550" s="280"/>
      <c r="P550" s="280"/>
      <c r="Q550" s="280"/>
      <c r="R550" s="280"/>
      <c r="S550" s="280"/>
      <c r="T550" s="280"/>
      <c r="U550" s="280"/>
      <c r="V550" s="280"/>
      <c r="W550" s="280"/>
      <c r="X550" s="280"/>
      <c r="Y550" s="280"/>
      <c r="Z550" s="280"/>
      <c r="AA550" s="280"/>
      <c r="AB550" s="280"/>
      <c r="AC550" s="280"/>
      <c r="AD550" s="311"/>
    </row>
    <row r="551" spans="2:30" s="75" customFormat="1" ht="50.1" customHeight="1" x14ac:dyDescent="0.25">
      <c r="B551" s="312"/>
      <c r="C551" s="340" t="s">
        <v>574</v>
      </c>
      <c r="D551" s="321"/>
      <c r="E551" s="321"/>
      <c r="F551" s="321"/>
      <c r="G551" s="321"/>
      <c r="H551" s="322"/>
      <c r="I551" s="280"/>
      <c r="J551" s="1084" t="str">
        <f>'PRE DATA'!$C$11</f>
        <v>No 05, Gampaha</v>
      </c>
      <c r="K551" s="1085"/>
      <c r="L551" s="1085"/>
      <c r="M551" s="1085"/>
      <c r="N551" s="1085"/>
      <c r="O551" s="1085"/>
      <c r="P551" s="1085"/>
      <c r="Q551" s="1085"/>
      <c r="R551" s="1085"/>
      <c r="S551" s="1085"/>
      <c r="T551" s="1085"/>
      <c r="U551" s="1085"/>
      <c r="V551" s="1085"/>
      <c r="W551" s="1085"/>
      <c r="X551" s="1085"/>
      <c r="Y551" s="1085"/>
      <c r="Z551" s="1085"/>
      <c r="AA551" s="1085"/>
      <c r="AB551" s="1085"/>
      <c r="AC551" s="1086"/>
      <c r="AD551" s="311"/>
    </row>
    <row r="552" spans="2:30" s="75" customFormat="1" ht="50.1" customHeight="1" thickBot="1" x14ac:dyDescent="0.3">
      <c r="B552" s="312"/>
      <c r="C552" s="1090" t="s">
        <v>584</v>
      </c>
      <c r="D552" s="1091"/>
      <c r="E552" s="1091"/>
      <c r="F552" s="1091"/>
      <c r="G552" s="1091"/>
      <c r="H552" s="1092"/>
      <c r="I552" s="280"/>
      <c r="J552" s="1087"/>
      <c r="K552" s="1088"/>
      <c r="L552" s="1088"/>
      <c r="M552" s="1088"/>
      <c r="N552" s="1088"/>
      <c r="O552" s="1088"/>
      <c r="P552" s="1088"/>
      <c r="Q552" s="1088"/>
      <c r="R552" s="1088"/>
      <c r="S552" s="1088"/>
      <c r="T552" s="1088"/>
      <c r="U552" s="1088"/>
      <c r="V552" s="1088"/>
      <c r="W552" s="1088"/>
      <c r="X552" s="1088"/>
      <c r="Y552" s="1088"/>
      <c r="Z552" s="1088"/>
      <c r="AA552" s="1088"/>
      <c r="AB552" s="1088"/>
      <c r="AC552" s="1089"/>
      <c r="AD552" s="311"/>
    </row>
    <row r="553" spans="2:30" s="75" customFormat="1" ht="50.1" customHeight="1" thickBot="1" x14ac:dyDescent="0.3">
      <c r="B553" s="312"/>
      <c r="C553" s="338"/>
      <c r="D553" s="280"/>
      <c r="E553" s="280"/>
      <c r="F553" s="280"/>
      <c r="G553" s="280"/>
      <c r="H553" s="280"/>
      <c r="I553" s="280"/>
      <c r="J553" s="280"/>
      <c r="K553" s="280"/>
      <c r="L553" s="280"/>
      <c r="M553" s="280"/>
      <c r="N553" s="280"/>
      <c r="O553" s="280"/>
      <c r="P553" s="280"/>
      <c r="Q553" s="280"/>
      <c r="R553" s="280"/>
      <c r="S553" s="280"/>
      <c r="T553" s="280"/>
      <c r="U553" s="280"/>
      <c r="V553" s="280"/>
      <c r="W553" s="280"/>
      <c r="X553" s="280"/>
      <c r="Y553" s="280"/>
      <c r="Z553" s="280"/>
      <c r="AA553" s="280"/>
      <c r="AB553" s="280"/>
      <c r="AC553" s="280"/>
      <c r="AD553" s="311"/>
    </row>
    <row r="554" spans="2:30" s="75" customFormat="1" ht="50.1" customHeight="1" x14ac:dyDescent="0.25">
      <c r="B554" s="312"/>
      <c r="C554" s="340" t="s">
        <v>558</v>
      </c>
      <c r="D554" s="323"/>
      <c r="E554" s="323"/>
      <c r="F554" s="323"/>
      <c r="G554" s="323"/>
      <c r="H554" s="324"/>
      <c r="I554" s="280"/>
      <c r="J554" s="1093"/>
      <c r="K554" s="1094"/>
      <c r="L554" s="1094"/>
      <c r="M554" s="1094"/>
      <c r="N554" s="1094"/>
      <c r="O554" s="1094"/>
      <c r="P554" s="1094"/>
      <c r="Q554" s="1094"/>
      <c r="R554" s="1094"/>
      <c r="S554" s="1094"/>
      <c r="T554" s="1094"/>
      <c r="U554" s="1094"/>
      <c r="V554" s="1094"/>
      <c r="W554" s="1094"/>
      <c r="X554" s="1094"/>
      <c r="Y554" s="1094"/>
      <c r="Z554" s="1094"/>
      <c r="AA554" s="1094"/>
      <c r="AB554" s="1094"/>
      <c r="AC554" s="1095"/>
      <c r="AD554" s="311"/>
    </row>
    <row r="555" spans="2:30" s="75" customFormat="1" ht="50.1" customHeight="1" thickBot="1" x14ac:dyDescent="0.3">
      <c r="B555" s="279"/>
      <c r="C555" s="342" t="s">
        <v>575</v>
      </c>
      <c r="D555" s="325"/>
      <c r="E555" s="325"/>
      <c r="F555" s="325"/>
      <c r="G555" s="325"/>
      <c r="H555" s="326"/>
      <c r="I555" s="280"/>
      <c r="J555" s="1096"/>
      <c r="K555" s="1097"/>
      <c r="L555" s="1097"/>
      <c r="M555" s="1097"/>
      <c r="N555" s="1097"/>
      <c r="O555" s="1097"/>
      <c r="P555" s="1097"/>
      <c r="Q555" s="1097"/>
      <c r="R555" s="1097"/>
      <c r="S555" s="1097"/>
      <c r="T555" s="1097"/>
      <c r="U555" s="1097"/>
      <c r="V555" s="1097"/>
      <c r="W555" s="1097"/>
      <c r="X555" s="1097"/>
      <c r="Y555" s="1097"/>
      <c r="Z555" s="1097"/>
      <c r="AA555" s="1097"/>
      <c r="AB555" s="1097"/>
      <c r="AC555" s="1098"/>
      <c r="AD555" s="311"/>
    </row>
    <row r="556" spans="2:30" s="75" customFormat="1" ht="50.1" customHeight="1" x14ac:dyDescent="0.25">
      <c r="B556" s="279"/>
      <c r="C556" s="343"/>
      <c r="D556" s="327"/>
      <c r="E556" s="327"/>
      <c r="F556" s="327"/>
      <c r="G556" s="327"/>
      <c r="H556" s="327"/>
      <c r="I556" s="280"/>
      <c r="J556" s="280"/>
      <c r="K556" s="280"/>
      <c r="L556" s="280"/>
      <c r="M556" s="280"/>
      <c r="N556" s="280"/>
      <c r="O556" s="280"/>
      <c r="P556" s="280"/>
      <c r="Q556" s="280"/>
      <c r="R556" s="280"/>
      <c r="S556" s="280"/>
      <c r="T556" s="280"/>
      <c r="U556" s="280"/>
      <c r="V556" s="280"/>
      <c r="W556" s="280"/>
      <c r="X556" s="280"/>
      <c r="Y556" s="280"/>
      <c r="Z556" s="280"/>
      <c r="AA556" s="280"/>
      <c r="AB556" s="280"/>
      <c r="AC556" s="280"/>
      <c r="AD556" s="311"/>
    </row>
    <row r="557" spans="2:30" s="75" customFormat="1" ht="50.1" customHeight="1" thickBot="1" x14ac:dyDescent="0.3">
      <c r="B557" s="279"/>
      <c r="C557" s="338"/>
      <c r="D557" s="280"/>
      <c r="E557" s="280"/>
      <c r="F557" s="280"/>
      <c r="G557" s="280"/>
      <c r="H557" s="280"/>
      <c r="I557" s="280"/>
      <c r="J557" s="280"/>
      <c r="K557" s="280"/>
      <c r="L557" s="280"/>
      <c r="M557" s="280"/>
      <c r="N557" s="280"/>
      <c r="O557" s="280"/>
      <c r="P557" s="280"/>
      <c r="Q557" s="280"/>
      <c r="R557" s="280"/>
      <c r="S557" s="280"/>
      <c r="T557" s="280"/>
      <c r="U557" s="280"/>
      <c r="V557" s="280"/>
      <c r="W557" s="280"/>
      <c r="X557" s="280"/>
      <c r="Y557" s="280"/>
      <c r="Z557" s="280"/>
      <c r="AA557" s="280"/>
      <c r="AB557" s="280"/>
      <c r="AC557" s="280"/>
      <c r="AD557" s="311"/>
    </row>
    <row r="558" spans="2:30" s="75" customFormat="1" ht="50.1" customHeight="1" x14ac:dyDescent="0.25">
      <c r="B558" s="279"/>
      <c r="C558" s="1099" t="s">
        <v>557</v>
      </c>
      <c r="D558" s="1100"/>
      <c r="E558" s="1100"/>
      <c r="F558" s="1100"/>
      <c r="G558" s="1100"/>
      <c r="H558" s="1101"/>
      <c r="I558" s="280"/>
      <c r="J558" s="299" t="s">
        <v>576</v>
      </c>
      <c r="K558" s="297" t="s">
        <v>576</v>
      </c>
      <c r="L558" s="297" t="s">
        <v>576</v>
      </c>
      <c r="M558" s="297" t="s">
        <v>576</v>
      </c>
      <c r="N558" s="297" t="s">
        <v>577</v>
      </c>
      <c r="O558" s="297" t="s">
        <v>577</v>
      </c>
      <c r="P558" s="297" t="s">
        <v>578</v>
      </c>
      <c r="Q558" s="298" t="s">
        <v>578</v>
      </c>
      <c r="R558" s="280"/>
      <c r="S558" s="280"/>
      <c r="T558" s="280"/>
      <c r="U558" s="280"/>
      <c r="V558" s="299" t="s">
        <v>576</v>
      </c>
      <c r="W558" s="297" t="s">
        <v>576</v>
      </c>
      <c r="X558" s="297" t="s">
        <v>576</v>
      </c>
      <c r="Y558" s="297" t="s">
        <v>576</v>
      </c>
      <c r="Z558" s="297" t="s">
        <v>577</v>
      </c>
      <c r="AA558" s="297" t="s">
        <v>577</v>
      </c>
      <c r="AB558" s="297" t="s">
        <v>578</v>
      </c>
      <c r="AC558" s="298" t="s">
        <v>578</v>
      </c>
      <c r="AD558" s="311"/>
    </row>
    <row r="559" spans="2:30" s="75" customFormat="1" ht="50.1" customHeight="1" thickBot="1" x14ac:dyDescent="0.3">
      <c r="B559" s="274"/>
      <c r="C559" s="1090"/>
      <c r="D559" s="1091"/>
      <c r="E559" s="1091"/>
      <c r="F559" s="1091"/>
      <c r="G559" s="1091"/>
      <c r="H559" s="1092"/>
      <c r="I559" s="280"/>
      <c r="J559" s="293">
        <f>'PRE DATA'!$F$16</f>
        <v>2</v>
      </c>
      <c r="K559" s="294">
        <f>'PRE DATA'!$G$16</f>
        <v>0</v>
      </c>
      <c r="L559" s="294">
        <f>'PRE DATA'!$H$16</f>
        <v>1</v>
      </c>
      <c r="M559" s="294">
        <f>'PRE DATA'!$I$16</f>
        <v>9</v>
      </c>
      <c r="N559" s="282">
        <f>'PRE DATA'!$J$16</f>
        <v>0</v>
      </c>
      <c r="O559" s="282">
        <f>'PRE DATA'!$K$16</f>
        <v>7</v>
      </c>
      <c r="P559" s="294">
        <f>'PRE DATA'!$L$16</f>
        <v>2</v>
      </c>
      <c r="Q559" s="295">
        <f>'PRE DATA'!$M$16</f>
        <v>8</v>
      </c>
      <c r="R559" s="280"/>
      <c r="S559" s="280"/>
      <c r="T559" s="280"/>
      <c r="U559" s="280"/>
      <c r="V559" s="293">
        <f>'PRE DATA'!$F$18</f>
        <v>0</v>
      </c>
      <c r="W559" s="294">
        <f>'PRE DATA'!$G$18</f>
        <v>0</v>
      </c>
      <c r="X559" s="294">
        <f>'PRE DATA'!$H$18</f>
        <v>0</v>
      </c>
      <c r="Y559" s="294">
        <f>'PRE DATA'!$I$18</f>
        <v>0</v>
      </c>
      <c r="Z559" s="282">
        <f>'PRE DATA'!$J$18</f>
        <v>0</v>
      </c>
      <c r="AA559" s="282">
        <f>'PRE DATA'!$K$18</f>
        <v>0</v>
      </c>
      <c r="AB559" s="294">
        <f>'PRE DATA'!$L$18</f>
        <v>0</v>
      </c>
      <c r="AC559" s="295">
        <f>'PRE DATA'!$M$18</f>
        <v>0</v>
      </c>
      <c r="AD559" s="311"/>
    </row>
    <row r="560" spans="2:30" s="75" customFormat="1" ht="50.1" customHeight="1" thickBot="1" x14ac:dyDescent="0.3">
      <c r="B560" s="270"/>
      <c r="C560" s="338"/>
      <c r="D560" s="280"/>
      <c r="E560" s="280"/>
      <c r="F560" s="280"/>
      <c r="G560" s="280"/>
      <c r="H560" s="280"/>
      <c r="I560" s="280"/>
      <c r="J560" s="328"/>
      <c r="K560" s="328"/>
      <c r="L560" s="328"/>
      <c r="M560" s="328"/>
      <c r="N560" s="328"/>
      <c r="O560" s="328"/>
      <c r="P560" s="328"/>
      <c r="Q560" s="328"/>
      <c r="R560" s="280"/>
      <c r="S560" s="280"/>
      <c r="T560" s="280"/>
      <c r="U560" s="280"/>
      <c r="V560" s="280"/>
      <c r="W560" s="280"/>
      <c r="X560" s="280"/>
      <c r="Y560" s="280"/>
      <c r="Z560" s="280"/>
      <c r="AA560" s="280"/>
      <c r="AB560" s="280"/>
      <c r="AC560" s="280"/>
      <c r="AD560" s="311"/>
    </row>
    <row r="561" spans="1:30" s="75" customFormat="1" ht="50.1" customHeight="1" x14ac:dyDescent="0.25">
      <c r="B561" s="270"/>
      <c r="C561" s="344"/>
      <c r="D561" s="116"/>
      <c r="E561" s="116"/>
      <c r="F561" s="280"/>
      <c r="G561" s="280"/>
      <c r="H561" s="280"/>
      <c r="I561" s="280"/>
      <c r="J561" s="299" t="s">
        <v>576</v>
      </c>
      <c r="K561" s="297" t="s">
        <v>576</v>
      </c>
      <c r="L561" s="297" t="s">
        <v>576</v>
      </c>
      <c r="M561" s="297" t="s">
        <v>576</v>
      </c>
      <c r="N561" s="297" t="s">
        <v>577</v>
      </c>
      <c r="O561" s="297" t="s">
        <v>577</v>
      </c>
      <c r="P561" s="297" t="s">
        <v>578</v>
      </c>
      <c r="Q561" s="298" t="s">
        <v>578</v>
      </c>
      <c r="R561" s="280"/>
      <c r="S561" s="280"/>
      <c r="T561" s="280"/>
      <c r="U561" s="280"/>
      <c r="V561" s="299" t="s">
        <v>576</v>
      </c>
      <c r="W561" s="297" t="s">
        <v>576</v>
      </c>
      <c r="X561" s="297" t="s">
        <v>576</v>
      </c>
      <c r="Y561" s="297" t="s">
        <v>576</v>
      </c>
      <c r="Z561" s="297" t="s">
        <v>577</v>
      </c>
      <c r="AA561" s="297" t="s">
        <v>577</v>
      </c>
      <c r="AB561" s="297" t="s">
        <v>578</v>
      </c>
      <c r="AC561" s="298" t="s">
        <v>578</v>
      </c>
      <c r="AD561" s="311"/>
    </row>
    <row r="562" spans="1:30" s="75" customFormat="1" ht="50.1" customHeight="1" thickBot="1" x14ac:dyDescent="0.3">
      <c r="B562" s="270"/>
      <c r="C562" s="338"/>
      <c r="D562" s="280"/>
      <c r="E562" s="280"/>
      <c r="F562" s="280"/>
      <c r="G562" s="280"/>
      <c r="H562" s="280"/>
      <c r="I562" s="280"/>
      <c r="J562" s="293">
        <f>'PRE DATA'!$F$17</f>
        <v>0</v>
      </c>
      <c r="K562" s="294">
        <f>'PRE DATA'!$G$17</f>
        <v>0</v>
      </c>
      <c r="L562" s="294">
        <f>'PRE DATA'!$H$17</f>
        <v>0</v>
      </c>
      <c r="M562" s="294">
        <f>'PRE DATA'!$I$17</f>
        <v>0</v>
      </c>
      <c r="N562" s="282">
        <f>'PRE DATA'!$J$17</f>
        <v>0</v>
      </c>
      <c r="O562" s="282">
        <f>'PRE DATA'!$K$17</f>
        <v>0</v>
      </c>
      <c r="P562" s="294">
        <f>'PRE DATA'!$L$17</f>
        <v>0</v>
      </c>
      <c r="Q562" s="295">
        <f>'PRE DATA'!$M$17</f>
        <v>0</v>
      </c>
      <c r="R562" s="280"/>
      <c r="S562" s="280"/>
      <c r="T562" s="280"/>
      <c r="U562" s="280"/>
      <c r="V562" s="293">
        <f>'PRE DATA'!$F$19</f>
        <v>0</v>
      </c>
      <c r="W562" s="294">
        <f>'PRE DATA'!$G$19</f>
        <v>0</v>
      </c>
      <c r="X562" s="294">
        <f>'PRE DATA'!$H$19</f>
        <v>0</v>
      </c>
      <c r="Y562" s="294">
        <f>'PRE DATA'!$I$19</f>
        <v>0</v>
      </c>
      <c r="Z562" s="282">
        <f>'PRE DATA'!$J$19</f>
        <v>0</v>
      </c>
      <c r="AA562" s="282">
        <f>'PRE DATA'!$K$19</f>
        <v>0</v>
      </c>
      <c r="AB562" s="294">
        <f>'PRE DATA'!$L$19</f>
        <v>0</v>
      </c>
      <c r="AC562" s="295">
        <f>'PRE DATA'!$M$19</f>
        <v>0</v>
      </c>
      <c r="AD562" s="311"/>
    </row>
    <row r="563" spans="1:30" s="75" customFormat="1" ht="50.1" customHeight="1" x14ac:dyDescent="0.25">
      <c r="B563" s="270"/>
      <c r="C563" s="338"/>
      <c r="D563" s="280"/>
      <c r="E563" s="280"/>
      <c r="F563" s="280"/>
      <c r="G563" s="280"/>
      <c r="H563" s="280"/>
      <c r="I563" s="280"/>
      <c r="J563" s="283"/>
      <c r="K563" s="283"/>
      <c r="L563" s="283"/>
      <c r="M563" s="283"/>
      <c r="N563" s="283"/>
      <c r="O563" s="283"/>
      <c r="P563" s="280"/>
      <c r="Q563" s="280"/>
      <c r="R563" s="280"/>
      <c r="S563" s="283"/>
      <c r="T563" s="283"/>
      <c r="U563" s="283"/>
      <c r="V563" s="283"/>
      <c r="W563" s="283"/>
      <c r="X563" s="283"/>
      <c r="Y563" s="280"/>
      <c r="Z563" s="280"/>
      <c r="AA563" s="280"/>
      <c r="AB563" s="280"/>
      <c r="AC563" s="280"/>
      <c r="AD563" s="311"/>
    </row>
    <row r="564" spans="1:30" s="75" customFormat="1" ht="50.1" customHeight="1" thickBot="1" x14ac:dyDescent="0.3">
      <c r="B564" s="312"/>
      <c r="C564" s="338"/>
      <c r="D564" s="280"/>
      <c r="E564" s="280"/>
      <c r="F564" s="280"/>
      <c r="G564" s="280"/>
      <c r="H564" s="280"/>
      <c r="I564" s="280"/>
      <c r="J564" s="280"/>
      <c r="K564" s="280"/>
      <c r="L564" s="280"/>
      <c r="M564" s="280"/>
      <c r="N564" s="280"/>
      <c r="O564" s="280"/>
      <c r="P564" s="280"/>
      <c r="Q564" s="280"/>
      <c r="R564" s="280"/>
      <c r="S564" s="280"/>
      <c r="T564" s="280"/>
      <c r="U564" s="280"/>
      <c r="V564" s="280"/>
      <c r="W564" s="280"/>
      <c r="X564" s="280"/>
      <c r="Y564" s="280"/>
      <c r="Z564" s="280"/>
      <c r="AA564" s="280"/>
      <c r="AB564" s="280"/>
      <c r="AC564" s="280"/>
      <c r="AD564" s="311"/>
    </row>
    <row r="565" spans="1:30" s="75" customFormat="1" ht="50.1" customHeight="1" x14ac:dyDescent="0.25">
      <c r="A565" s="334"/>
      <c r="B565" s="332"/>
      <c r="C565" s="1102" t="s">
        <v>559</v>
      </c>
      <c r="D565" s="1103"/>
      <c r="E565" s="1109" t="s">
        <v>560</v>
      </c>
      <c r="F565" s="1109"/>
      <c r="G565" s="1109"/>
      <c r="H565" s="1109"/>
      <c r="I565" s="1109"/>
      <c r="J565" s="1109"/>
      <c r="K565" s="1109"/>
      <c r="L565" s="1136" t="s">
        <v>561</v>
      </c>
      <c r="M565" s="1136"/>
      <c r="N565" s="1136"/>
      <c r="O565" s="1136"/>
      <c r="P565" s="1136"/>
      <c r="Q565" s="1136"/>
      <c r="R565" s="1109" t="s">
        <v>579</v>
      </c>
      <c r="S565" s="1109"/>
      <c r="T565" s="1109"/>
      <c r="U565" s="1109"/>
      <c r="V565" s="1109"/>
      <c r="W565" s="1109"/>
      <c r="X565" s="1109" t="s">
        <v>580</v>
      </c>
      <c r="Y565" s="1109"/>
      <c r="Z565" s="1109"/>
      <c r="AA565" s="1109"/>
      <c r="AB565" s="1109"/>
      <c r="AC565" s="1137"/>
      <c r="AD565" s="333"/>
    </row>
    <row r="566" spans="1:30" s="75" customFormat="1" ht="50.1" customHeight="1" x14ac:dyDescent="0.25">
      <c r="B566" s="312"/>
      <c r="C566" s="1104"/>
      <c r="D566" s="1105"/>
      <c r="E566" s="1138" t="str">
        <f>'PRE DATA'!$C$25</f>
        <v xml:space="preserve"> NIHAL</v>
      </c>
      <c r="F566" s="1138"/>
      <c r="G566" s="1138"/>
      <c r="H566" s="1138"/>
      <c r="I566" s="1138"/>
      <c r="J566" s="1138"/>
      <c r="K566" s="1138"/>
      <c r="L566" s="1115" t="str">
        <f>'PRE DATA'!$C$27</f>
        <v>CBA/2555/2015</v>
      </c>
      <c r="M566" s="1115"/>
      <c r="N566" s="1115"/>
      <c r="O566" s="1115"/>
      <c r="P566" s="1115"/>
      <c r="Q566" s="1115"/>
      <c r="R566" s="1071"/>
      <c r="S566" s="1071"/>
      <c r="T566" s="1071"/>
      <c r="U566" s="1071"/>
      <c r="V566" s="1071"/>
      <c r="W566" s="1071"/>
      <c r="X566" s="1071"/>
      <c r="Y566" s="1071"/>
      <c r="Z566" s="1071"/>
      <c r="AA566" s="1071"/>
      <c r="AB566" s="1071"/>
      <c r="AC566" s="1073"/>
      <c r="AD566" s="311"/>
    </row>
    <row r="567" spans="1:30" s="75" customFormat="1" ht="50.1" customHeight="1" thickBot="1" x14ac:dyDescent="0.3">
      <c r="B567" s="312"/>
      <c r="C567" s="1106"/>
      <c r="D567" s="1107"/>
      <c r="E567" s="1108" t="str">
        <f>'PRE DATA'!$C$29</f>
        <v>Perera</v>
      </c>
      <c r="F567" s="1108"/>
      <c r="G567" s="1108"/>
      <c r="H567" s="1108"/>
      <c r="I567" s="1108"/>
      <c r="J567" s="1108"/>
      <c r="K567" s="1108"/>
      <c r="L567" s="1075" t="str">
        <f>'PRE DATA'!$C$31</f>
        <v>CBA/2555/2015</v>
      </c>
      <c r="M567" s="1075"/>
      <c r="N567" s="1075"/>
      <c r="O567" s="1075"/>
      <c r="P567" s="1075"/>
      <c r="Q567" s="1075"/>
      <c r="R567" s="1057"/>
      <c r="S567" s="1057"/>
      <c r="T567" s="1057"/>
      <c r="U567" s="1057"/>
      <c r="V567" s="1057"/>
      <c r="W567" s="1057"/>
      <c r="X567" s="1057"/>
      <c r="Y567" s="1057"/>
      <c r="Z567" s="1057"/>
      <c r="AA567" s="1057"/>
      <c r="AB567" s="1057"/>
      <c r="AC567" s="1058"/>
      <c r="AD567" s="311"/>
    </row>
    <row r="568" spans="1:30" s="75" customFormat="1" ht="50.1" customHeight="1" x14ac:dyDescent="0.25">
      <c r="B568" s="312"/>
      <c r="C568" s="338"/>
      <c r="D568" s="280"/>
      <c r="E568" s="280"/>
      <c r="F568" s="280"/>
      <c r="G568" s="280"/>
      <c r="H568" s="280"/>
      <c r="I568" s="280"/>
      <c r="J568" s="280"/>
      <c r="K568" s="280"/>
      <c r="L568" s="280"/>
      <c r="M568" s="280"/>
      <c r="N568" s="280"/>
      <c r="O568" s="280"/>
      <c r="P568" s="280"/>
      <c r="Q568" s="280"/>
      <c r="R568" s="280"/>
      <c r="S568" s="280"/>
      <c r="T568" s="280"/>
      <c r="U568" s="280"/>
      <c r="V568" s="280"/>
      <c r="W568" s="280"/>
      <c r="X568" s="280"/>
      <c r="Y568" s="280"/>
      <c r="Z568" s="280"/>
      <c r="AA568" s="280"/>
      <c r="AB568" s="280"/>
      <c r="AC568" s="280"/>
      <c r="AD568" s="311"/>
    </row>
    <row r="569" spans="1:30" s="75" customFormat="1" ht="50.1" customHeight="1" thickBot="1" x14ac:dyDescent="0.3">
      <c r="B569" s="270"/>
      <c r="C569" s="338"/>
      <c r="D569" s="280"/>
      <c r="E569" s="280"/>
      <c r="F569" s="280"/>
      <c r="G569" s="280"/>
      <c r="H569" s="280"/>
      <c r="I569" s="280"/>
      <c r="J569" s="280"/>
      <c r="K569" s="280"/>
      <c r="L569" s="280"/>
      <c r="M569" s="280"/>
      <c r="N569" s="280"/>
      <c r="O569" s="280"/>
      <c r="P569" s="280"/>
      <c r="Q569" s="280"/>
      <c r="R569" s="280"/>
      <c r="S569" s="280"/>
      <c r="T569" s="280"/>
      <c r="U569" s="280"/>
      <c r="V569" s="280"/>
      <c r="W569" s="280"/>
      <c r="X569" s="280"/>
      <c r="Y569" s="280"/>
      <c r="Z569" s="280"/>
      <c r="AA569" s="280"/>
      <c r="AB569" s="280"/>
      <c r="AC569" s="280"/>
      <c r="AD569" s="311"/>
    </row>
    <row r="570" spans="1:30" s="75" customFormat="1" ht="50.1" customHeight="1" x14ac:dyDescent="0.25">
      <c r="B570" s="312"/>
      <c r="C570" s="1059" t="s">
        <v>551</v>
      </c>
      <c r="D570" s="1060"/>
      <c r="E570" s="280"/>
      <c r="F570" s="1080" t="s">
        <v>555</v>
      </c>
      <c r="G570" s="1081"/>
      <c r="H570" s="1081"/>
      <c r="I570" s="1081"/>
      <c r="J570" s="1081"/>
      <c r="K570" s="1081"/>
      <c r="L570" s="1081"/>
      <c r="M570" s="1081"/>
      <c r="N570" s="1081"/>
      <c r="O570" s="1135"/>
      <c r="P570" s="1080" t="s">
        <v>581</v>
      </c>
      <c r="Q570" s="1081"/>
      <c r="R570" s="1081"/>
      <c r="S570" s="1081"/>
      <c r="T570" s="1081"/>
      <c r="U570" s="1081"/>
      <c r="V570" s="1081"/>
      <c r="W570" s="1081" t="s">
        <v>581</v>
      </c>
      <c r="X570" s="1081"/>
      <c r="Y570" s="1081"/>
      <c r="Z570" s="1081"/>
      <c r="AA570" s="1081"/>
      <c r="AB570" s="1081"/>
      <c r="AC570" s="1082"/>
      <c r="AD570" s="311"/>
    </row>
    <row r="571" spans="1:30" s="75" customFormat="1" ht="50.1" customHeight="1" x14ac:dyDescent="0.25">
      <c r="B571" s="270"/>
      <c r="C571" s="1061"/>
      <c r="D571" s="1062"/>
      <c r="E571" s="280"/>
      <c r="F571" s="1125" t="str">
        <f>'PRE DATA'!$C$6</f>
        <v>K72S003Q1L2</v>
      </c>
      <c r="G571" s="1126"/>
      <c r="H571" s="1126"/>
      <c r="I571" s="1126"/>
      <c r="J571" s="1126"/>
      <c r="K571" s="1126"/>
      <c r="L571" s="1126"/>
      <c r="M571" s="1126"/>
      <c r="N571" s="1126"/>
      <c r="O571" s="1126"/>
      <c r="P571" s="1070"/>
      <c r="Q571" s="1071"/>
      <c r="R571" s="1071"/>
      <c r="S571" s="1071"/>
      <c r="T571" s="1071"/>
      <c r="U571" s="1071"/>
      <c r="V571" s="1071"/>
      <c r="W571" s="1071"/>
      <c r="X571" s="1071"/>
      <c r="Y571" s="1071"/>
      <c r="Z571" s="1071"/>
      <c r="AA571" s="1071"/>
      <c r="AB571" s="1071"/>
      <c r="AC571" s="1073"/>
      <c r="AD571" s="311"/>
    </row>
    <row r="572" spans="1:30" s="75" customFormat="1" ht="50.1" customHeight="1" thickBot="1" x14ac:dyDescent="0.3">
      <c r="B572" s="312"/>
      <c r="C572" s="1063"/>
      <c r="D572" s="1064"/>
      <c r="E572" s="280"/>
      <c r="F572" s="1125" t="str">
        <f>'PRE DATA'!$C$7</f>
        <v>K72S003Q2L3</v>
      </c>
      <c r="G572" s="1126"/>
      <c r="H572" s="1126"/>
      <c r="I572" s="1126"/>
      <c r="J572" s="1126"/>
      <c r="K572" s="1126"/>
      <c r="L572" s="1126"/>
      <c r="M572" s="1126"/>
      <c r="N572" s="1126"/>
      <c r="O572" s="1126"/>
      <c r="P572" s="1070"/>
      <c r="Q572" s="1071"/>
      <c r="R572" s="1071"/>
      <c r="S572" s="1071"/>
      <c r="T572" s="1071"/>
      <c r="U572" s="1071"/>
      <c r="V572" s="1071"/>
      <c r="W572" s="1071"/>
      <c r="X572" s="1071"/>
      <c r="Y572" s="1071"/>
      <c r="Z572" s="1071"/>
      <c r="AA572" s="1071"/>
      <c r="AB572" s="1071"/>
      <c r="AC572" s="1073"/>
      <c r="AD572" s="311"/>
    </row>
    <row r="573" spans="1:30" s="75" customFormat="1" ht="150" customHeight="1" thickBot="1" x14ac:dyDescent="0.3">
      <c r="B573" s="312"/>
      <c r="C573" s="338"/>
      <c r="D573" s="280"/>
      <c r="E573" s="280"/>
      <c r="F573" s="280"/>
      <c r="G573" s="280"/>
      <c r="H573" s="280"/>
      <c r="I573" s="284"/>
      <c r="J573" s="284"/>
      <c r="K573" s="284"/>
      <c r="L573" s="284"/>
      <c r="M573" s="284"/>
      <c r="N573" s="280"/>
      <c r="O573" s="280"/>
      <c r="P573" s="1077" t="s">
        <v>582</v>
      </c>
      <c r="Q573" s="1078"/>
      <c r="R573" s="1078"/>
      <c r="S573" s="1078"/>
      <c r="T573" s="1078"/>
      <c r="U573" s="1078"/>
      <c r="V573" s="1078"/>
      <c r="W573" s="1078" t="s">
        <v>582</v>
      </c>
      <c r="X573" s="1078"/>
      <c r="Y573" s="1078"/>
      <c r="Z573" s="1078"/>
      <c r="AA573" s="1078"/>
      <c r="AB573" s="1078"/>
      <c r="AC573" s="1079"/>
      <c r="AD573" s="311"/>
    </row>
    <row r="574" spans="1:30" s="75" customFormat="1" ht="50.1" customHeight="1" x14ac:dyDescent="0.25">
      <c r="B574" s="312"/>
      <c r="C574" s="338"/>
      <c r="D574" s="280"/>
      <c r="E574" s="280"/>
      <c r="F574" s="280"/>
      <c r="G574" s="280"/>
      <c r="H574" s="280"/>
      <c r="I574" s="280"/>
      <c r="J574" s="280"/>
      <c r="K574" s="280"/>
      <c r="L574" s="280"/>
      <c r="M574" s="280"/>
      <c r="N574" s="280"/>
      <c r="O574" s="280"/>
      <c r="P574" s="280"/>
      <c r="Q574" s="280"/>
      <c r="R574" s="280"/>
      <c r="S574" s="280"/>
      <c r="T574" s="280"/>
      <c r="U574" s="280"/>
      <c r="V574" s="280"/>
      <c r="W574" s="280"/>
      <c r="X574" s="280"/>
      <c r="Y574" s="280"/>
      <c r="Z574" s="280"/>
      <c r="AA574" s="280"/>
      <c r="AB574" s="280"/>
      <c r="AC574" s="280"/>
      <c r="AD574" s="311"/>
    </row>
    <row r="575" spans="1:30" s="75" customFormat="1" ht="50.1" customHeight="1" x14ac:dyDescent="0.25">
      <c r="B575" s="312"/>
      <c r="C575" s="1083" t="s">
        <v>583</v>
      </c>
      <c r="D575" s="1083"/>
      <c r="E575" s="1083"/>
      <c r="F575" s="1083"/>
      <c r="G575" s="1083"/>
      <c r="H575" s="1083"/>
      <c r="I575" s="1083"/>
      <c r="J575" s="1083"/>
      <c r="K575" s="1083"/>
      <c r="L575" s="1083"/>
      <c r="M575" s="1083"/>
      <c r="N575" s="1083"/>
      <c r="O575" s="1083"/>
      <c r="P575" s="1083"/>
      <c r="Q575" s="1083"/>
      <c r="R575" s="1083"/>
      <c r="S575" s="1083"/>
      <c r="T575" s="1083"/>
      <c r="U575" s="1083"/>
      <c r="V575" s="1083"/>
      <c r="W575" s="1083"/>
      <c r="X575" s="1083"/>
      <c r="Y575" s="1083"/>
      <c r="Z575" s="1083"/>
      <c r="AA575" s="1083"/>
      <c r="AB575" s="1083"/>
      <c r="AC575" s="1083"/>
      <c r="AD575" s="311"/>
    </row>
    <row r="576" spans="1:30" s="75" customFormat="1" ht="50.1" customHeight="1" thickBot="1" x14ac:dyDescent="0.3">
      <c r="B576" s="329"/>
      <c r="C576" s="345"/>
      <c r="D576" s="330"/>
      <c r="E576" s="330"/>
      <c r="F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  <c r="R576" s="330"/>
      <c r="S576" s="330"/>
      <c r="T576" s="330"/>
      <c r="U576" s="330"/>
      <c r="V576" s="330"/>
      <c r="W576" s="330"/>
      <c r="X576" s="330"/>
      <c r="Y576" s="330"/>
      <c r="Z576" s="330"/>
      <c r="AA576" s="330"/>
      <c r="AB576" s="330"/>
      <c r="AC576" s="285">
        <f>AC528+1</f>
        <v>12</v>
      </c>
      <c r="AD576" s="331"/>
    </row>
    <row r="577" spans="2:41" s="75" customFormat="1" ht="50.1" customHeight="1" thickTop="1" thickBot="1" x14ac:dyDescent="0.3">
      <c r="C577" s="346"/>
    </row>
    <row r="578" spans="2:41" s="75" customFormat="1" ht="50.1" customHeight="1" thickTop="1" x14ac:dyDescent="0.25">
      <c r="B578" s="308"/>
      <c r="C578" s="337"/>
      <c r="D578" s="309"/>
      <c r="E578" s="309"/>
      <c r="F578" s="309"/>
      <c r="G578" s="309"/>
      <c r="H578" s="309"/>
      <c r="I578" s="309"/>
      <c r="J578" s="309"/>
      <c r="K578" s="309"/>
      <c r="L578" s="309"/>
      <c r="M578" s="309"/>
      <c r="N578" s="309"/>
      <c r="O578" s="309"/>
      <c r="P578" s="309"/>
      <c r="Q578" s="309"/>
      <c r="R578" s="309"/>
      <c r="S578" s="309"/>
      <c r="T578" s="309"/>
      <c r="U578" s="309"/>
      <c r="V578" s="309"/>
      <c r="W578" s="309"/>
      <c r="X578" s="309"/>
      <c r="Y578" s="309"/>
      <c r="Z578" s="309"/>
      <c r="AA578" s="309"/>
      <c r="AB578" s="309"/>
      <c r="AC578" s="257" t="s">
        <v>562</v>
      </c>
      <c r="AD578" s="310"/>
    </row>
    <row r="579" spans="2:41" s="75" customFormat="1" ht="90" customHeight="1" x14ac:dyDescent="0.25">
      <c r="B579" s="1117" t="s">
        <v>563</v>
      </c>
      <c r="C579" s="1118"/>
      <c r="D579" s="1118"/>
      <c r="E579" s="1118"/>
      <c r="F579" s="1118"/>
      <c r="G579" s="1118"/>
      <c r="H579" s="1118"/>
      <c r="I579" s="1118"/>
      <c r="J579" s="1118"/>
      <c r="K579" s="1118"/>
      <c r="L579" s="1118"/>
      <c r="M579" s="1118"/>
      <c r="N579" s="1118"/>
      <c r="O579" s="1118"/>
      <c r="P579" s="1118"/>
      <c r="Q579" s="1118"/>
      <c r="R579" s="1118"/>
      <c r="S579" s="1118"/>
      <c r="T579" s="1118"/>
      <c r="U579" s="1118"/>
      <c r="V579" s="1118"/>
      <c r="W579" s="1118"/>
      <c r="X579" s="1118"/>
      <c r="Y579" s="1118"/>
      <c r="Z579" s="1118"/>
      <c r="AA579" s="1118"/>
      <c r="AB579" s="1118"/>
      <c r="AC579" s="1118"/>
      <c r="AD579" s="1119"/>
    </row>
    <row r="580" spans="2:41" s="75" customFormat="1" ht="50.1" customHeight="1" thickBot="1" x14ac:dyDescent="0.3">
      <c r="B580" s="258"/>
      <c r="C580" s="338"/>
      <c r="D580" s="280"/>
      <c r="E580" s="280"/>
      <c r="F580" s="280"/>
      <c r="G580" s="280"/>
      <c r="H580" s="280"/>
      <c r="I580" s="280"/>
      <c r="J580" s="280"/>
      <c r="K580" s="280"/>
      <c r="L580" s="280"/>
      <c r="M580" s="280"/>
      <c r="N580" s="280"/>
      <c r="O580" s="280"/>
      <c r="P580" s="280"/>
      <c r="Q580" s="280"/>
      <c r="R580" s="280"/>
      <c r="S580" s="280"/>
      <c r="T580" s="280"/>
      <c r="U580" s="280"/>
      <c r="V580" s="280"/>
      <c r="W580" s="280"/>
      <c r="X580" s="280"/>
      <c r="Y580" s="280"/>
      <c r="Z580" s="280"/>
      <c r="AA580" s="280"/>
      <c r="AB580" s="280"/>
      <c r="AC580" s="280"/>
      <c r="AD580" s="311"/>
    </row>
    <row r="581" spans="2:41" s="75" customFormat="1" ht="60" customHeight="1" thickBot="1" x14ac:dyDescent="0.3">
      <c r="B581" s="312"/>
      <c r="C581" s="339" t="s">
        <v>550</v>
      </c>
      <c r="D581" s="314"/>
      <c r="E581" s="280"/>
      <c r="F581" s="1120" t="str">
        <f>'PRE DATA'!$C$5</f>
        <v>Computer Applications Assistant</v>
      </c>
      <c r="G581" s="1121"/>
      <c r="H581" s="1121"/>
      <c r="I581" s="1121"/>
      <c r="J581" s="1121"/>
      <c r="K581" s="1121"/>
      <c r="L581" s="1121"/>
      <c r="M581" s="1121"/>
      <c r="N581" s="1121"/>
      <c r="O581" s="1121"/>
      <c r="P581" s="1121"/>
      <c r="Q581" s="1121"/>
      <c r="R581" s="1121"/>
      <c r="S581" s="1121"/>
      <c r="T581" s="1121"/>
      <c r="U581" s="1121"/>
      <c r="V581" s="1121"/>
      <c r="W581" s="1121"/>
      <c r="X581" s="1121"/>
      <c r="Y581" s="1121"/>
      <c r="Z581" s="1121"/>
      <c r="AA581" s="1121"/>
      <c r="AB581" s="1121"/>
      <c r="AC581" s="1122"/>
      <c r="AD581" s="311"/>
    </row>
    <row r="582" spans="2:41" s="75" customFormat="1" ht="50.1" customHeight="1" thickBot="1" x14ac:dyDescent="0.3">
      <c r="B582" s="259"/>
      <c r="C582" s="338"/>
      <c r="D582" s="280"/>
      <c r="E582" s="280"/>
      <c r="F582" s="280"/>
      <c r="G582" s="280"/>
      <c r="H582" s="280"/>
      <c r="I582" s="280"/>
      <c r="J582" s="280"/>
      <c r="K582" s="280"/>
      <c r="L582" s="280"/>
      <c r="M582" s="280"/>
      <c r="N582" s="280"/>
      <c r="O582" s="280"/>
      <c r="P582" s="280"/>
      <c r="Q582" s="280"/>
      <c r="R582" s="280"/>
      <c r="S582" s="280"/>
      <c r="T582" s="280"/>
      <c r="U582" s="280"/>
      <c r="V582" s="280"/>
      <c r="W582" s="280"/>
      <c r="X582" s="280"/>
      <c r="Y582" s="280"/>
      <c r="Z582" s="280"/>
      <c r="AA582" s="280"/>
      <c r="AB582" s="280"/>
      <c r="AC582" s="280"/>
      <c r="AD582" s="311"/>
    </row>
    <row r="583" spans="2:41" s="75" customFormat="1" ht="50.1" customHeight="1" thickBot="1" x14ac:dyDescent="0.3">
      <c r="B583" s="312"/>
      <c r="C583" s="1110" t="s">
        <v>564</v>
      </c>
      <c r="D583" s="1111"/>
      <c r="E583" s="280"/>
      <c r="F583" s="290" t="str">
        <f>Data!$M$4</f>
        <v>K</v>
      </c>
      <c r="G583" s="291" t="str">
        <f>Data!$N$4</f>
        <v>7</v>
      </c>
      <c r="H583" s="291" t="str">
        <f>Data!$O$4</f>
        <v>2</v>
      </c>
      <c r="I583" s="291" t="str">
        <f>Data!$P$4</f>
        <v>S</v>
      </c>
      <c r="J583" s="291" t="str">
        <f>Data!$Q$4</f>
        <v>0</v>
      </c>
      <c r="K583" s="291" t="str">
        <f>Data!$R$4</f>
        <v>0</v>
      </c>
      <c r="L583" s="292" t="str">
        <f>Data!$S$4</f>
        <v>3</v>
      </c>
      <c r="M583" s="280"/>
      <c r="N583" s="280"/>
      <c r="O583" s="280"/>
      <c r="P583" s="280"/>
      <c r="Q583" s="280"/>
      <c r="R583" s="280"/>
      <c r="S583" s="280"/>
      <c r="T583" s="280"/>
      <c r="U583" s="280"/>
      <c r="V583" s="280"/>
      <c r="W583" s="280"/>
      <c r="X583" s="280"/>
      <c r="Y583" s="280"/>
      <c r="Z583" s="280"/>
      <c r="AA583" s="280"/>
      <c r="AB583" s="280"/>
      <c r="AC583" s="280"/>
      <c r="AD583" s="311"/>
    </row>
    <row r="584" spans="2:41" s="75" customFormat="1" ht="50.1" customHeight="1" thickBot="1" x14ac:dyDescent="0.3">
      <c r="B584" s="312"/>
      <c r="C584" s="1123" t="s">
        <v>565</v>
      </c>
      <c r="D584" s="1124"/>
      <c r="E584" s="315"/>
      <c r="F584" s="280"/>
      <c r="G584" s="280"/>
      <c r="H584" s="280"/>
      <c r="I584" s="280"/>
      <c r="J584" s="280"/>
      <c r="K584" s="280"/>
      <c r="L584" s="280"/>
      <c r="M584" s="280"/>
      <c r="N584" s="280"/>
      <c r="O584" s="280"/>
      <c r="P584" s="280"/>
      <c r="Q584" s="280"/>
      <c r="R584" s="280"/>
      <c r="S584" s="280"/>
      <c r="T584" s="280"/>
      <c r="U584" s="280"/>
      <c r="V584" s="280"/>
      <c r="W584" s="280"/>
      <c r="X584" s="280"/>
      <c r="Y584" s="280"/>
      <c r="Z584" s="280"/>
      <c r="AA584" s="280"/>
      <c r="AB584" s="280"/>
      <c r="AC584" s="280"/>
      <c r="AD584" s="311"/>
    </row>
    <row r="585" spans="2:41" s="75" customFormat="1" ht="50.1" customHeight="1" thickBot="1" x14ac:dyDescent="0.3">
      <c r="B585" s="259"/>
      <c r="C585" s="338"/>
      <c r="D585" s="280"/>
      <c r="E585" s="280"/>
      <c r="F585" s="335">
        <f>AC576+3</f>
        <v>15</v>
      </c>
      <c r="G585" s="280"/>
      <c r="H585" s="280"/>
      <c r="I585" s="280"/>
      <c r="J585" s="280"/>
      <c r="K585" s="280"/>
      <c r="L585" s="280"/>
      <c r="M585" s="280"/>
      <c r="N585" s="280"/>
      <c r="O585" s="280"/>
      <c r="P585" s="280"/>
      <c r="Q585" s="280"/>
      <c r="R585" s="280"/>
      <c r="S585" s="280"/>
      <c r="T585" s="280"/>
      <c r="U585" s="280"/>
      <c r="V585" s="280"/>
      <c r="W585" s="280"/>
      <c r="X585" s="280"/>
      <c r="Y585" s="280"/>
      <c r="Z585" s="280"/>
      <c r="AA585" s="280"/>
      <c r="AB585" s="280"/>
      <c r="AC585" s="280"/>
      <c r="AD585" s="311"/>
    </row>
    <row r="586" spans="2:41" s="75" customFormat="1" ht="50.1" customHeight="1" x14ac:dyDescent="0.25">
      <c r="B586" s="312"/>
      <c r="C586" s="340" t="s">
        <v>566</v>
      </c>
      <c r="D586" s="316"/>
      <c r="E586" s="280"/>
      <c r="F586" s="260" t="str">
        <f>Sheet2!C15</f>
        <v>0</v>
      </c>
      <c r="G586" s="261" t="str">
        <f>Sheet2!D15</f>
        <v/>
      </c>
      <c r="H586" s="261" t="str">
        <f>Sheet2!E15</f>
        <v/>
      </c>
      <c r="I586" s="261" t="str">
        <f>Sheet2!F15</f>
        <v/>
      </c>
      <c r="J586" s="261" t="str">
        <f>Sheet2!G15</f>
        <v/>
      </c>
      <c r="K586" s="261" t="str">
        <f>Sheet2!H15</f>
        <v/>
      </c>
      <c r="L586" s="261" t="str">
        <f>Sheet2!I15</f>
        <v/>
      </c>
      <c r="M586" s="261" t="str">
        <f>Sheet2!J15</f>
        <v/>
      </c>
      <c r="N586" s="261" t="str">
        <f>Sheet2!K15</f>
        <v/>
      </c>
      <c r="O586" s="261" t="str">
        <f>Sheet2!L15</f>
        <v/>
      </c>
      <c r="P586" s="261" t="str">
        <f>Sheet2!M15</f>
        <v/>
      </c>
      <c r="Q586" s="261" t="str">
        <f>Sheet2!N15</f>
        <v/>
      </c>
      <c r="R586" s="261" t="str">
        <f>Sheet2!O15</f>
        <v/>
      </c>
      <c r="S586" s="261" t="str">
        <f>Sheet2!P15</f>
        <v/>
      </c>
      <c r="T586" s="261" t="str">
        <f>Sheet2!Q15</f>
        <v/>
      </c>
      <c r="U586" s="261" t="str">
        <f>Sheet2!R15</f>
        <v/>
      </c>
      <c r="V586" s="261" t="str">
        <f>Sheet2!S15</f>
        <v/>
      </c>
      <c r="W586" s="261" t="str">
        <f>Sheet2!T15</f>
        <v/>
      </c>
      <c r="X586" s="261" t="str">
        <f>Sheet2!U15</f>
        <v/>
      </c>
      <c r="Y586" s="261" t="str">
        <f>Sheet2!V15</f>
        <v/>
      </c>
      <c r="Z586" s="261" t="str">
        <f>Sheet2!W15</f>
        <v/>
      </c>
      <c r="AA586" s="261" t="str">
        <f>Sheet2!X15</f>
        <v/>
      </c>
      <c r="AB586" s="261" t="str">
        <f>Sheet2!Y15</f>
        <v/>
      </c>
      <c r="AC586" s="265" t="str">
        <f>Sheet2!Z15</f>
        <v/>
      </c>
      <c r="AD586" s="311"/>
    </row>
    <row r="587" spans="2:41" s="75" customFormat="1" ht="50.1" customHeight="1" thickBot="1" x14ac:dyDescent="0.3">
      <c r="B587" s="312"/>
      <c r="C587" s="341" t="s">
        <v>567</v>
      </c>
      <c r="D587" s="317"/>
      <c r="E587" s="280"/>
      <c r="F587" s="262" t="str">
        <f>Sheet2!AA15</f>
        <v/>
      </c>
      <c r="G587" s="263" t="str">
        <f>Sheet2!AB15</f>
        <v/>
      </c>
      <c r="H587" s="263" t="str">
        <f>Sheet2!AC15</f>
        <v/>
      </c>
      <c r="I587" s="263" t="str">
        <f>Sheet2!AD15</f>
        <v/>
      </c>
      <c r="J587" s="263" t="str">
        <f>Sheet2!AE15</f>
        <v/>
      </c>
      <c r="K587" s="263" t="str">
        <f>Sheet2!AF15</f>
        <v/>
      </c>
      <c r="L587" s="263" t="str">
        <f>Sheet2!AG15</f>
        <v/>
      </c>
      <c r="M587" s="263" t="str">
        <f>Sheet2!AH15</f>
        <v/>
      </c>
      <c r="N587" s="263" t="str">
        <f>Sheet2!AI15</f>
        <v/>
      </c>
      <c r="O587" s="263" t="str">
        <f>Sheet2!AJ15</f>
        <v/>
      </c>
      <c r="P587" s="263" t="str">
        <f>Sheet2!AK15</f>
        <v/>
      </c>
      <c r="Q587" s="263" t="str">
        <f>Sheet2!AL15</f>
        <v/>
      </c>
      <c r="R587" s="263" t="str">
        <f>Sheet2!AM15</f>
        <v/>
      </c>
      <c r="S587" s="263" t="str">
        <f>Sheet2!AN15</f>
        <v/>
      </c>
      <c r="T587" s="263" t="str">
        <f>Sheet2!AO15</f>
        <v/>
      </c>
      <c r="U587" s="263" t="str">
        <f>Sheet2!AP15</f>
        <v/>
      </c>
      <c r="V587" s="263" t="str">
        <f>Sheet2!AQ15</f>
        <v/>
      </c>
      <c r="W587" s="263" t="str">
        <f>Sheet2!AR15</f>
        <v/>
      </c>
      <c r="X587" s="263" t="str">
        <f>Sheet2!AS15</f>
        <v/>
      </c>
      <c r="Y587" s="263" t="str">
        <f>Sheet2!AT15</f>
        <v/>
      </c>
      <c r="Z587" s="263" t="str">
        <f>Sheet2!AU15</f>
        <v/>
      </c>
      <c r="AA587" s="263" t="str">
        <f>Sheet2!AV15</f>
        <v/>
      </c>
      <c r="AB587" s="263" t="str">
        <f>Sheet2!AW15</f>
        <v/>
      </c>
      <c r="AC587" s="264" t="str">
        <f>Sheet2!AX15</f>
        <v/>
      </c>
      <c r="AD587" s="311"/>
    </row>
    <row r="588" spans="2:41" s="75" customFormat="1" ht="50.1" customHeight="1" thickBot="1" x14ac:dyDescent="0.3">
      <c r="B588" s="259"/>
      <c r="C588" s="338"/>
      <c r="D588" s="280"/>
      <c r="E588" s="280"/>
      <c r="F588" s="335">
        <f>F585-1</f>
        <v>14</v>
      </c>
      <c r="G588" s="318"/>
      <c r="H588" s="318"/>
      <c r="I588" s="318"/>
      <c r="J588" s="318"/>
      <c r="K588" s="318"/>
      <c r="L588" s="318"/>
      <c r="M588" s="318"/>
      <c r="N588" s="318"/>
      <c r="O588" s="318"/>
      <c r="P588" s="318"/>
      <c r="Q588" s="318"/>
      <c r="R588" s="318"/>
      <c r="S588" s="318"/>
      <c r="T588" s="318"/>
      <c r="U588" s="318"/>
      <c r="V588" s="318"/>
      <c r="W588" s="318"/>
      <c r="X588" s="318"/>
      <c r="Y588" s="318"/>
      <c r="Z588" s="318"/>
      <c r="AA588" s="318"/>
      <c r="AB588" s="318"/>
      <c r="AC588" s="318"/>
      <c r="AD588" s="311"/>
    </row>
    <row r="589" spans="2:41" s="75" customFormat="1" ht="50.1" customHeight="1" x14ac:dyDescent="0.25">
      <c r="B589" s="312"/>
      <c r="C589" s="340" t="s">
        <v>566</v>
      </c>
      <c r="D589" s="319"/>
      <c r="E589" s="280"/>
      <c r="F589" s="260" t="str">
        <f>Sheet4!D$14</f>
        <v>0</v>
      </c>
      <c r="G589" s="261" t="str">
        <f>Sheet4!E$14</f>
        <v/>
      </c>
      <c r="H589" s="261" t="str">
        <f>Sheet4!F$14</f>
        <v/>
      </c>
      <c r="I589" s="261" t="str">
        <f>Sheet4!G$14</f>
        <v/>
      </c>
      <c r="J589" s="261" t="str">
        <f>Sheet4!H$14</f>
        <v/>
      </c>
      <c r="K589" s="261" t="str">
        <f>Sheet4!I$14</f>
        <v/>
      </c>
      <c r="L589" s="261" t="str">
        <f>Sheet4!J$14</f>
        <v/>
      </c>
      <c r="M589" s="261" t="str">
        <f>Sheet4!K$14</f>
        <v/>
      </c>
      <c r="N589" s="261" t="str">
        <f>Sheet4!L$14</f>
        <v/>
      </c>
      <c r="O589" s="261" t="str">
        <f>Sheet4!M$14</f>
        <v/>
      </c>
      <c r="P589" s="261" t="str">
        <f>Sheet4!N$14</f>
        <v/>
      </c>
      <c r="Q589" s="261" t="str">
        <f>Sheet4!O$14</f>
        <v/>
      </c>
      <c r="R589" s="261" t="str">
        <f>Sheet4!P$14</f>
        <v/>
      </c>
      <c r="S589" s="261" t="str">
        <f>Sheet4!Q$14</f>
        <v/>
      </c>
      <c r="T589" s="261" t="str">
        <f>Sheet4!R$14</f>
        <v/>
      </c>
      <c r="U589" s="261" t="str">
        <f>Sheet4!S$14</f>
        <v/>
      </c>
      <c r="V589" s="261" t="str">
        <f>Sheet4!T$14</f>
        <v/>
      </c>
      <c r="W589" s="261" t="str">
        <f>Sheet4!U$14</f>
        <v/>
      </c>
      <c r="X589" s="261" t="str">
        <f>Sheet4!V$14</f>
        <v/>
      </c>
      <c r="Y589" s="261" t="str">
        <f>Sheet4!W$14</f>
        <v/>
      </c>
      <c r="Z589" s="261" t="str">
        <f>Sheet4!X$14</f>
        <v/>
      </c>
      <c r="AA589" s="261" t="str">
        <f>Sheet4!Y$14</f>
        <v/>
      </c>
      <c r="AB589" s="261" t="str">
        <f>Sheet4!Z$14</f>
        <v/>
      </c>
      <c r="AC589" s="265" t="str">
        <f>Sheet4!AA$14</f>
        <v/>
      </c>
      <c r="AD589" s="311"/>
    </row>
    <row r="590" spans="2:41" s="75" customFormat="1" ht="50.1" customHeight="1" thickBot="1" x14ac:dyDescent="0.3">
      <c r="B590" s="312"/>
      <c r="C590" s="1123" t="s">
        <v>568</v>
      </c>
      <c r="D590" s="1124"/>
      <c r="E590" s="280"/>
      <c r="F590" s="266" t="str">
        <f>Sheet4!AB14</f>
        <v/>
      </c>
      <c r="G590" s="267" t="str">
        <f>Sheet4!AC14</f>
        <v/>
      </c>
      <c r="H590" s="267" t="str">
        <f>Sheet4!AD14</f>
        <v/>
      </c>
      <c r="I590" s="267" t="str">
        <f>Sheet4!AE14</f>
        <v/>
      </c>
      <c r="J590" s="267" t="str">
        <f>Sheet4!AF14</f>
        <v/>
      </c>
      <c r="K590" s="267" t="str">
        <f>Sheet4!AG14</f>
        <v/>
      </c>
      <c r="L590" s="267" t="str">
        <f>Sheet4!AH14</f>
        <v/>
      </c>
      <c r="M590" s="267" t="str">
        <f>Sheet4!AI14</f>
        <v/>
      </c>
      <c r="N590" s="267" t="str">
        <f>Sheet4!AJ14</f>
        <v/>
      </c>
      <c r="O590" s="267" t="str">
        <f>Sheet4!AK14</f>
        <v/>
      </c>
      <c r="P590" s="267" t="str">
        <f>Sheet4!AL14</f>
        <v/>
      </c>
      <c r="Q590" s="267" t="str">
        <f>Sheet4!AM14</f>
        <v/>
      </c>
      <c r="R590" s="267" t="str">
        <f>Sheet4!AN14</f>
        <v/>
      </c>
      <c r="S590" s="267" t="str">
        <f>Sheet4!AO14</f>
        <v/>
      </c>
      <c r="T590" s="267" t="str">
        <f>Sheet4!AP14</f>
        <v/>
      </c>
      <c r="U590" s="267" t="str">
        <f>Sheet4!AQ14</f>
        <v/>
      </c>
      <c r="V590" s="267" t="str">
        <f>Sheet4!AR14</f>
        <v/>
      </c>
      <c r="W590" s="267" t="str">
        <f>Sheet4!AS14</f>
        <v/>
      </c>
      <c r="X590" s="267" t="str">
        <f>Sheet4!AT14</f>
        <v/>
      </c>
      <c r="Y590" s="267" t="str">
        <f>Sheet4!AU14</f>
        <v/>
      </c>
      <c r="Z590" s="267" t="str">
        <f>Sheet4!AV14</f>
        <v/>
      </c>
      <c r="AA590" s="267" t="str">
        <f>Sheet4!AW14</f>
        <v/>
      </c>
      <c r="AB590" s="267" t="str">
        <f>Sheet4!AX14</f>
        <v/>
      </c>
      <c r="AC590" s="268" t="str">
        <f>Sheet4!AY14</f>
        <v/>
      </c>
      <c r="AD590" s="311"/>
    </row>
    <row r="591" spans="2:41" s="75" customFormat="1" ht="50.1" customHeight="1" x14ac:dyDescent="0.25">
      <c r="B591" s="269"/>
      <c r="C591" s="338"/>
      <c r="D591" s="280"/>
      <c r="E591" s="280"/>
      <c r="F591" s="266" t="str">
        <f>Sheet4!AZ14</f>
        <v/>
      </c>
      <c r="G591" s="267" t="str">
        <f>Sheet4!BA14</f>
        <v/>
      </c>
      <c r="H591" s="267" t="str">
        <f>Sheet4!BB14</f>
        <v/>
      </c>
      <c r="I591" s="267" t="str">
        <f>Sheet4!BC14</f>
        <v/>
      </c>
      <c r="J591" s="267" t="str">
        <f>Sheet4!BD14</f>
        <v/>
      </c>
      <c r="K591" s="267" t="str">
        <f>Sheet4!BE14</f>
        <v/>
      </c>
      <c r="L591" s="267" t="str">
        <f>Sheet4!BF14</f>
        <v/>
      </c>
      <c r="M591" s="267" t="str">
        <f>Sheet4!BG14</f>
        <v/>
      </c>
      <c r="N591" s="267" t="str">
        <f>Sheet4!BH14</f>
        <v/>
      </c>
      <c r="O591" s="267" t="str">
        <f>Sheet4!BI14</f>
        <v/>
      </c>
      <c r="P591" s="267" t="str">
        <f>Sheet4!BJ14</f>
        <v/>
      </c>
      <c r="Q591" s="267" t="str">
        <f>Sheet4!BK14</f>
        <v/>
      </c>
      <c r="R591" s="267" t="str">
        <f>Sheet4!BL14</f>
        <v/>
      </c>
      <c r="S591" s="267" t="str">
        <f>Sheet4!BM14</f>
        <v/>
      </c>
      <c r="T591" s="267" t="str">
        <f>Sheet4!BN14</f>
        <v/>
      </c>
      <c r="U591" s="267" t="str">
        <f>Sheet4!BO14</f>
        <v/>
      </c>
      <c r="V591" s="267" t="str">
        <f>Sheet4!BP14</f>
        <v/>
      </c>
      <c r="W591" s="267" t="str">
        <f>Sheet4!BQ14</f>
        <v/>
      </c>
      <c r="X591" s="267" t="str">
        <f>Sheet4!BR14</f>
        <v/>
      </c>
      <c r="Y591" s="267" t="str">
        <f>Sheet4!BS14</f>
        <v/>
      </c>
      <c r="Z591" s="267" t="str">
        <f>Sheet4!BT14</f>
        <v/>
      </c>
      <c r="AA591" s="267" t="str">
        <f>Sheet4!BU14</f>
        <v/>
      </c>
      <c r="AB591" s="267" t="str">
        <f>Sheet4!BV14</f>
        <v/>
      </c>
      <c r="AC591" s="268" t="str">
        <f>Sheet4!BW14</f>
        <v/>
      </c>
      <c r="AD591" s="311"/>
      <c r="AO591" s="75" t="s">
        <v>664</v>
      </c>
    </row>
    <row r="592" spans="2:41" s="75" customFormat="1" ht="50.1" customHeight="1" thickBot="1" x14ac:dyDescent="0.3">
      <c r="B592" s="270"/>
      <c r="C592" s="338"/>
      <c r="D592" s="280"/>
      <c r="E592" s="280"/>
      <c r="F592" s="271" t="str">
        <f>Sheet4!BX14</f>
        <v/>
      </c>
      <c r="G592" s="272" t="str">
        <f>Sheet4!BY14</f>
        <v/>
      </c>
      <c r="H592" s="272" t="str">
        <f>Sheet4!BZ14</f>
        <v/>
      </c>
      <c r="I592" s="272" t="str">
        <f>Sheet4!CA14</f>
        <v/>
      </c>
      <c r="J592" s="272" t="str">
        <f>Sheet4!CB14</f>
        <v/>
      </c>
      <c r="K592" s="272" t="str">
        <f>Sheet4!CC14</f>
        <v/>
      </c>
      <c r="L592" s="272" t="str">
        <f>Sheet4!CD14</f>
        <v/>
      </c>
      <c r="M592" s="272" t="str">
        <f>Sheet4!CE14</f>
        <v/>
      </c>
      <c r="N592" s="272" t="str">
        <f>Sheet4!CF14</f>
        <v/>
      </c>
      <c r="O592" s="272" t="str">
        <f>Sheet4!CG14</f>
        <v/>
      </c>
      <c r="P592" s="272" t="str">
        <f>Sheet4!CH14</f>
        <v/>
      </c>
      <c r="Q592" s="272" t="str">
        <f>Sheet4!CI14</f>
        <v/>
      </c>
      <c r="R592" s="272" t="str">
        <f>Sheet4!CJ14</f>
        <v/>
      </c>
      <c r="S592" s="272" t="str">
        <f>Sheet4!CK14</f>
        <v/>
      </c>
      <c r="T592" s="272" t="str">
        <f>Sheet4!CL14</f>
        <v/>
      </c>
      <c r="U592" s="272" t="str">
        <f>Sheet4!CM14</f>
        <v/>
      </c>
      <c r="V592" s="272" t="str">
        <f>Sheet4!CN14</f>
        <v/>
      </c>
      <c r="W592" s="272" t="str">
        <f>Sheet4!CO14</f>
        <v/>
      </c>
      <c r="X592" s="272" t="str">
        <f>Sheet4!CP14</f>
        <v/>
      </c>
      <c r="Y592" s="272" t="str">
        <f>Sheet4!CQ14</f>
        <v/>
      </c>
      <c r="Z592" s="272" t="str">
        <f>Sheet4!CR14</f>
        <v/>
      </c>
      <c r="AA592" s="272" t="str">
        <f>Sheet4!CS14</f>
        <v/>
      </c>
      <c r="AB592" s="272" t="str">
        <f>Sheet4!CT14</f>
        <v/>
      </c>
      <c r="AC592" s="273" t="str">
        <f>Sheet4!CU14</f>
        <v/>
      </c>
      <c r="AD592" s="311"/>
    </row>
    <row r="593" spans="2:30" s="75" customFormat="1" ht="50.1" customHeight="1" thickBot="1" x14ac:dyDescent="0.3">
      <c r="B593" s="312"/>
      <c r="C593" s="338"/>
      <c r="D593" s="280"/>
      <c r="E593" s="280"/>
      <c r="F593" s="280"/>
      <c r="G593" s="280"/>
      <c r="H593" s="280"/>
      <c r="I593" s="280"/>
      <c r="J593" s="280"/>
      <c r="K593" s="280"/>
      <c r="L593" s="280"/>
      <c r="M593" s="280"/>
      <c r="N593" s="280"/>
      <c r="O593" s="280"/>
      <c r="P593" s="280"/>
      <c r="Q593" s="280"/>
      <c r="R593" s="280"/>
      <c r="S593" s="280"/>
      <c r="T593" s="280"/>
      <c r="U593" s="280"/>
      <c r="V593" s="280"/>
      <c r="W593" s="280"/>
      <c r="X593" s="280"/>
      <c r="Y593" s="280"/>
      <c r="Z593" s="280"/>
      <c r="AA593" s="280"/>
      <c r="AB593" s="280"/>
      <c r="AC593" s="280"/>
      <c r="AD593" s="311"/>
    </row>
    <row r="594" spans="2:30" s="75" customFormat="1" ht="50.1" customHeight="1" thickBot="1" x14ac:dyDescent="0.3">
      <c r="B594" s="274"/>
      <c r="C594" s="339" t="s">
        <v>569</v>
      </c>
      <c r="D594" s="314"/>
      <c r="E594" s="280"/>
      <c r="F594" s="1112" t="s">
        <v>570</v>
      </c>
      <c r="G594" s="1113"/>
      <c r="H594" s="1113"/>
      <c r="I594" s="301" t="e">
        <f>IF(Data!$H15="F",Data!$H$2,"")</f>
        <v>#VALUE!</v>
      </c>
      <c r="J594" s="280"/>
      <c r="K594" s="313" t="s">
        <v>571</v>
      </c>
      <c r="L594" s="320"/>
      <c r="M594" s="320"/>
      <c r="N594" s="320"/>
      <c r="O594" s="320"/>
      <c r="P594" s="320"/>
      <c r="Q594" s="320"/>
      <c r="R594" s="275" t="str">
        <f>Sheet5!D14</f>
        <v>0</v>
      </c>
      <c r="S594" s="276" t="str">
        <f>Sheet5!E14</f>
        <v/>
      </c>
      <c r="T594" s="276" t="str">
        <f>Sheet5!F14</f>
        <v/>
      </c>
      <c r="U594" s="276" t="str">
        <f>Sheet5!G14</f>
        <v/>
      </c>
      <c r="V594" s="276" t="str">
        <f>Sheet5!H14</f>
        <v/>
      </c>
      <c r="W594" s="276" t="str">
        <f>Sheet5!I14</f>
        <v/>
      </c>
      <c r="X594" s="276" t="str">
        <f>Sheet5!J14</f>
        <v/>
      </c>
      <c r="Y594" s="276" t="str">
        <f>Sheet5!K14</f>
        <v/>
      </c>
      <c r="Z594" s="276" t="str">
        <f>Sheet5!L14</f>
        <v/>
      </c>
      <c r="AA594" s="276" t="str">
        <f>Sheet5!M14</f>
        <v/>
      </c>
      <c r="AB594" s="276" t="str">
        <f>Sheet5!N14</f>
        <v/>
      </c>
      <c r="AC594" s="277" t="str">
        <f>Sheet5!O14</f>
        <v/>
      </c>
      <c r="AD594" s="311"/>
    </row>
    <row r="595" spans="2:30" s="75" customFormat="1" ht="50.1" customHeight="1" thickBot="1" x14ac:dyDescent="0.3">
      <c r="B595" s="312"/>
      <c r="C595" s="338"/>
      <c r="D595" s="280"/>
      <c r="E595" s="280"/>
      <c r="F595" s="1127" t="s">
        <v>572</v>
      </c>
      <c r="G595" s="1128"/>
      <c r="H595" s="1128"/>
      <c r="I595" s="278" t="e">
        <f>IF(Data!$H15="M",Data!$H$2,"")</f>
        <v>#VALUE!</v>
      </c>
      <c r="J595" s="280"/>
      <c r="K595" s="280"/>
      <c r="L595" s="280"/>
      <c r="M595" s="280"/>
      <c r="N595" s="280"/>
      <c r="O595" s="280"/>
      <c r="P595" s="280"/>
      <c r="Q595" s="280"/>
      <c r="R595" s="280"/>
      <c r="S595" s="280"/>
      <c r="T595" s="280"/>
      <c r="U595" s="280"/>
      <c r="V595" s="280"/>
      <c r="W595" s="280"/>
      <c r="X595" s="280"/>
      <c r="Y595" s="280"/>
      <c r="Z595" s="280"/>
      <c r="AA595" s="280"/>
      <c r="AB595" s="280"/>
      <c r="AC595" s="280"/>
      <c r="AD595" s="311"/>
    </row>
    <row r="596" spans="2:30" s="75" customFormat="1" ht="50.1" customHeight="1" thickBot="1" x14ac:dyDescent="0.3">
      <c r="B596" s="312"/>
      <c r="C596" s="338"/>
      <c r="D596" s="280"/>
      <c r="E596" s="280"/>
      <c r="F596" s="280"/>
      <c r="G596" s="280"/>
      <c r="H596" s="280"/>
      <c r="I596" s="280"/>
      <c r="J596" s="280"/>
      <c r="K596" s="280"/>
      <c r="L596" s="280"/>
      <c r="M596" s="280"/>
      <c r="N596" s="280"/>
      <c r="O596" s="280"/>
      <c r="P596" s="280"/>
      <c r="Q596" s="280"/>
      <c r="R596" s="280"/>
      <c r="S596" s="280"/>
      <c r="T596" s="280"/>
      <c r="U596" s="280"/>
      <c r="V596" s="280"/>
      <c r="W596" s="280"/>
      <c r="X596" s="280"/>
      <c r="Y596" s="280"/>
      <c r="Z596" s="280"/>
      <c r="AA596" s="280"/>
      <c r="AB596" s="280"/>
      <c r="AC596" s="280"/>
      <c r="AD596" s="311"/>
    </row>
    <row r="597" spans="2:30" s="75" customFormat="1" ht="50.1" customHeight="1" thickBot="1" x14ac:dyDescent="0.3">
      <c r="B597" s="312"/>
      <c r="C597" s="1129" t="s">
        <v>573</v>
      </c>
      <c r="D597" s="1130"/>
      <c r="E597" s="1130"/>
      <c r="F597" s="1130"/>
      <c r="G597" s="1130"/>
      <c r="H597" s="1131"/>
      <c r="I597" s="280"/>
      <c r="J597" s="1132" t="str">
        <f>'PRE DATA'!$C$10</f>
        <v>TRAINING INSTITUTE</v>
      </c>
      <c r="K597" s="1133"/>
      <c r="L597" s="1133"/>
      <c r="M597" s="1133"/>
      <c r="N597" s="1133"/>
      <c r="O597" s="1133"/>
      <c r="P597" s="1133"/>
      <c r="Q597" s="1133"/>
      <c r="R597" s="1133"/>
      <c r="S597" s="1133"/>
      <c r="T597" s="1133"/>
      <c r="U597" s="1133"/>
      <c r="V597" s="1133"/>
      <c r="W597" s="1133"/>
      <c r="X597" s="1133"/>
      <c r="Y597" s="1133"/>
      <c r="Z597" s="1133"/>
      <c r="AA597" s="1133"/>
      <c r="AB597" s="1133"/>
      <c r="AC597" s="1134"/>
      <c r="AD597" s="311"/>
    </row>
    <row r="598" spans="2:30" s="75" customFormat="1" ht="50.1" customHeight="1" thickBot="1" x14ac:dyDescent="0.3">
      <c r="B598" s="312"/>
      <c r="C598" s="338"/>
      <c r="D598" s="280"/>
      <c r="E598" s="280"/>
      <c r="F598" s="280"/>
      <c r="G598" s="280"/>
      <c r="H598" s="280"/>
      <c r="I598" s="280"/>
      <c r="J598" s="280"/>
      <c r="K598" s="280"/>
      <c r="L598" s="280"/>
      <c r="M598" s="280"/>
      <c r="N598" s="280"/>
      <c r="O598" s="280"/>
      <c r="P598" s="280"/>
      <c r="Q598" s="280"/>
      <c r="R598" s="280"/>
      <c r="S598" s="280"/>
      <c r="T598" s="280"/>
      <c r="U598" s="280"/>
      <c r="V598" s="280"/>
      <c r="W598" s="280"/>
      <c r="X598" s="280"/>
      <c r="Y598" s="280"/>
      <c r="Z598" s="280"/>
      <c r="AA598" s="280"/>
      <c r="AB598" s="280"/>
      <c r="AC598" s="280"/>
      <c r="AD598" s="311"/>
    </row>
    <row r="599" spans="2:30" s="75" customFormat="1" ht="50.1" customHeight="1" x14ac:dyDescent="0.25">
      <c r="B599" s="312"/>
      <c r="C599" s="340" t="s">
        <v>574</v>
      </c>
      <c r="D599" s="321"/>
      <c r="E599" s="321"/>
      <c r="F599" s="321"/>
      <c r="G599" s="321"/>
      <c r="H599" s="322"/>
      <c r="I599" s="280"/>
      <c r="J599" s="1084" t="str">
        <f>'PRE DATA'!$C$11</f>
        <v>No 05, Gampaha</v>
      </c>
      <c r="K599" s="1085"/>
      <c r="L599" s="1085"/>
      <c r="M599" s="1085"/>
      <c r="N599" s="1085"/>
      <c r="O599" s="1085"/>
      <c r="P599" s="1085"/>
      <c r="Q599" s="1085"/>
      <c r="R599" s="1085"/>
      <c r="S599" s="1085"/>
      <c r="T599" s="1085"/>
      <c r="U599" s="1085"/>
      <c r="V599" s="1085"/>
      <c r="W599" s="1085"/>
      <c r="X599" s="1085"/>
      <c r="Y599" s="1085"/>
      <c r="Z599" s="1085"/>
      <c r="AA599" s="1085"/>
      <c r="AB599" s="1085"/>
      <c r="AC599" s="1086"/>
      <c r="AD599" s="311"/>
    </row>
    <row r="600" spans="2:30" s="75" customFormat="1" ht="50.1" customHeight="1" thickBot="1" x14ac:dyDescent="0.3">
      <c r="B600" s="312"/>
      <c r="C600" s="1090" t="s">
        <v>584</v>
      </c>
      <c r="D600" s="1091"/>
      <c r="E600" s="1091"/>
      <c r="F600" s="1091"/>
      <c r="G600" s="1091"/>
      <c r="H600" s="1092"/>
      <c r="I600" s="280"/>
      <c r="J600" s="1087"/>
      <c r="K600" s="1088"/>
      <c r="L600" s="1088"/>
      <c r="M600" s="1088"/>
      <c r="N600" s="1088"/>
      <c r="O600" s="1088"/>
      <c r="P600" s="1088"/>
      <c r="Q600" s="1088"/>
      <c r="R600" s="1088"/>
      <c r="S600" s="1088"/>
      <c r="T600" s="1088"/>
      <c r="U600" s="1088"/>
      <c r="V600" s="1088"/>
      <c r="W600" s="1088"/>
      <c r="X600" s="1088"/>
      <c r="Y600" s="1088"/>
      <c r="Z600" s="1088"/>
      <c r="AA600" s="1088"/>
      <c r="AB600" s="1088"/>
      <c r="AC600" s="1089"/>
      <c r="AD600" s="311"/>
    </row>
    <row r="601" spans="2:30" s="75" customFormat="1" ht="50.1" customHeight="1" thickBot="1" x14ac:dyDescent="0.3">
      <c r="B601" s="312"/>
      <c r="C601" s="338"/>
      <c r="D601" s="280"/>
      <c r="E601" s="280"/>
      <c r="F601" s="280"/>
      <c r="G601" s="280"/>
      <c r="H601" s="280"/>
      <c r="I601" s="280"/>
      <c r="J601" s="280"/>
      <c r="K601" s="280"/>
      <c r="L601" s="280"/>
      <c r="M601" s="280"/>
      <c r="N601" s="280"/>
      <c r="O601" s="280"/>
      <c r="P601" s="280"/>
      <c r="Q601" s="280"/>
      <c r="R601" s="280"/>
      <c r="S601" s="280"/>
      <c r="T601" s="280"/>
      <c r="U601" s="280"/>
      <c r="V601" s="280"/>
      <c r="W601" s="280"/>
      <c r="X601" s="280"/>
      <c r="Y601" s="280"/>
      <c r="Z601" s="280"/>
      <c r="AA601" s="280"/>
      <c r="AB601" s="280"/>
      <c r="AC601" s="280"/>
      <c r="AD601" s="311"/>
    </row>
    <row r="602" spans="2:30" s="75" customFormat="1" ht="50.1" customHeight="1" x14ac:dyDescent="0.25">
      <c r="B602" s="312"/>
      <c r="C602" s="340" t="s">
        <v>558</v>
      </c>
      <c r="D602" s="323"/>
      <c r="E602" s="323"/>
      <c r="F602" s="323"/>
      <c r="G602" s="323"/>
      <c r="H602" s="324"/>
      <c r="I602" s="280"/>
      <c r="J602" s="1093"/>
      <c r="K602" s="1094"/>
      <c r="L602" s="1094"/>
      <c r="M602" s="1094"/>
      <c r="N602" s="1094"/>
      <c r="O602" s="1094"/>
      <c r="P602" s="1094"/>
      <c r="Q602" s="1094"/>
      <c r="R602" s="1094"/>
      <c r="S602" s="1094"/>
      <c r="T602" s="1094"/>
      <c r="U602" s="1094"/>
      <c r="V602" s="1094"/>
      <c r="W602" s="1094"/>
      <c r="X602" s="1094"/>
      <c r="Y602" s="1094"/>
      <c r="Z602" s="1094"/>
      <c r="AA602" s="1094"/>
      <c r="AB602" s="1094"/>
      <c r="AC602" s="1095"/>
      <c r="AD602" s="311"/>
    </row>
    <row r="603" spans="2:30" s="75" customFormat="1" ht="50.1" customHeight="1" thickBot="1" x14ac:dyDescent="0.3">
      <c r="B603" s="279"/>
      <c r="C603" s="342" t="s">
        <v>575</v>
      </c>
      <c r="D603" s="325"/>
      <c r="E603" s="325"/>
      <c r="F603" s="325"/>
      <c r="G603" s="325"/>
      <c r="H603" s="326"/>
      <c r="I603" s="280"/>
      <c r="J603" s="1096"/>
      <c r="K603" s="1097"/>
      <c r="L603" s="1097"/>
      <c r="M603" s="1097"/>
      <c r="N603" s="1097"/>
      <c r="O603" s="1097"/>
      <c r="P603" s="1097"/>
      <c r="Q603" s="1097"/>
      <c r="R603" s="1097"/>
      <c r="S603" s="1097"/>
      <c r="T603" s="1097"/>
      <c r="U603" s="1097"/>
      <c r="V603" s="1097"/>
      <c r="W603" s="1097"/>
      <c r="X603" s="1097"/>
      <c r="Y603" s="1097"/>
      <c r="Z603" s="1097"/>
      <c r="AA603" s="1097"/>
      <c r="AB603" s="1097"/>
      <c r="AC603" s="1098"/>
      <c r="AD603" s="311"/>
    </row>
    <row r="604" spans="2:30" s="75" customFormat="1" ht="50.1" customHeight="1" x14ac:dyDescent="0.25">
      <c r="B604" s="279"/>
      <c r="C604" s="343"/>
      <c r="D604" s="327"/>
      <c r="E604" s="327"/>
      <c r="F604" s="327"/>
      <c r="G604" s="327"/>
      <c r="H604" s="327"/>
      <c r="I604" s="280"/>
      <c r="J604" s="280"/>
      <c r="K604" s="280"/>
      <c r="L604" s="280"/>
      <c r="M604" s="280"/>
      <c r="N604" s="280"/>
      <c r="O604" s="280"/>
      <c r="P604" s="280"/>
      <c r="Q604" s="280"/>
      <c r="R604" s="280"/>
      <c r="S604" s="280"/>
      <c r="T604" s="280"/>
      <c r="U604" s="280"/>
      <c r="V604" s="280"/>
      <c r="W604" s="280"/>
      <c r="X604" s="280"/>
      <c r="Y604" s="280"/>
      <c r="Z604" s="280"/>
      <c r="AA604" s="280"/>
      <c r="AB604" s="280"/>
      <c r="AC604" s="280"/>
      <c r="AD604" s="311"/>
    </row>
    <row r="605" spans="2:30" s="75" customFormat="1" ht="50.1" customHeight="1" thickBot="1" x14ac:dyDescent="0.3">
      <c r="B605" s="279"/>
      <c r="C605" s="338"/>
      <c r="D605" s="280"/>
      <c r="E605" s="280"/>
      <c r="F605" s="280"/>
      <c r="G605" s="280"/>
      <c r="H605" s="280"/>
      <c r="I605" s="280"/>
      <c r="J605" s="280"/>
      <c r="K605" s="280"/>
      <c r="L605" s="280"/>
      <c r="M605" s="280"/>
      <c r="N605" s="280"/>
      <c r="O605" s="280"/>
      <c r="P605" s="280"/>
      <c r="Q605" s="280"/>
      <c r="R605" s="280"/>
      <c r="S605" s="280"/>
      <c r="T605" s="280"/>
      <c r="U605" s="280"/>
      <c r="V605" s="280"/>
      <c r="W605" s="280"/>
      <c r="X605" s="280"/>
      <c r="Y605" s="280"/>
      <c r="Z605" s="280"/>
      <c r="AA605" s="280"/>
      <c r="AB605" s="280"/>
      <c r="AC605" s="280"/>
      <c r="AD605" s="311"/>
    </row>
    <row r="606" spans="2:30" s="75" customFormat="1" ht="50.1" customHeight="1" x14ac:dyDescent="0.25">
      <c r="B606" s="279"/>
      <c r="C606" s="1099" t="s">
        <v>557</v>
      </c>
      <c r="D606" s="1100"/>
      <c r="E606" s="1100"/>
      <c r="F606" s="1100"/>
      <c r="G606" s="1100"/>
      <c r="H606" s="1101"/>
      <c r="I606" s="280"/>
      <c r="J606" s="299" t="s">
        <v>576</v>
      </c>
      <c r="K606" s="297" t="s">
        <v>576</v>
      </c>
      <c r="L606" s="297" t="s">
        <v>576</v>
      </c>
      <c r="M606" s="297" t="s">
        <v>576</v>
      </c>
      <c r="N606" s="297" t="s">
        <v>577</v>
      </c>
      <c r="O606" s="297" t="s">
        <v>577</v>
      </c>
      <c r="P606" s="297" t="s">
        <v>578</v>
      </c>
      <c r="Q606" s="298" t="s">
        <v>578</v>
      </c>
      <c r="R606" s="280"/>
      <c r="S606" s="280"/>
      <c r="T606" s="280"/>
      <c r="U606" s="280"/>
      <c r="V606" s="299" t="s">
        <v>576</v>
      </c>
      <c r="W606" s="297" t="s">
        <v>576</v>
      </c>
      <c r="X606" s="297" t="s">
        <v>576</v>
      </c>
      <c r="Y606" s="297" t="s">
        <v>576</v>
      </c>
      <c r="Z606" s="297" t="s">
        <v>577</v>
      </c>
      <c r="AA606" s="297" t="s">
        <v>577</v>
      </c>
      <c r="AB606" s="297" t="s">
        <v>578</v>
      </c>
      <c r="AC606" s="298" t="s">
        <v>578</v>
      </c>
      <c r="AD606" s="311"/>
    </row>
    <row r="607" spans="2:30" s="75" customFormat="1" ht="50.1" customHeight="1" thickBot="1" x14ac:dyDescent="0.3">
      <c r="B607" s="274"/>
      <c r="C607" s="1090"/>
      <c r="D607" s="1091"/>
      <c r="E607" s="1091"/>
      <c r="F607" s="1091"/>
      <c r="G607" s="1091"/>
      <c r="H607" s="1092"/>
      <c r="I607" s="280"/>
      <c r="J607" s="293">
        <f>'PRE DATA'!$F$16</f>
        <v>2</v>
      </c>
      <c r="K607" s="294">
        <f>'PRE DATA'!$G$16</f>
        <v>0</v>
      </c>
      <c r="L607" s="294">
        <f>'PRE DATA'!$H$16</f>
        <v>1</v>
      </c>
      <c r="M607" s="294">
        <f>'PRE DATA'!$I$16</f>
        <v>9</v>
      </c>
      <c r="N607" s="282">
        <f>'PRE DATA'!$J$16</f>
        <v>0</v>
      </c>
      <c r="O607" s="282">
        <f>'PRE DATA'!$K$16</f>
        <v>7</v>
      </c>
      <c r="P607" s="294">
        <f>'PRE DATA'!$L$16</f>
        <v>2</v>
      </c>
      <c r="Q607" s="295">
        <f>'PRE DATA'!$M$16</f>
        <v>8</v>
      </c>
      <c r="R607" s="280"/>
      <c r="S607" s="280"/>
      <c r="T607" s="280"/>
      <c r="U607" s="280"/>
      <c r="V607" s="293">
        <f>'PRE DATA'!$F$18</f>
        <v>0</v>
      </c>
      <c r="W607" s="294">
        <f>'PRE DATA'!$G$18</f>
        <v>0</v>
      </c>
      <c r="X607" s="294">
        <f>'PRE DATA'!$H$18</f>
        <v>0</v>
      </c>
      <c r="Y607" s="294">
        <f>'PRE DATA'!$I$18</f>
        <v>0</v>
      </c>
      <c r="Z607" s="282">
        <f>'PRE DATA'!$J$18</f>
        <v>0</v>
      </c>
      <c r="AA607" s="282">
        <f>'PRE DATA'!$K$18</f>
        <v>0</v>
      </c>
      <c r="AB607" s="294">
        <f>'PRE DATA'!$L$18</f>
        <v>0</v>
      </c>
      <c r="AC607" s="295">
        <f>'PRE DATA'!$M$18</f>
        <v>0</v>
      </c>
      <c r="AD607" s="311"/>
    </row>
    <row r="608" spans="2:30" s="75" customFormat="1" ht="50.1" customHeight="1" thickBot="1" x14ac:dyDescent="0.3">
      <c r="B608" s="270"/>
      <c r="C608" s="338"/>
      <c r="D608" s="280"/>
      <c r="E608" s="280"/>
      <c r="F608" s="280"/>
      <c r="G608" s="280"/>
      <c r="H608" s="280"/>
      <c r="I608" s="280"/>
      <c r="J608" s="328"/>
      <c r="K608" s="328"/>
      <c r="L608" s="328"/>
      <c r="M608" s="328"/>
      <c r="N608" s="328"/>
      <c r="O608" s="328"/>
      <c r="P608" s="328"/>
      <c r="Q608" s="328"/>
      <c r="R608" s="280"/>
      <c r="S608" s="280"/>
      <c r="T608" s="280"/>
      <c r="U608" s="280"/>
      <c r="V608" s="280"/>
      <c r="W608" s="280"/>
      <c r="X608" s="280"/>
      <c r="Y608" s="280"/>
      <c r="Z608" s="280"/>
      <c r="AA608" s="280"/>
      <c r="AB608" s="280"/>
      <c r="AC608" s="280"/>
      <c r="AD608" s="311"/>
    </row>
    <row r="609" spans="1:30" s="75" customFormat="1" ht="50.1" customHeight="1" x14ac:dyDescent="0.25">
      <c r="B609" s="270"/>
      <c r="C609" s="344"/>
      <c r="D609" s="116"/>
      <c r="E609" s="116"/>
      <c r="F609" s="280"/>
      <c r="G609" s="280"/>
      <c r="H609" s="280"/>
      <c r="I609" s="280"/>
      <c r="J609" s="299" t="s">
        <v>576</v>
      </c>
      <c r="K609" s="297" t="s">
        <v>576</v>
      </c>
      <c r="L609" s="297" t="s">
        <v>576</v>
      </c>
      <c r="M609" s="297" t="s">
        <v>576</v>
      </c>
      <c r="N609" s="297" t="s">
        <v>577</v>
      </c>
      <c r="O609" s="297" t="s">
        <v>577</v>
      </c>
      <c r="P609" s="297" t="s">
        <v>578</v>
      </c>
      <c r="Q609" s="298" t="s">
        <v>578</v>
      </c>
      <c r="R609" s="280"/>
      <c r="S609" s="280"/>
      <c r="T609" s="280"/>
      <c r="U609" s="280"/>
      <c r="V609" s="299" t="s">
        <v>576</v>
      </c>
      <c r="W609" s="297" t="s">
        <v>576</v>
      </c>
      <c r="X609" s="297" t="s">
        <v>576</v>
      </c>
      <c r="Y609" s="297" t="s">
        <v>576</v>
      </c>
      <c r="Z609" s="297" t="s">
        <v>577</v>
      </c>
      <c r="AA609" s="297" t="s">
        <v>577</v>
      </c>
      <c r="AB609" s="297" t="s">
        <v>578</v>
      </c>
      <c r="AC609" s="298" t="s">
        <v>578</v>
      </c>
      <c r="AD609" s="311"/>
    </row>
    <row r="610" spans="1:30" s="75" customFormat="1" ht="50.1" customHeight="1" thickBot="1" x14ac:dyDescent="0.3">
      <c r="B610" s="270"/>
      <c r="C610" s="338"/>
      <c r="D610" s="280"/>
      <c r="E610" s="280"/>
      <c r="F610" s="280"/>
      <c r="G610" s="280"/>
      <c r="H610" s="280"/>
      <c r="I610" s="280"/>
      <c r="J610" s="293">
        <f>'PRE DATA'!$F$17</f>
        <v>0</v>
      </c>
      <c r="K610" s="294">
        <f>'PRE DATA'!$G$17</f>
        <v>0</v>
      </c>
      <c r="L610" s="294">
        <f>'PRE DATA'!$H$17</f>
        <v>0</v>
      </c>
      <c r="M610" s="294">
        <f>'PRE DATA'!$I$17</f>
        <v>0</v>
      </c>
      <c r="N610" s="282">
        <f>'PRE DATA'!$J$17</f>
        <v>0</v>
      </c>
      <c r="O610" s="282">
        <f>'PRE DATA'!$K$17</f>
        <v>0</v>
      </c>
      <c r="P610" s="294">
        <f>'PRE DATA'!$L$17</f>
        <v>0</v>
      </c>
      <c r="Q610" s="295">
        <f>'PRE DATA'!$M$17</f>
        <v>0</v>
      </c>
      <c r="R610" s="280"/>
      <c r="S610" s="280"/>
      <c r="T610" s="280"/>
      <c r="U610" s="280"/>
      <c r="V610" s="293">
        <f>'PRE DATA'!$F$19</f>
        <v>0</v>
      </c>
      <c r="W610" s="294">
        <f>'PRE DATA'!$G$19</f>
        <v>0</v>
      </c>
      <c r="X610" s="294">
        <f>'PRE DATA'!$H$19</f>
        <v>0</v>
      </c>
      <c r="Y610" s="294">
        <f>'PRE DATA'!$I$19</f>
        <v>0</v>
      </c>
      <c r="Z610" s="282">
        <f>'PRE DATA'!$J$19</f>
        <v>0</v>
      </c>
      <c r="AA610" s="282">
        <f>'PRE DATA'!$K$19</f>
        <v>0</v>
      </c>
      <c r="AB610" s="294">
        <f>'PRE DATA'!$L$19</f>
        <v>0</v>
      </c>
      <c r="AC610" s="295">
        <f>'PRE DATA'!$M$19</f>
        <v>0</v>
      </c>
      <c r="AD610" s="311"/>
    </row>
    <row r="611" spans="1:30" s="75" customFormat="1" ht="50.1" customHeight="1" x14ac:dyDescent="0.25">
      <c r="B611" s="270"/>
      <c r="C611" s="338"/>
      <c r="D611" s="280"/>
      <c r="E611" s="280"/>
      <c r="F611" s="280"/>
      <c r="G611" s="280"/>
      <c r="H611" s="280"/>
      <c r="I611" s="280"/>
      <c r="J611" s="283"/>
      <c r="K611" s="283"/>
      <c r="L611" s="283"/>
      <c r="M611" s="283"/>
      <c r="N611" s="283"/>
      <c r="O611" s="283"/>
      <c r="P611" s="280"/>
      <c r="Q611" s="280"/>
      <c r="R611" s="280"/>
      <c r="S611" s="283"/>
      <c r="T611" s="283"/>
      <c r="U611" s="283"/>
      <c r="V611" s="283"/>
      <c r="W611" s="283"/>
      <c r="X611" s="283"/>
      <c r="Y611" s="280"/>
      <c r="Z611" s="280"/>
      <c r="AA611" s="280"/>
      <c r="AB611" s="280"/>
      <c r="AC611" s="280"/>
      <c r="AD611" s="311"/>
    </row>
    <row r="612" spans="1:30" s="75" customFormat="1" ht="50.1" customHeight="1" thickBot="1" x14ac:dyDescent="0.3">
      <c r="B612" s="312"/>
      <c r="C612" s="338"/>
      <c r="D612" s="280"/>
      <c r="E612" s="280"/>
      <c r="F612" s="280"/>
      <c r="G612" s="280"/>
      <c r="H612" s="280"/>
      <c r="I612" s="280"/>
      <c r="J612" s="280"/>
      <c r="K612" s="280"/>
      <c r="L612" s="280"/>
      <c r="M612" s="280"/>
      <c r="N612" s="280"/>
      <c r="O612" s="280"/>
      <c r="P612" s="280"/>
      <c r="Q612" s="280"/>
      <c r="R612" s="280"/>
      <c r="S612" s="280"/>
      <c r="T612" s="280"/>
      <c r="U612" s="280"/>
      <c r="V612" s="280"/>
      <c r="W612" s="280"/>
      <c r="X612" s="280"/>
      <c r="Y612" s="280"/>
      <c r="Z612" s="280"/>
      <c r="AA612" s="280"/>
      <c r="AB612" s="280"/>
      <c r="AC612" s="280"/>
      <c r="AD612" s="311"/>
    </row>
    <row r="613" spans="1:30" s="75" customFormat="1" ht="50.1" customHeight="1" x14ac:dyDescent="0.25">
      <c r="A613" s="334"/>
      <c r="B613" s="332"/>
      <c r="C613" s="1102" t="s">
        <v>559</v>
      </c>
      <c r="D613" s="1103"/>
      <c r="E613" s="1109" t="s">
        <v>560</v>
      </c>
      <c r="F613" s="1109"/>
      <c r="G613" s="1109"/>
      <c r="H613" s="1109"/>
      <c r="I613" s="1109"/>
      <c r="J613" s="1109"/>
      <c r="K613" s="1109"/>
      <c r="L613" s="1136" t="s">
        <v>561</v>
      </c>
      <c r="M613" s="1136"/>
      <c r="N613" s="1136"/>
      <c r="O613" s="1136"/>
      <c r="P613" s="1136"/>
      <c r="Q613" s="1136"/>
      <c r="R613" s="1109" t="s">
        <v>579</v>
      </c>
      <c r="S613" s="1109"/>
      <c r="T613" s="1109"/>
      <c r="U613" s="1109"/>
      <c r="V613" s="1109"/>
      <c r="W613" s="1109"/>
      <c r="X613" s="1109" t="s">
        <v>580</v>
      </c>
      <c r="Y613" s="1109"/>
      <c r="Z613" s="1109"/>
      <c r="AA613" s="1109"/>
      <c r="AB613" s="1109"/>
      <c r="AC613" s="1137"/>
      <c r="AD613" s="333"/>
    </row>
    <row r="614" spans="1:30" s="75" customFormat="1" ht="50.1" customHeight="1" x14ac:dyDescent="0.25">
      <c r="B614" s="312"/>
      <c r="C614" s="1104"/>
      <c r="D614" s="1105"/>
      <c r="E614" s="1138" t="str">
        <f>'PRE DATA'!$C$25</f>
        <v xml:space="preserve"> NIHAL</v>
      </c>
      <c r="F614" s="1138"/>
      <c r="G614" s="1138"/>
      <c r="H614" s="1138"/>
      <c r="I614" s="1138"/>
      <c r="J614" s="1138"/>
      <c r="K614" s="1138"/>
      <c r="L614" s="1115" t="str">
        <f>'PRE DATA'!$C$27</f>
        <v>CBA/2555/2015</v>
      </c>
      <c r="M614" s="1115"/>
      <c r="N614" s="1115"/>
      <c r="O614" s="1115"/>
      <c r="P614" s="1115"/>
      <c r="Q614" s="1115"/>
      <c r="R614" s="1071"/>
      <c r="S614" s="1071"/>
      <c r="T614" s="1071"/>
      <c r="U614" s="1071"/>
      <c r="V614" s="1071"/>
      <c r="W614" s="1071"/>
      <c r="X614" s="1071"/>
      <c r="Y614" s="1071"/>
      <c r="Z614" s="1071"/>
      <c r="AA614" s="1071"/>
      <c r="AB614" s="1071"/>
      <c r="AC614" s="1073"/>
      <c r="AD614" s="311"/>
    </row>
    <row r="615" spans="1:30" s="75" customFormat="1" ht="50.1" customHeight="1" thickBot="1" x14ac:dyDescent="0.3">
      <c r="B615" s="312"/>
      <c r="C615" s="1106"/>
      <c r="D615" s="1107"/>
      <c r="E615" s="1108" t="str">
        <f>'PRE DATA'!$C$29</f>
        <v>Perera</v>
      </c>
      <c r="F615" s="1108"/>
      <c r="G615" s="1108"/>
      <c r="H615" s="1108"/>
      <c r="I615" s="1108"/>
      <c r="J615" s="1108"/>
      <c r="K615" s="1108"/>
      <c r="L615" s="1075" t="str">
        <f>'PRE DATA'!$C$31</f>
        <v>CBA/2555/2015</v>
      </c>
      <c r="M615" s="1075"/>
      <c r="N615" s="1075"/>
      <c r="O615" s="1075"/>
      <c r="P615" s="1075"/>
      <c r="Q615" s="1075"/>
      <c r="R615" s="1057"/>
      <c r="S615" s="1057"/>
      <c r="T615" s="1057"/>
      <c r="U615" s="1057"/>
      <c r="V615" s="1057"/>
      <c r="W615" s="1057"/>
      <c r="X615" s="1057"/>
      <c r="Y615" s="1057"/>
      <c r="Z615" s="1057"/>
      <c r="AA615" s="1057"/>
      <c r="AB615" s="1057"/>
      <c r="AC615" s="1058"/>
      <c r="AD615" s="311"/>
    </row>
    <row r="616" spans="1:30" s="75" customFormat="1" ht="50.1" customHeight="1" x14ac:dyDescent="0.25">
      <c r="B616" s="312"/>
      <c r="C616" s="338"/>
      <c r="D616" s="280"/>
      <c r="E616" s="280"/>
      <c r="F616" s="280"/>
      <c r="G616" s="280"/>
      <c r="H616" s="280"/>
      <c r="I616" s="280"/>
      <c r="J616" s="280"/>
      <c r="K616" s="280"/>
      <c r="L616" s="280"/>
      <c r="M616" s="280"/>
      <c r="N616" s="280"/>
      <c r="O616" s="280"/>
      <c r="P616" s="280"/>
      <c r="Q616" s="280"/>
      <c r="R616" s="280"/>
      <c r="S616" s="280"/>
      <c r="T616" s="280"/>
      <c r="U616" s="280"/>
      <c r="V616" s="280"/>
      <c r="W616" s="280"/>
      <c r="X616" s="280"/>
      <c r="Y616" s="280"/>
      <c r="Z616" s="280"/>
      <c r="AA616" s="280"/>
      <c r="AB616" s="280"/>
      <c r="AC616" s="280"/>
      <c r="AD616" s="311"/>
    </row>
    <row r="617" spans="1:30" s="75" customFormat="1" ht="50.1" customHeight="1" thickBot="1" x14ac:dyDescent="0.3">
      <c r="B617" s="270"/>
      <c r="C617" s="338"/>
      <c r="D617" s="280"/>
      <c r="E617" s="280"/>
      <c r="F617" s="280"/>
      <c r="G617" s="280"/>
      <c r="H617" s="280"/>
      <c r="I617" s="280"/>
      <c r="J617" s="280"/>
      <c r="K617" s="280"/>
      <c r="L617" s="280"/>
      <c r="M617" s="280"/>
      <c r="N617" s="280"/>
      <c r="O617" s="280"/>
      <c r="P617" s="280"/>
      <c r="Q617" s="280"/>
      <c r="R617" s="280"/>
      <c r="S617" s="280"/>
      <c r="T617" s="280"/>
      <c r="U617" s="280"/>
      <c r="V617" s="280"/>
      <c r="W617" s="280"/>
      <c r="X617" s="280"/>
      <c r="Y617" s="280"/>
      <c r="Z617" s="280"/>
      <c r="AA617" s="280"/>
      <c r="AB617" s="280"/>
      <c r="AC617" s="280"/>
      <c r="AD617" s="311"/>
    </row>
    <row r="618" spans="1:30" s="75" customFormat="1" ht="50.1" customHeight="1" x14ac:dyDescent="0.25">
      <c r="B618" s="312"/>
      <c r="C618" s="1059" t="s">
        <v>551</v>
      </c>
      <c r="D618" s="1060"/>
      <c r="E618" s="280"/>
      <c r="F618" s="1080" t="s">
        <v>555</v>
      </c>
      <c r="G618" s="1081"/>
      <c r="H618" s="1081"/>
      <c r="I618" s="1081"/>
      <c r="J618" s="1081"/>
      <c r="K618" s="1081"/>
      <c r="L618" s="1081"/>
      <c r="M618" s="1081"/>
      <c r="N618" s="1081"/>
      <c r="O618" s="1135"/>
      <c r="P618" s="1080" t="s">
        <v>581</v>
      </c>
      <c r="Q618" s="1081"/>
      <c r="R618" s="1081"/>
      <c r="S618" s="1081"/>
      <c r="T618" s="1081"/>
      <c r="U618" s="1081"/>
      <c r="V618" s="1081"/>
      <c r="W618" s="1081" t="s">
        <v>581</v>
      </c>
      <c r="X618" s="1081"/>
      <c r="Y618" s="1081"/>
      <c r="Z618" s="1081"/>
      <c r="AA618" s="1081"/>
      <c r="AB618" s="1081"/>
      <c r="AC618" s="1082"/>
      <c r="AD618" s="311"/>
    </row>
    <row r="619" spans="1:30" s="75" customFormat="1" ht="50.1" customHeight="1" x14ac:dyDescent="0.25">
      <c r="B619" s="270"/>
      <c r="C619" s="1061"/>
      <c r="D619" s="1062"/>
      <c r="E619" s="280"/>
      <c r="F619" s="1125" t="str">
        <f>'PRE DATA'!$C$6</f>
        <v>K72S003Q1L2</v>
      </c>
      <c r="G619" s="1126"/>
      <c r="H619" s="1126"/>
      <c r="I619" s="1126"/>
      <c r="J619" s="1126"/>
      <c r="K619" s="1126"/>
      <c r="L619" s="1126"/>
      <c r="M619" s="1126"/>
      <c r="N619" s="1126"/>
      <c r="O619" s="1126"/>
      <c r="P619" s="1070"/>
      <c r="Q619" s="1071"/>
      <c r="R619" s="1071"/>
      <c r="S619" s="1071"/>
      <c r="T619" s="1071"/>
      <c r="U619" s="1071"/>
      <c r="V619" s="1071"/>
      <c r="W619" s="1071"/>
      <c r="X619" s="1071"/>
      <c r="Y619" s="1071"/>
      <c r="Z619" s="1071"/>
      <c r="AA619" s="1071"/>
      <c r="AB619" s="1071"/>
      <c r="AC619" s="1073"/>
      <c r="AD619" s="311"/>
    </row>
    <row r="620" spans="1:30" s="75" customFormat="1" ht="50.1" customHeight="1" thickBot="1" x14ac:dyDescent="0.3">
      <c r="B620" s="312"/>
      <c r="C620" s="1063"/>
      <c r="D620" s="1064"/>
      <c r="E620" s="280"/>
      <c r="F620" s="1125" t="str">
        <f>'PRE DATA'!$C$7</f>
        <v>K72S003Q2L3</v>
      </c>
      <c r="G620" s="1126"/>
      <c r="H620" s="1126"/>
      <c r="I620" s="1126"/>
      <c r="J620" s="1126"/>
      <c r="K620" s="1126"/>
      <c r="L620" s="1126"/>
      <c r="M620" s="1126"/>
      <c r="N620" s="1126"/>
      <c r="O620" s="1126"/>
      <c r="P620" s="1070"/>
      <c r="Q620" s="1071"/>
      <c r="R620" s="1071"/>
      <c r="S620" s="1071"/>
      <c r="T620" s="1071"/>
      <c r="U620" s="1071"/>
      <c r="V620" s="1071"/>
      <c r="W620" s="1071"/>
      <c r="X620" s="1071"/>
      <c r="Y620" s="1071"/>
      <c r="Z620" s="1071"/>
      <c r="AA620" s="1071"/>
      <c r="AB620" s="1071"/>
      <c r="AC620" s="1073"/>
      <c r="AD620" s="311"/>
    </row>
    <row r="621" spans="1:30" s="75" customFormat="1" ht="150" customHeight="1" thickBot="1" x14ac:dyDescent="0.3">
      <c r="B621" s="312"/>
      <c r="C621" s="338"/>
      <c r="D621" s="280"/>
      <c r="E621" s="280"/>
      <c r="F621" s="280"/>
      <c r="G621" s="280"/>
      <c r="H621" s="280"/>
      <c r="I621" s="284"/>
      <c r="J621" s="284"/>
      <c r="K621" s="284"/>
      <c r="L621" s="284"/>
      <c r="M621" s="284"/>
      <c r="N621" s="280"/>
      <c r="O621" s="280"/>
      <c r="P621" s="1077" t="s">
        <v>582</v>
      </c>
      <c r="Q621" s="1078"/>
      <c r="R621" s="1078"/>
      <c r="S621" s="1078"/>
      <c r="T621" s="1078"/>
      <c r="U621" s="1078"/>
      <c r="V621" s="1078"/>
      <c r="W621" s="1078" t="s">
        <v>582</v>
      </c>
      <c r="X621" s="1078"/>
      <c r="Y621" s="1078"/>
      <c r="Z621" s="1078"/>
      <c r="AA621" s="1078"/>
      <c r="AB621" s="1078"/>
      <c r="AC621" s="1079"/>
      <c r="AD621" s="311"/>
    </row>
    <row r="622" spans="1:30" s="75" customFormat="1" ht="50.1" customHeight="1" x14ac:dyDescent="0.25">
      <c r="B622" s="312"/>
      <c r="C622" s="338"/>
      <c r="D622" s="280"/>
      <c r="E622" s="280"/>
      <c r="F622" s="280"/>
      <c r="G622" s="280"/>
      <c r="H622" s="280"/>
      <c r="I622" s="280"/>
      <c r="J622" s="280"/>
      <c r="K622" s="280"/>
      <c r="L622" s="280"/>
      <c r="M622" s="280"/>
      <c r="N622" s="280"/>
      <c r="O622" s="280"/>
      <c r="P622" s="280"/>
      <c r="Q622" s="280"/>
      <c r="R622" s="280"/>
      <c r="S622" s="280"/>
      <c r="T622" s="280"/>
      <c r="U622" s="280"/>
      <c r="V622" s="280"/>
      <c r="W622" s="280"/>
      <c r="X622" s="280"/>
      <c r="Y622" s="280"/>
      <c r="Z622" s="280"/>
      <c r="AA622" s="280"/>
      <c r="AB622" s="280"/>
      <c r="AC622" s="280"/>
      <c r="AD622" s="311"/>
    </row>
    <row r="623" spans="1:30" s="75" customFormat="1" ht="50.1" customHeight="1" x14ac:dyDescent="0.25">
      <c r="B623" s="312"/>
      <c r="C623" s="1083" t="s">
        <v>583</v>
      </c>
      <c r="D623" s="1083"/>
      <c r="E623" s="1083"/>
      <c r="F623" s="1083"/>
      <c r="G623" s="1083"/>
      <c r="H623" s="1083"/>
      <c r="I623" s="1083"/>
      <c r="J623" s="1083"/>
      <c r="K623" s="1083"/>
      <c r="L623" s="1083"/>
      <c r="M623" s="1083"/>
      <c r="N623" s="1083"/>
      <c r="O623" s="1083"/>
      <c r="P623" s="1083"/>
      <c r="Q623" s="1083"/>
      <c r="R623" s="1083"/>
      <c r="S623" s="1083"/>
      <c r="T623" s="1083"/>
      <c r="U623" s="1083"/>
      <c r="V623" s="1083"/>
      <c r="W623" s="1083"/>
      <c r="X623" s="1083"/>
      <c r="Y623" s="1083"/>
      <c r="Z623" s="1083"/>
      <c r="AA623" s="1083"/>
      <c r="AB623" s="1083"/>
      <c r="AC623" s="1083"/>
      <c r="AD623" s="311"/>
    </row>
    <row r="624" spans="1:30" s="75" customFormat="1" ht="50.1" customHeight="1" thickBot="1" x14ac:dyDescent="0.3">
      <c r="B624" s="329"/>
      <c r="C624" s="345"/>
      <c r="D624" s="330"/>
      <c r="E624" s="330"/>
      <c r="F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  <c r="R624" s="330"/>
      <c r="S624" s="330"/>
      <c r="T624" s="330"/>
      <c r="U624" s="330"/>
      <c r="V624" s="330"/>
      <c r="W624" s="330"/>
      <c r="X624" s="330"/>
      <c r="Y624" s="330"/>
      <c r="Z624" s="330"/>
      <c r="AA624" s="330"/>
      <c r="AB624" s="330"/>
      <c r="AC624" s="285">
        <f>AC576+1</f>
        <v>13</v>
      </c>
      <c r="AD624" s="331"/>
    </row>
    <row r="625" spans="2:30" s="75" customFormat="1" ht="50.1" customHeight="1" thickTop="1" thickBot="1" x14ac:dyDescent="0.3">
      <c r="C625" s="346"/>
    </row>
    <row r="626" spans="2:30" s="75" customFormat="1" ht="50.1" customHeight="1" thickTop="1" x14ac:dyDescent="0.25">
      <c r="B626" s="308"/>
      <c r="C626" s="337"/>
      <c r="D626" s="309"/>
      <c r="E626" s="309"/>
      <c r="F626" s="309"/>
      <c r="G626" s="309"/>
      <c r="H626" s="309"/>
      <c r="I626" s="309"/>
      <c r="J626" s="309"/>
      <c r="K626" s="309"/>
      <c r="L626" s="309"/>
      <c r="M626" s="309"/>
      <c r="N626" s="309"/>
      <c r="O626" s="309"/>
      <c r="P626" s="309"/>
      <c r="Q626" s="309"/>
      <c r="R626" s="309"/>
      <c r="S626" s="309"/>
      <c r="T626" s="309"/>
      <c r="U626" s="309"/>
      <c r="V626" s="309"/>
      <c r="W626" s="309"/>
      <c r="X626" s="309"/>
      <c r="Y626" s="309"/>
      <c r="Z626" s="309"/>
      <c r="AA626" s="309"/>
      <c r="AB626" s="309"/>
      <c r="AC626" s="257" t="s">
        <v>562</v>
      </c>
      <c r="AD626" s="310"/>
    </row>
    <row r="627" spans="2:30" s="75" customFormat="1" ht="90" customHeight="1" x14ac:dyDescent="0.25">
      <c r="B627" s="1117" t="s">
        <v>563</v>
      </c>
      <c r="C627" s="1118"/>
      <c r="D627" s="1118"/>
      <c r="E627" s="1118"/>
      <c r="F627" s="1118"/>
      <c r="G627" s="1118"/>
      <c r="H627" s="1118"/>
      <c r="I627" s="1118"/>
      <c r="J627" s="1118"/>
      <c r="K627" s="1118"/>
      <c r="L627" s="1118"/>
      <c r="M627" s="1118"/>
      <c r="N627" s="1118"/>
      <c r="O627" s="1118"/>
      <c r="P627" s="1118"/>
      <c r="Q627" s="1118"/>
      <c r="R627" s="1118"/>
      <c r="S627" s="1118"/>
      <c r="T627" s="1118"/>
      <c r="U627" s="1118"/>
      <c r="V627" s="1118"/>
      <c r="W627" s="1118"/>
      <c r="X627" s="1118"/>
      <c r="Y627" s="1118"/>
      <c r="Z627" s="1118"/>
      <c r="AA627" s="1118"/>
      <c r="AB627" s="1118"/>
      <c r="AC627" s="1118"/>
      <c r="AD627" s="1119"/>
    </row>
    <row r="628" spans="2:30" s="75" customFormat="1" ht="50.1" customHeight="1" thickBot="1" x14ac:dyDescent="0.3">
      <c r="B628" s="258"/>
      <c r="C628" s="338"/>
      <c r="D628" s="280"/>
      <c r="E628" s="280"/>
      <c r="F628" s="280"/>
      <c r="G628" s="280"/>
      <c r="H628" s="280"/>
      <c r="I628" s="280"/>
      <c r="J628" s="280"/>
      <c r="K628" s="280"/>
      <c r="L628" s="280"/>
      <c r="M628" s="280"/>
      <c r="N628" s="280"/>
      <c r="O628" s="280"/>
      <c r="P628" s="280"/>
      <c r="Q628" s="280"/>
      <c r="R628" s="280"/>
      <c r="S628" s="280"/>
      <c r="T628" s="280"/>
      <c r="U628" s="280"/>
      <c r="V628" s="280"/>
      <c r="W628" s="280"/>
      <c r="X628" s="280"/>
      <c r="Y628" s="280"/>
      <c r="Z628" s="280"/>
      <c r="AA628" s="280"/>
      <c r="AB628" s="280"/>
      <c r="AC628" s="280"/>
      <c r="AD628" s="311"/>
    </row>
    <row r="629" spans="2:30" s="75" customFormat="1" ht="60" customHeight="1" thickBot="1" x14ac:dyDescent="0.3">
      <c r="B629" s="312"/>
      <c r="C629" s="339" t="s">
        <v>550</v>
      </c>
      <c r="D629" s="314"/>
      <c r="E629" s="280"/>
      <c r="F629" s="1120" t="str">
        <f>'PRE DATA'!$C$5</f>
        <v>Computer Applications Assistant</v>
      </c>
      <c r="G629" s="1121"/>
      <c r="H629" s="1121"/>
      <c r="I629" s="1121"/>
      <c r="J629" s="1121"/>
      <c r="K629" s="1121"/>
      <c r="L629" s="1121"/>
      <c r="M629" s="1121"/>
      <c r="N629" s="1121"/>
      <c r="O629" s="1121"/>
      <c r="P629" s="1121"/>
      <c r="Q629" s="1121"/>
      <c r="R629" s="1121"/>
      <c r="S629" s="1121"/>
      <c r="T629" s="1121"/>
      <c r="U629" s="1121"/>
      <c r="V629" s="1121"/>
      <c r="W629" s="1121"/>
      <c r="X629" s="1121"/>
      <c r="Y629" s="1121"/>
      <c r="Z629" s="1121"/>
      <c r="AA629" s="1121"/>
      <c r="AB629" s="1121"/>
      <c r="AC629" s="1122"/>
      <c r="AD629" s="311"/>
    </row>
    <row r="630" spans="2:30" s="75" customFormat="1" ht="50.1" customHeight="1" thickBot="1" x14ac:dyDescent="0.3">
      <c r="B630" s="259"/>
      <c r="C630" s="338"/>
      <c r="D630" s="280"/>
      <c r="E630" s="280"/>
      <c r="F630" s="280"/>
      <c r="G630" s="280"/>
      <c r="H630" s="280"/>
      <c r="I630" s="280"/>
      <c r="J630" s="280"/>
      <c r="K630" s="280"/>
      <c r="L630" s="280"/>
      <c r="M630" s="280"/>
      <c r="N630" s="280"/>
      <c r="O630" s="280"/>
      <c r="P630" s="280"/>
      <c r="Q630" s="280"/>
      <c r="R630" s="280"/>
      <c r="S630" s="280"/>
      <c r="T630" s="280"/>
      <c r="U630" s="280"/>
      <c r="V630" s="280"/>
      <c r="W630" s="280"/>
      <c r="X630" s="280"/>
      <c r="Y630" s="280"/>
      <c r="Z630" s="280"/>
      <c r="AA630" s="280"/>
      <c r="AB630" s="280"/>
      <c r="AC630" s="280"/>
      <c r="AD630" s="311"/>
    </row>
    <row r="631" spans="2:30" s="75" customFormat="1" ht="50.1" customHeight="1" thickBot="1" x14ac:dyDescent="0.3">
      <c r="B631" s="312"/>
      <c r="C631" s="1110" t="s">
        <v>564</v>
      </c>
      <c r="D631" s="1111"/>
      <c r="E631" s="280"/>
      <c r="F631" s="290" t="str">
        <f>Data!$M$4</f>
        <v>K</v>
      </c>
      <c r="G631" s="291" t="str">
        <f>Data!$N$4</f>
        <v>7</v>
      </c>
      <c r="H631" s="291" t="str">
        <f>Data!$O$4</f>
        <v>2</v>
      </c>
      <c r="I631" s="291" t="str">
        <f>Data!$P$4</f>
        <v>S</v>
      </c>
      <c r="J631" s="291" t="str">
        <f>Data!$Q$4</f>
        <v>0</v>
      </c>
      <c r="K631" s="291" t="str">
        <f>Data!$R$4</f>
        <v>0</v>
      </c>
      <c r="L631" s="292" t="str">
        <f>Data!$S$4</f>
        <v>3</v>
      </c>
      <c r="M631" s="280"/>
      <c r="N631" s="280"/>
      <c r="O631" s="280"/>
      <c r="P631" s="280"/>
      <c r="Q631" s="280"/>
      <c r="R631" s="280"/>
      <c r="S631" s="280"/>
      <c r="T631" s="280"/>
      <c r="U631" s="280"/>
      <c r="V631" s="280"/>
      <c r="W631" s="280"/>
      <c r="X631" s="280"/>
      <c r="Y631" s="280"/>
      <c r="Z631" s="280"/>
      <c r="AA631" s="280"/>
      <c r="AB631" s="280"/>
      <c r="AC631" s="280"/>
      <c r="AD631" s="311"/>
    </row>
    <row r="632" spans="2:30" s="75" customFormat="1" ht="50.1" customHeight="1" thickBot="1" x14ac:dyDescent="0.3">
      <c r="B632" s="312"/>
      <c r="C632" s="1123" t="s">
        <v>565</v>
      </c>
      <c r="D632" s="1124"/>
      <c r="E632" s="315"/>
      <c r="F632" s="280"/>
      <c r="G632" s="280"/>
      <c r="H632" s="280"/>
      <c r="I632" s="280"/>
      <c r="J632" s="280"/>
      <c r="K632" s="280"/>
      <c r="L632" s="280"/>
      <c r="M632" s="280"/>
      <c r="N632" s="280"/>
      <c r="O632" s="280"/>
      <c r="P632" s="280"/>
      <c r="Q632" s="280"/>
      <c r="R632" s="280"/>
      <c r="S632" s="280"/>
      <c r="T632" s="280"/>
      <c r="U632" s="280"/>
      <c r="V632" s="280"/>
      <c r="W632" s="280"/>
      <c r="X632" s="280"/>
      <c r="Y632" s="280"/>
      <c r="Z632" s="280"/>
      <c r="AA632" s="280"/>
      <c r="AB632" s="280"/>
      <c r="AC632" s="280"/>
      <c r="AD632" s="311"/>
    </row>
    <row r="633" spans="2:30" s="75" customFormat="1" ht="50.1" customHeight="1" thickBot="1" x14ac:dyDescent="0.3">
      <c r="B633" s="259"/>
      <c r="C633" s="338"/>
      <c r="D633" s="280"/>
      <c r="E633" s="280"/>
      <c r="F633" s="280"/>
      <c r="G633" s="280"/>
      <c r="H633" s="280"/>
      <c r="I633" s="280"/>
      <c r="J633" s="280"/>
      <c r="K633" s="280"/>
      <c r="L633" s="280"/>
      <c r="M633" s="280"/>
      <c r="N633" s="280"/>
      <c r="O633" s="280"/>
      <c r="P633" s="280"/>
      <c r="Q633" s="280"/>
      <c r="R633" s="280"/>
      <c r="S633" s="280"/>
      <c r="T633" s="280"/>
      <c r="U633" s="280"/>
      <c r="V633" s="280"/>
      <c r="W633" s="280"/>
      <c r="X633" s="280"/>
      <c r="Y633" s="280"/>
      <c r="Z633" s="280"/>
      <c r="AA633" s="280"/>
      <c r="AB633" s="280"/>
      <c r="AC633" s="280"/>
      <c r="AD633" s="311"/>
    </row>
    <row r="634" spans="2:30" s="75" customFormat="1" ht="50.1" customHeight="1" x14ac:dyDescent="0.25">
      <c r="B634" s="312"/>
      <c r="C634" s="340" t="s">
        <v>566</v>
      </c>
      <c r="D634" s="316"/>
      <c r="E634" s="280"/>
      <c r="F634" s="260" t="str">
        <f>Sheet2!C16</f>
        <v>0</v>
      </c>
      <c r="G634" s="261" t="str">
        <f>Sheet2!D16</f>
        <v/>
      </c>
      <c r="H634" s="261" t="str">
        <f>Sheet2!E16</f>
        <v/>
      </c>
      <c r="I634" s="261" t="str">
        <f>Sheet2!F16</f>
        <v/>
      </c>
      <c r="J634" s="261" t="str">
        <f>Sheet2!G16</f>
        <v/>
      </c>
      <c r="K634" s="261" t="str">
        <f>Sheet2!H16</f>
        <v/>
      </c>
      <c r="L634" s="261" t="str">
        <f>Sheet2!I16</f>
        <v/>
      </c>
      <c r="M634" s="261" t="str">
        <f>Sheet2!J16</f>
        <v/>
      </c>
      <c r="N634" s="261" t="str">
        <f>Sheet2!K16</f>
        <v/>
      </c>
      <c r="O634" s="261" t="str">
        <f>Sheet2!L16</f>
        <v/>
      </c>
      <c r="P634" s="261" t="str">
        <f>Sheet2!M16</f>
        <v/>
      </c>
      <c r="Q634" s="261" t="str">
        <f>Sheet2!N16</f>
        <v/>
      </c>
      <c r="R634" s="261" t="str">
        <f>Sheet2!O16</f>
        <v/>
      </c>
      <c r="S634" s="261" t="str">
        <f>Sheet2!P16</f>
        <v/>
      </c>
      <c r="T634" s="261" t="str">
        <f>Sheet2!Q16</f>
        <v/>
      </c>
      <c r="U634" s="261" t="str">
        <f>Sheet2!R16</f>
        <v/>
      </c>
      <c r="V634" s="261" t="str">
        <f>Sheet2!S16</f>
        <v/>
      </c>
      <c r="W634" s="261" t="str">
        <f>Sheet2!T16</f>
        <v/>
      </c>
      <c r="X634" s="261" t="str">
        <f>Sheet2!U16</f>
        <v/>
      </c>
      <c r="Y634" s="261" t="str">
        <f>Sheet2!V16</f>
        <v/>
      </c>
      <c r="Z634" s="261" t="str">
        <f>Sheet2!W16</f>
        <v/>
      </c>
      <c r="AA634" s="261" t="str">
        <f>Sheet2!X16</f>
        <v/>
      </c>
      <c r="AB634" s="261" t="str">
        <f>Sheet2!Y16</f>
        <v/>
      </c>
      <c r="AC634" s="265" t="str">
        <f>Sheet2!Z16</f>
        <v/>
      </c>
      <c r="AD634" s="311"/>
    </row>
    <row r="635" spans="2:30" s="75" customFormat="1" ht="50.1" customHeight="1" thickBot="1" x14ac:dyDescent="0.3">
      <c r="B635" s="312"/>
      <c r="C635" s="341" t="s">
        <v>567</v>
      </c>
      <c r="D635" s="317"/>
      <c r="E635" s="280"/>
      <c r="F635" s="262" t="str">
        <f>Sheet2!AA16</f>
        <v/>
      </c>
      <c r="G635" s="263" t="str">
        <f>Sheet2!AB16</f>
        <v/>
      </c>
      <c r="H635" s="263" t="str">
        <f>Sheet2!AC16</f>
        <v/>
      </c>
      <c r="I635" s="263" t="str">
        <f>Sheet2!AD16</f>
        <v/>
      </c>
      <c r="J635" s="263" t="str">
        <f>Sheet2!AE16</f>
        <v/>
      </c>
      <c r="K635" s="263" t="str">
        <f>Sheet2!AF16</f>
        <v/>
      </c>
      <c r="L635" s="263" t="str">
        <f>Sheet2!AG16</f>
        <v/>
      </c>
      <c r="M635" s="263" t="str">
        <f>Sheet2!AH16</f>
        <v/>
      </c>
      <c r="N635" s="263" t="str">
        <f>Sheet2!AI16</f>
        <v/>
      </c>
      <c r="O635" s="263" t="str">
        <f>Sheet2!AJ16</f>
        <v/>
      </c>
      <c r="P635" s="263" t="str">
        <f>Sheet2!AK16</f>
        <v/>
      </c>
      <c r="Q635" s="263" t="str">
        <f>Sheet2!AL16</f>
        <v/>
      </c>
      <c r="R635" s="263" t="str">
        <f>Sheet2!AM16</f>
        <v/>
      </c>
      <c r="S635" s="263" t="str">
        <f>Sheet2!AN16</f>
        <v/>
      </c>
      <c r="T635" s="263" t="str">
        <f>Sheet2!AO16</f>
        <v/>
      </c>
      <c r="U635" s="263" t="str">
        <f>Sheet2!AP16</f>
        <v/>
      </c>
      <c r="V635" s="263" t="str">
        <f>Sheet2!AQ16</f>
        <v/>
      </c>
      <c r="W635" s="263" t="str">
        <f>Sheet2!AR16</f>
        <v/>
      </c>
      <c r="X635" s="263" t="str">
        <f>Sheet2!AS16</f>
        <v/>
      </c>
      <c r="Y635" s="263" t="str">
        <f>Sheet2!AT16</f>
        <v/>
      </c>
      <c r="Z635" s="263" t="str">
        <f>Sheet2!AU16</f>
        <v/>
      </c>
      <c r="AA635" s="263" t="str">
        <f>Sheet2!AV16</f>
        <v/>
      </c>
      <c r="AB635" s="263" t="str">
        <f>Sheet2!AW16</f>
        <v/>
      </c>
      <c r="AC635" s="264" t="str">
        <f>Sheet2!AX16</f>
        <v/>
      </c>
      <c r="AD635" s="311"/>
    </row>
    <row r="636" spans="2:30" s="75" customFormat="1" ht="50.1" customHeight="1" thickBot="1" x14ac:dyDescent="0.3">
      <c r="B636" s="259"/>
      <c r="C636" s="338"/>
      <c r="D636" s="280"/>
      <c r="E636" s="280"/>
      <c r="F636" s="318"/>
      <c r="G636" s="318"/>
      <c r="H636" s="318"/>
      <c r="I636" s="318"/>
      <c r="J636" s="318"/>
      <c r="K636" s="318"/>
      <c r="L636" s="318"/>
      <c r="M636" s="318"/>
      <c r="N636" s="318"/>
      <c r="O636" s="318"/>
      <c r="P636" s="318"/>
      <c r="Q636" s="318"/>
      <c r="R636" s="318"/>
      <c r="S636" s="318"/>
      <c r="T636" s="318"/>
      <c r="U636" s="318"/>
      <c r="V636" s="318"/>
      <c r="W636" s="318"/>
      <c r="X636" s="318"/>
      <c r="Y636" s="318"/>
      <c r="Z636" s="318"/>
      <c r="AA636" s="318"/>
      <c r="AB636" s="318"/>
      <c r="AC636" s="318"/>
      <c r="AD636" s="311"/>
    </row>
    <row r="637" spans="2:30" s="75" customFormat="1" ht="50.1" customHeight="1" x14ac:dyDescent="0.25">
      <c r="B637" s="312"/>
      <c r="C637" s="340" t="s">
        <v>566</v>
      </c>
      <c r="D637" s="319"/>
      <c r="E637" s="280"/>
      <c r="F637" s="260" t="str">
        <f>Sheet4!D15</f>
        <v>0</v>
      </c>
      <c r="G637" s="261" t="str">
        <f>Sheet4!E15</f>
        <v/>
      </c>
      <c r="H637" s="261" t="str">
        <f>Sheet4!F15</f>
        <v/>
      </c>
      <c r="I637" s="261" t="str">
        <f>Sheet4!G15</f>
        <v/>
      </c>
      <c r="J637" s="261" t="str">
        <f>Sheet4!H15</f>
        <v/>
      </c>
      <c r="K637" s="261" t="str">
        <f>Sheet4!I15</f>
        <v/>
      </c>
      <c r="L637" s="261" t="str">
        <f>Sheet4!J15</f>
        <v/>
      </c>
      <c r="M637" s="261" t="str">
        <f>Sheet4!K15</f>
        <v/>
      </c>
      <c r="N637" s="261" t="str">
        <f>Sheet4!L15</f>
        <v/>
      </c>
      <c r="O637" s="261" t="str">
        <f>Sheet4!M15</f>
        <v/>
      </c>
      <c r="P637" s="261" t="str">
        <f>Sheet4!N15</f>
        <v/>
      </c>
      <c r="Q637" s="261" t="str">
        <f>Sheet4!O15</f>
        <v/>
      </c>
      <c r="R637" s="261" t="str">
        <f>Sheet4!P15</f>
        <v/>
      </c>
      <c r="S637" s="261" t="str">
        <f>Sheet4!Q15</f>
        <v/>
      </c>
      <c r="T637" s="261" t="str">
        <f>Sheet4!R15</f>
        <v/>
      </c>
      <c r="U637" s="261" t="str">
        <f>Sheet4!S15</f>
        <v/>
      </c>
      <c r="V637" s="261" t="str">
        <f>Sheet4!T15</f>
        <v/>
      </c>
      <c r="W637" s="261" t="str">
        <f>Sheet4!U15</f>
        <v/>
      </c>
      <c r="X637" s="261" t="str">
        <f>Sheet4!V15</f>
        <v/>
      </c>
      <c r="Y637" s="261" t="str">
        <f>Sheet4!W15</f>
        <v/>
      </c>
      <c r="Z637" s="261" t="str">
        <f>Sheet4!X15</f>
        <v/>
      </c>
      <c r="AA637" s="261" t="str">
        <f>Sheet4!Y15</f>
        <v/>
      </c>
      <c r="AB637" s="261" t="str">
        <f>Sheet4!Z15</f>
        <v/>
      </c>
      <c r="AC637" s="265" t="str">
        <f>Sheet4!AA15</f>
        <v/>
      </c>
      <c r="AD637" s="311"/>
    </row>
    <row r="638" spans="2:30" s="75" customFormat="1" ht="50.1" customHeight="1" thickBot="1" x14ac:dyDescent="0.3">
      <c r="B638" s="312"/>
      <c r="C638" s="1123" t="s">
        <v>568</v>
      </c>
      <c r="D638" s="1124"/>
      <c r="E638" s="280"/>
      <c r="F638" s="266" t="str">
        <f>Sheet4!AB15</f>
        <v/>
      </c>
      <c r="G638" s="267" t="str">
        <f>Sheet4!AC15</f>
        <v/>
      </c>
      <c r="H638" s="267" t="str">
        <f>Sheet4!AD15</f>
        <v/>
      </c>
      <c r="I638" s="267" t="str">
        <f>Sheet4!AE15</f>
        <v/>
      </c>
      <c r="J638" s="267" t="str">
        <f>Sheet4!AF15</f>
        <v/>
      </c>
      <c r="K638" s="267" t="str">
        <f>Sheet4!AG15</f>
        <v/>
      </c>
      <c r="L638" s="267" t="str">
        <f>Sheet4!AH15</f>
        <v/>
      </c>
      <c r="M638" s="267" t="str">
        <f>Sheet4!AI15</f>
        <v/>
      </c>
      <c r="N638" s="267" t="str">
        <f>Sheet4!AJ15</f>
        <v/>
      </c>
      <c r="O638" s="267" t="str">
        <f>Sheet4!AK15</f>
        <v/>
      </c>
      <c r="P638" s="267" t="str">
        <f>Sheet4!AL15</f>
        <v/>
      </c>
      <c r="Q638" s="267" t="str">
        <f>Sheet4!AM15</f>
        <v/>
      </c>
      <c r="R638" s="267" t="str">
        <f>Sheet4!AN15</f>
        <v/>
      </c>
      <c r="S638" s="267" t="str">
        <f>Sheet4!AO15</f>
        <v/>
      </c>
      <c r="T638" s="267" t="str">
        <f>Sheet4!AP15</f>
        <v/>
      </c>
      <c r="U638" s="267" t="str">
        <f>Sheet4!AQ15</f>
        <v/>
      </c>
      <c r="V638" s="267" t="str">
        <f>Sheet4!AR15</f>
        <v/>
      </c>
      <c r="W638" s="267" t="str">
        <f>Sheet4!AS15</f>
        <v/>
      </c>
      <c r="X638" s="267" t="str">
        <f>Sheet4!AT15</f>
        <v/>
      </c>
      <c r="Y638" s="267" t="str">
        <f>Sheet4!AU15</f>
        <v/>
      </c>
      <c r="Z638" s="267" t="str">
        <f>Sheet4!AV15</f>
        <v/>
      </c>
      <c r="AA638" s="267" t="str">
        <f>Sheet4!AW15</f>
        <v/>
      </c>
      <c r="AB638" s="267" t="str">
        <f>Sheet4!AX15</f>
        <v/>
      </c>
      <c r="AC638" s="268" t="str">
        <f>Sheet4!AY15</f>
        <v/>
      </c>
      <c r="AD638" s="311"/>
    </row>
    <row r="639" spans="2:30" s="75" customFormat="1" ht="50.1" customHeight="1" x14ac:dyDescent="0.25">
      <c r="B639" s="269"/>
      <c r="C639" s="338"/>
      <c r="D639" s="280"/>
      <c r="E639" s="280"/>
      <c r="F639" s="266" t="str">
        <f>Sheet4!AZ15</f>
        <v/>
      </c>
      <c r="G639" s="267" t="str">
        <f>Sheet4!BA15</f>
        <v/>
      </c>
      <c r="H639" s="267" t="str">
        <f>Sheet4!BB15</f>
        <v/>
      </c>
      <c r="I639" s="267" t="str">
        <f>Sheet4!BC15</f>
        <v/>
      </c>
      <c r="J639" s="267" t="str">
        <f>Sheet4!BD15</f>
        <v/>
      </c>
      <c r="K639" s="267" t="str">
        <f>Sheet4!BE15</f>
        <v/>
      </c>
      <c r="L639" s="267" t="str">
        <f>Sheet4!BF15</f>
        <v/>
      </c>
      <c r="M639" s="267" t="str">
        <f>Sheet4!BG15</f>
        <v/>
      </c>
      <c r="N639" s="267" t="str">
        <f>Sheet4!BH15</f>
        <v/>
      </c>
      <c r="O639" s="267" t="str">
        <f>Sheet4!BI15</f>
        <v/>
      </c>
      <c r="P639" s="267" t="str">
        <f>Sheet4!BJ15</f>
        <v/>
      </c>
      <c r="Q639" s="267" t="str">
        <f>Sheet4!BK15</f>
        <v/>
      </c>
      <c r="R639" s="267" t="str">
        <f>Sheet4!BL15</f>
        <v/>
      </c>
      <c r="S639" s="267" t="str">
        <f>Sheet4!BM15</f>
        <v/>
      </c>
      <c r="T639" s="267" t="str">
        <f>Sheet4!BN15</f>
        <v/>
      </c>
      <c r="U639" s="267" t="str">
        <f>Sheet4!BO15</f>
        <v/>
      </c>
      <c r="V639" s="267" t="str">
        <f>Sheet4!BP15</f>
        <v/>
      </c>
      <c r="W639" s="267" t="str">
        <f>Sheet4!BQ15</f>
        <v/>
      </c>
      <c r="X639" s="267" t="str">
        <f>Sheet4!BR15</f>
        <v/>
      </c>
      <c r="Y639" s="267" t="str">
        <f>Sheet4!BS15</f>
        <v/>
      </c>
      <c r="Z639" s="267" t="str">
        <f>Sheet4!BT15</f>
        <v/>
      </c>
      <c r="AA639" s="267" t="str">
        <f>Sheet4!BU15</f>
        <v/>
      </c>
      <c r="AB639" s="267" t="str">
        <f>Sheet4!BV15</f>
        <v/>
      </c>
      <c r="AC639" s="268" t="str">
        <f>Sheet4!BW15</f>
        <v/>
      </c>
      <c r="AD639" s="311"/>
    </row>
    <row r="640" spans="2:30" s="75" customFormat="1" ht="50.1" customHeight="1" thickBot="1" x14ac:dyDescent="0.3">
      <c r="B640" s="270"/>
      <c r="C640" s="338"/>
      <c r="D640" s="280"/>
      <c r="E640" s="280"/>
      <c r="F640" s="271" t="str">
        <f>Sheet4!BX15</f>
        <v/>
      </c>
      <c r="G640" s="272" t="str">
        <f>Sheet4!BY15</f>
        <v/>
      </c>
      <c r="H640" s="272" t="str">
        <f>Sheet4!BZ15</f>
        <v/>
      </c>
      <c r="I640" s="272" t="str">
        <f>Sheet4!CA15</f>
        <v/>
      </c>
      <c r="J640" s="272" t="str">
        <f>Sheet4!CB15</f>
        <v/>
      </c>
      <c r="K640" s="272" t="str">
        <f>Sheet4!CC15</f>
        <v/>
      </c>
      <c r="L640" s="272" t="str">
        <f>Sheet4!CD15</f>
        <v/>
      </c>
      <c r="M640" s="272" t="str">
        <f>Sheet4!CE15</f>
        <v/>
      </c>
      <c r="N640" s="272" t="str">
        <f>Sheet4!CF15</f>
        <v/>
      </c>
      <c r="O640" s="272" t="str">
        <f>Sheet4!CG15</f>
        <v/>
      </c>
      <c r="P640" s="272" t="str">
        <f>Sheet4!CH15</f>
        <v/>
      </c>
      <c r="Q640" s="272" t="str">
        <f>Sheet4!CI15</f>
        <v/>
      </c>
      <c r="R640" s="272" t="str">
        <f>Sheet4!CJ15</f>
        <v/>
      </c>
      <c r="S640" s="272" t="str">
        <f>Sheet4!CK15</f>
        <v/>
      </c>
      <c r="T640" s="272" t="str">
        <f>Sheet4!CL15</f>
        <v/>
      </c>
      <c r="U640" s="272" t="str">
        <f>Sheet4!CM15</f>
        <v/>
      </c>
      <c r="V640" s="272" t="str">
        <f>Sheet4!CN15</f>
        <v/>
      </c>
      <c r="W640" s="272" t="str">
        <f>Sheet4!CO15</f>
        <v/>
      </c>
      <c r="X640" s="272" t="str">
        <f>Sheet4!CP15</f>
        <v/>
      </c>
      <c r="Y640" s="272" t="str">
        <f>Sheet4!CQ15</f>
        <v/>
      </c>
      <c r="Z640" s="272" t="str">
        <f>Sheet4!CR15</f>
        <v/>
      </c>
      <c r="AA640" s="272" t="str">
        <f>Sheet4!CS15</f>
        <v/>
      </c>
      <c r="AB640" s="272" t="str">
        <f>Sheet4!CT15</f>
        <v/>
      </c>
      <c r="AC640" s="273" t="str">
        <f>Sheet4!CU15</f>
        <v/>
      </c>
      <c r="AD640" s="311"/>
    </row>
    <row r="641" spans="2:30" s="75" customFormat="1" ht="50.1" customHeight="1" thickBot="1" x14ac:dyDescent="0.3">
      <c r="B641" s="312"/>
      <c r="C641" s="338"/>
      <c r="D641" s="280"/>
      <c r="E641" s="280"/>
      <c r="F641" s="280"/>
      <c r="G641" s="280"/>
      <c r="H641" s="280"/>
      <c r="I641" s="280"/>
      <c r="J641" s="280"/>
      <c r="K641" s="280"/>
      <c r="L641" s="280"/>
      <c r="M641" s="280"/>
      <c r="N641" s="280"/>
      <c r="O641" s="280"/>
      <c r="P641" s="280"/>
      <c r="Q641" s="280"/>
      <c r="R641" s="280"/>
      <c r="S641" s="280"/>
      <c r="T641" s="280"/>
      <c r="U641" s="280"/>
      <c r="V641" s="280"/>
      <c r="W641" s="280"/>
      <c r="X641" s="280"/>
      <c r="Y641" s="280"/>
      <c r="Z641" s="280"/>
      <c r="AA641" s="280"/>
      <c r="AB641" s="280"/>
      <c r="AC641" s="280"/>
      <c r="AD641" s="311"/>
    </row>
    <row r="642" spans="2:30" s="75" customFormat="1" ht="50.1" customHeight="1" thickBot="1" x14ac:dyDescent="0.3">
      <c r="B642" s="274"/>
      <c r="C642" s="339" t="s">
        <v>569</v>
      </c>
      <c r="D642" s="314"/>
      <c r="E642" s="280"/>
      <c r="F642" s="1112" t="s">
        <v>570</v>
      </c>
      <c r="G642" s="1113"/>
      <c r="H642" s="1113"/>
      <c r="I642" s="301" t="e">
        <f>IF(Data!$H16="F",Data!$H$2,"")</f>
        <v>#VALUE!</v>
      </c>
      <c r="J642" s="280"/>
      <c r="K642" s="521" t="s">
        <v>571</v>
      </c>
      <c r="L642" s="519"/>
      <c r="M642" s="519"/>
      <c r="N642" s="519"/>
      <c r="O642" s="519"/>
      <c r="P642" s="519"/>
      <c r="Q642" s="519"/>
      <c r="R642" s="276" t="str">
        <f>Sheet5!D15</f>
        <v>0</v>
      </c>
      <c r="S642" s="276" t="str">
        <f>Sheet5!E15</f>
        <v/>
      </c>
      <c r="T642" s="276" t="str">
        <f>Sheet5!F15</f>
        <v/>
      </c>
      <c r="U642" s="276" t="str">
        <f>Sheet5!G15</f>
        <v/>
      </c>
      <c r="V642" s="276" t="str">
        <f>Sheet5!H15</f>
        <v/>
      </c>
      <c r="W642" s="276" t="str">
        <f>Sheet5!I15</f>
        <v/>
      </c>
      <c r="X642" s="276" t="str">
        <f>Sheet5!J15</f>
        <v/>
      </c>
      <c r="Y642" s="276" t="str">
        <f>Sheet5!K15</f>
        <v/>
      </c>
      <c r="Z642" s="276" t="str">
        <f>Sheet5!L15</f>
        <v/>
      </c>
      <c r="AA642" s="276" t="str">
        <f>Sheet5!M15</f>
        <v/>
      </c>
      <c r="AB642" s="276" t="str">
        <f>Sheet5!N15</f>
        <v/>
      </c>
      <c r="AC642" s="277" t="str">
        <f>Sheet5!O15</f>
        <v/>
      </c>
      <c r="AD642" s="311"/>
    </row>
    <row r="643" spans="2:30" s="75" customFormat="1" ht="50.1" customHeight="1" thickBot="1" x14ac:dyDescent="0.3">
      <c r="B643" s="312"/>
      <c r="C643" s="338"/>
      <c r="D643" s="280"/>
      <c r="E643" s="280"/>
      <c r="F643" s="1127" t="s">
        <v>572</v>
      </c>
      <c r="G643" s="1128"/>
      <c r="H643" s="1128"/>
      <c r="I643" s="278" t="e">
        <f>IF(Data!$H16="M",Data!$H$2,"")</f>
        <v>#VALUE!</v>
      </c>
      <c r="J643" s="280"/>
      <c r="K643" s="280"/>
      <c r="L643" s="280"/>
      <c r="M643" s="280"/>
      <c r="N643" s="280"/>
      <c r="O643" s="280"/>
      <c r="P643" s="280"/>
      <c r="Q643" s="280"/>
      <c r="R643" s="280"/>
      <c r="S643" s="280"/>
      <c r="T643" s="280"/>
      <c r="U643" s="280"/>
      <c r="V643" s="280"/>
      <c r="W643" s="280"/>
      <c r="X643" s="280"/>
      <c r="Y643" s="280"/>
      <c r="Z643" s="280"/>
      <c r="AA643" s="280"/>
      <c r="AB643" s="280"/>
      <c r="AC643" s="280"/>
      <c r="AD643" s="311"/>
    </row>
    <row r="644" spans="2:30" s="75" customFormat="1" ht="50.1" customHeight="1" thickBot="1" x14ac:dyDescent="0.3">
      <c r="B644" s="312"/>
      <c r="C644" s="338"/>
      <c r="D644" s="280"/>
      <c r="E644" s="280"/>
      <c r="F644" s="280"/>
      <c r="G644" s="280"/>
      <c r="H644" s="280"/>
      <c r="I644" s="280"/>
      <c r="J644" s="280"/>
      <c r="K644" s="280"/>
      <c r="L644" s="280"/>
      <c r="M644" s="280"/>
      <c r="N644" s="280"/>
      <c r="O644" s="280"/>
      <c r="P644" s="280"/>
      <c r="Q644" s="280"/>
      <c r="R644" s="280"/>
      <c r="S644" s="280"/>
      <c r="T644" s="280"/>
      <c r="U644" s="280"/>
      <c r="V644" s="280"/>
      <c r="W644" s="280"/>
      <c r="X644" s="280"/>
      <c r="Y644" s="280"/>
      <c r="Z644" s="280"/>
      <c r="AA644" s="280"/>
      <c r="AB644" s="280"/>
      <c r="AC644" s="280"/>
      <c r="AD644" s="311"/>
    </row>
    <row r="645" spans="2:30" s="75" customFormat="1" ht="50.1" customHeight="1" thickBot="1" x14ac:dyDescent="0.3">
      <c r="B645" s="312"/>
      <c r="C645" s="1129" t="s">
        <v>573</v>
      </c>
      <c r="D645" s="1130"/>
      <c r="E645" s="1130"/>
      <c r="F645" s="1130"/>
      <c r="G645" s="1130"/>
      <c r="H645" s="1131"/>
      <c r="I645" s="280"/>
      <c r="J645" s="1132" t="str">
        <f>'PRE DATA'!$C$10</f>
        <v>TRAINING INSTITUTE</v>
      </c>
      <c r="K645" s="1133"/>
      <c r="L645" s="1133"/>
      <c r="M645" s="1133"/>
      <c r="N645" s="1133"/>
      <c r="O645" s="1133"/>
      <c r="P645" s="1133"/>
      <c r="Q645" s="1133"/>
      <c r="R645" s="1133"/>
      <c r="S645" s="1133"/>
      <c r="T645" s="1133"/>
      <c r="U645" s="1133"/>
      <c r="V645" s="1133"/>
      <c r="W645" s="1133"/>
      <c r="X645" s="1133"/>
      <c r="Y645" s="1133"/>
      <c r="Z645" s="1133"/>
      <c r="AA645" s="1133"/>
      <c r="AB645" s="1133"/>
      <c r="AC645" s="1134"/>
      <c r="AD645" s="311"/>
    </row>
    <row r="646" spans="2:30" s="75" customFormat="1" ht="50.1" customHeight="1" thickBot="1" x14ac:dyDescent="0.3">
      <c r="B646" s="312"/>
      <c r="C646" s="338"/>
      <c r="D646" s="280"/>
      <c r="E646" s="280"/>
      <c r="F646" s="280"/>
      <c r="G646" s="280"/>
      <c r="H646" s="280"/>
      <c r="I646" s="280"/>
      <c r="J646" s="280"/>
      <c r="K646" s="280"/>
      <c r="L646" s="280"/>
      <c r="M646" s="280"/>
      <c r="N646" s="280"/>
      <c r="O646" s="280"/>
      <c r="P646" s="280"/>
      <c r="Q646" s="280"/>
      <c r="R646" s="280"/>
      <c r="S646" s="280"/>
      <c r="T646" s="280"/>
      <c r="U646" s="280"/>
      <c r="V646" s="280"/>
      <c r="W646" s="280"/>
      <c r="X646" s="280"/>
      <c r="Y646" s="280"/>
      <c r="Z646" s="280"/>
      <c r="AA646" s="280"/>
      <c r="AB646" s="280"/>
      <c r="AC646" s="280"/>
      <c r="AD646" s="311"/>
    </row>
    <row r="647" spans="2:30" s="75" customFormat="1" ht="50.1" customHeight="1" x14ac:dyDescent="0.25">
      <c r="B647" s="312"/>
      <c r="C647" s="340" t="s">
        <v>574</v>
      </c>
      <c r="D647" s="321"/>
      <c r="E647" s="321"/>
      <c r="F647" s="321"/>
      <c r="G647" s="321"/>
      <c r="H647" s="322"/>
      <c r="I647" s="280"/>
      <c r="J647" s="1084" t="str">
        <f>'PRE DATA'!$C$11</f>
        <v>No 05, Gampaha</v>
      </c>
      <c r="K647" s="1085"/>
      <c r="L647" s="1085"/>
      <c r="M647" s="1085"/>
      <c r="N647" s="1085"/>
      <c r="O647" s="1085"/>
      <c r="P647" s="1085"/>
      <c r="Q647" s="1085"/>
      <c r="R647" s="1085"/>
      <c r="S647" s="1085"/>
      <c r="T647" s="1085"/>
      <c r="U647" s="1085"/>
      <c r="V647" s="1085"/>
      <c r="W647" s="1085"/>
      <c r="X647" s="1085"/>
      <c r="Y647" s="1085"/>
      <c r="Z647" s="1085"/>
      <c r="AA647" s="1085"/>
      <c r="AB647" s="1085"/>
      <c r="AC647" s="1086"/>
      <c r="AD647" s="311"/>
    </row>
    <row r="648" spans="2:30" s="75" customFormat="1" ht="50.1" customHeight="1" thickBot="1" x14ac:dyDescent="0.3">
      <c r="B648" s="312"/>
      <c r="C648" s="1090" t="s">
        <v>584</v>
      </c>
      <c r="D648" s="1091"/>
      <c r="E648" s="1091"/>
      <c r="F648" s="1091"/>
      <c r="G648" s="1091"/>
      <c r="H648" s="1092"/>
      <c r="I648" s="280"/>
      <c r="J648" s="1087"/>
      <c r="K648" s="1088"/>
      <c r="L648" s="1088"/>
      <c r="M648" s="1088"/>
      <c r="N648" s="1088"/>
      <c r="O648" s="1088"/>
      <c r="P648" s="1088"/>
      <c r="Q648" s="1088"/>
      <c r="R648" s="1088"/>
      <c r="S648" s="1088"/>
      <c r="T648" s="1088"/>
      <c r="U648" s="1088"/>
      <c r="V648" s="1088"/>
      <c r="W648" s="1088"/>
      <c r="X648" s="1088"/>
      <c r="Y648" s="1088"/>
      <c r="Z648" s="1088"/>
      <c r="AA648" s="1088"/>
      <c r="AB648" s="1088"/>
      <c r="AC648" s="1089"/>
      <c r="AD648" s="311"/>
    </row>
    <row r="649" spans="2:30" s="75" customFormat="1" ht="50.1" customHeight="1" thickBot="1" x14ac:dyDescent="0.3">
      <c r="B649" s="312"/>
      <c r="C649" s="338"/>
      <c r="D649" s="280"/>
      <c r="E649" s="280"/>
      <c r="F649" s="280"/>
      <c r="G649" s="280"/>
      <c r="H649" s="280"/>
      <c r="I649" s="280"/>
      <c r="J649" s="280"/>
      <c r="K649" s="280"/>
      <c r="L649" s="280"/>
      <c r="M649" s="280"/>
      <c r="N649" s="280"/>
      <c r="O649" s="280"/>
      <c r="P649" s="280"/>
      <c r="Q649" s="280"/>
      <c r="R649" s="280"/>
      <c r="S649" s="280"/>
      <c r="T649" s="280"/>
      <c r="U649" s="280"/>
      <c r="V649" s="280"/>
      <c r="W649" s="280"/>
      <c r="X649" s="280"/>
      <c r="Y649" s="280"/>
      <c r="Z649" s="280"/>
      <c r="AA649" s="280"/>
      <c r="AB649" s="280"/>
      <c r="AC649" s="280"/>
      <c r="AD649" s="311"/>
    </row>
    <row r="650" spans="2:30" s="75" customFormat="1" ht="50.1" customHeight="1" x14ac:dyDescent="0.25">
      <c r="B650" s="312"/>
      <c r="C650" s="340" t="s">
        <v>558</v>
      </c>
      <c r="D650" s="323"/>
      <c r="E650" s="323"/>
      <c r="F650" s="323"/>
      <c r="G650" s="323"/>
      <c r="H650" s="324"/>
      <c r="I650" s="280"/>
      <c r="J650" s="1093">
        <f>J600</f>
        <v>0</v>
      </c>
      <c r="K650" s="1094"/>
      <c r="L650" s="1094"/>
      <c r="M650" s="1094"/>
      <c r="N650" s="1094"/>
      <c r="O650" s="1094"/>
      <c r="P650" s="1094"/>
      <c r="Q650" s="1094"/>
      <c r="R650" s="1094"/>
      <c r="S650" s="1094"/>
      <c r="T650" s="1094"/>
      <c r="U650" s="1094"/>
      <c r="V650" s="1094"/>
      <c r="W650" s="1094"/>
      <c r="X650" s="1094"/>
      <c r="Y650" s="1094"/>
      <c r="Z650" s="1094"/>
      <c r="AA650" s="1094"/>
      <c r="AB650" s="1094"/>
      <c r="AC650" s="1095"/>
      <c r="AD650" s="311"/>
    </row>
    <row r="651" spans="2:30" s="75" customFormat="1" ht="50.1" customHeight="1" thickBot="1" x14ac:dyDescent="0.3">
      <c r="B651" s="279"/>
      <c r="C651" s="342" t="s">
        <v>575</v>
      </c>
      <c r="D651" s="325"/>
      <c r="E651" s="325"/>
      <c r="F651" s="325"/>
      <c r="G651" s="325"/>
      <c r="H651" s="326"/>
      <c r="I651" s="280"/>
      <c r="J651" s="1096"/>
      <c r="K651" s="1097"/>
      <c r="L651" s="1097"/>
      <c r="M651" s="1097"/>
      <c r="N651" s="1097"/>
      <c r="O651" s="1097"/>
      <c r="P651" s="1097"/>
      <c r="Q651" s="1097"/>
      <c r="R651" s="1097"/>
      <c r="S651" s="1097"/>
      <c r="T651" s="1097"/>
      <c r="U651" s="1097"/>
      <c r="V651" s="1097"/>
      <c r="W651" s="1097"/>
      <c r="X651" s="1097"/>
      <c r="Y651" s="1097"/>
      <c r="Z651" s="1097"/>
      <c r="AA651" s="1097"/>
      <c r="AB651" s="1097"/>
      <c r="AC651" s="1098"/>
      <c r="AD651" s="311"/>
    </row>
    <row r="652" spans="2:30" s="75" customFormat="1" ht="50.1" customHeight="1" x14ac:dyDescent="0.25">
      <c r="B652" s="279"/>
      <c r="C652" s="343"/>
      <c r="D652" s="327"/>
      <c r="E652" s="327"/>
      <c r="F652" s="327"/>
      <c r="G652" s="327"/>
      <c r="H652" s="327"/>
      <c r="I652" s="280"/>
      <c r="J652" s="280"/>
      <c r="K652" s="280"/>
      <c r="L652" s="280"/>
      <c r="M652" s="280"/>
      <c r="N652" s="280"/>
      <c r="O652" s="280"/>
      <c r="P652" s="280"/>
      <c r="Q652" s="280"/>
      <c r="R652" s="280"/>
      <c r="S652" s="280"/>
      <c r="T652" s="280"/>
      <c r="U652" s="280"/>
      <c r="V652" s="280"/>
      <c r="W652" s="280"/>
      <c r="X652" s="280"/>
      <c r="Y652" s="280"/>
      <c r="Z652" s="280"/>
      <c r="AA652" s="280"/>
      <c r="AB652" s="280"/>
      <c r="AC652" s="280"/>
      <c r="AD652" s="311"/>
    </row>
    <row r="653" spans="2:30" s="75" customFormat="1" ht="50.1" customHeight="1" thickBot="1" x14ac:dyDescent="0.3">
      <c r="B653" s="279"/>
      <c r="C653" s="338"/>
      <c r="D653" s="280"/>
      <c r="E653" s="280"/>
      <c r="F653" s="280"/>
      <c r="G653" s="280"/>
      <c r="H653" s="280"/>
      <c r="I653" s="280"/>
      <c r="J653" s="280"/>
      <c r="K653" s="280"/>
      <c r="L653" s="280"/>
      <c r="M653" s="280"/>
      <c r="N653" s="280"/>
      <c r="O653" s="280"/>
      <c r="P653" s="280"/>
      <c r="Q653" s="280"/>
      <c r="R653" s="280"/>
      <c r="S653" s="280"/>
      <c r="T653" s="280"/>
      <c r="U653" s="280"/>
      <c r="V653" s="280"/>
      <c r="W653" s="280"/>
      <c r="X653" s="280"/>
      <c r="Y653" s="280"/>
      <c r="Z653" s="280"/>
      <c r="AA653" s="280"/>
      <c r="AB653" s="280"/>
      <c r="AC653" s="280"/>
      <c r="AD653" s="311"/>
    </row>
    <row r="654" spans="2:30" s="75" customFormat="1" ht="50.1" customHeight="1" x14ac:dyDescent="0.25">
      <c r="B654" s="279"/>
      <c r="C654" s="1099" t="s">
        <v>557</v>
      </c>
      <c r="D654" s="1100"/>
      <c r="E654" s="1100"/>
      <c r="F654" s="1100"/>
      <c r="G654" s="1100"/>
      <c r="H654" s="1101"/>
      <c r="I654" s="280"/>
      <c r="J654" s="299" t="s">
        <v>576</v>
      </c>
      <c r="K654" s="297" t="s">
        <v>576</v>
      </c>
      <c r="L654" s="297" t="s">
        <v>576</v>
      </c>
      <c r="M654" s="297" t="s">
        <v>576</v>
      </c>
      <c r="N654" s="297" t="s">
        <v>577</v>
      </c>
      <c r="O654" s="297" t="s">
        <v>577</v>
      </c>
      <c r="P654" s="297" t="s">
        <v>578</v>
      </c>
      <c r="Q654" s="298" t="s">
        <v>578</v>
      </c>
      <c r="R654" s="280"/>
      <c r="S654" s="280"/>
      <c r="T654" s="280"/>
      <c r="U654" s="280"/>
      <c r="V654" s="299" t="s">
        <v>576</v>
      </c>
      <c r="W654" s="297" t="s">
        <v>576</v>
      </c>
      <c r="X654" s="297" t="s">
        <v>576</v>
      </c>
      <c r="Y654" s="298" t="s">
        <v>576</v>
      </c>
      <c r="Z654" s="296" t="s">
        <v>577</v>
      </c>
      <c r="AA654" s="281" t="s">
        <v>577</v>
      </c>
      <c r="AB654" s="299" t="s">
        <v>578</v>
      </c>
      <c r="AC654" s="298" t="s">
        <v>578</v>
      </c>
      <c r="AD654" s="311"/>
    </row>
    <row r="655" spans="2:30" s="75" customFormat="1" ht="50.1" customHeight="1" thickBot="1" x14ac:dyDescent="0.3">
      <c r="B655" s="274"/>
      <c r="C655" s="1090"/>
      <c r="D655" s="1091"/>
      <c r="E655" s="1091"/>
      <c r="F655" s="1091"/>
      <c r="G655" s="1091"/>
      <c r="H655" s="1092"/>
      <c r="I655" s="280"/>
      <c r="J655" s="293">
        <f>'PRE DATA'!$F$16</f>
        <v>2</v>
      </c>
      <c r="K655" s="294">
        <f>'PRE DATA'!$G$16</f>
        <v>0</v>
      </c>
      <c r="L655" s="294">
        <f>'PRE DATA'!$H$16</f>
        <v>1</v>
      </c>
      <c r="M655" s="294">
        <f>'PRE DATA'!$I$16</f>
        <v>9</v>
      </c>
      <c r="N655" s="282">
        <f>'PRE DATA'!$J$16</f>
        <v>0</v>
      </c>
      <c r="O655" s="282">
        <f>'PRE DATA'!$K$16</f>
        <v>7</v>
      </c>
      <c r="P655" s="294">
        <f>'PRE DATA'!$L$16</f>
        <v>2</v>
      </c>
      <c r="Q655" s="295">
        <f>'PRE DATA'!$M$16</f>
        <v>8</v>
      </c>
      <c r="R655" s="280"/>
      <c r="S655" s="280"/>
      <c r="T655" s="280"/>
      <c r="U655" s="280"/>
      <c r="V655" s="293">
        <f>'PRE DATA'!$F$18</f>
        <v>0</v>
      </c>
      <c r="W655" s="294">
        <f>'PRE DATA'!$G$18</f>
        <v>0</v>
      </c>
      <c r="X655" s="294">
        <f>'PRE DATA'!$H$18</f>
        <v>0</v>
      </c>
      <c r="Y655" s="294">
        <f>'PRE DATA'!$I$18</f>
        <v>0</v>
      </c>
      <c r="Z655" s="282">
        <f>'PRE DATA'!$J$18</f>
        <v>0</v>
      </c>
      <c r="AA655" s="282">
        <f>'PRE DATA'!$K$18</f>
        <v>0</v>
      </c>
      <c r="AB655" s="294">
        <f>'PRE DATA'!$L$18</f>
        <v>0</v>
      </c>
      <c r="AC655" s="295">
        <f>'PRE DATA'!$M$18</f>
        <v>0</v>
      </c>
      <c r="AD655" s="311"/>
    </row>
    <row r="656" spans="2:30" s="75" customFormat="1" ht="50.1" customHeight="1" thickBot="1" x14ac:dyDescent="0.3">
      <c r="B656" s="270"/>
      <c r="C656" s="338"/>
      <c r="D656" s="280"/>
      <c r="E656" s="280"/>
      <c r="F656" s="280"/>
      <c r="G656" s="280"/>
      <c r="H656" s="280"/>
      <c r="I656" s="280"/>
      <c r="J656" s="328"/>
      <c r="K656" s="328"/>
      <c r="L656" s="328"/>
      <c r="M656" s="328"/>
      <c r="N656" s="328"/>
      <c r="O656" s="328"/>
      <c r="P656" s="328"/>
      <c r="Q656" s="328"/>
      <c r="R656" s="280"/>
      <c r="S656" s="280"/>
      <c r="T656" s="280"/>
      <c r="U656" s="280"/>
      <c r="V656" s="280"/>
      <c r="W656" s="280"/>
      <c r="X656" s="280"/>
      <c r="Y656" s="280"/>
      <c r="Z656" s="280"/>
      <c r="AA656" s="280"/>
      <c r="AB656" s="280"/>
      <c r="AC656" s="280"/>
      <c r="AD656" s="311"/>
    </row>
    <row r="657" spans="1:30" s="75" customFormat="1" ht="50.1" customHeight="1" x14ac:dyDescent="0.25">
      <c r="B657" s="270"/>
      <c r="C657" s="344"/>
      <c r="D657" s="116"/>
      <c r="E657" s="116"/>
      <c r="F657" s="280"/>
      <c r="G657" s="280"/>
      <c r="H657" s="280"/>
      <c r="I657" s="280"/>
      <c r="J657" s="299" t="s">
        <v>576</v>
      </c>
      <c r="K657" s="297" t="s">
        <v>576</v>
      </c>
      <c r="L657" s="297" t="s">
        <v>576</v>
      </c>
      <c r="M657" s="298" t="s">
        <v>576</v>
      </c>
      <c r="N657" s="299" t="s">
        <v>577</v>
      </c>
      <c r="O657" s="298" t="s">
        <v>577</v>
      </c>
      <c r="P657" s="299" t="s">
        <v>578</v>
      </c>
      <c r="Q657" s="298" t="s">
        <v>578</v>
      </c>
      <c r="R657" s="280"/>
      <c r="S657" s="280"/>
      <c r="T657" s="280"/>
      <c r="U657" s="280"/>
      <c r="V657" s="299" t="s">
        <v>576</v>
      </c>
      <c r="W657" s="297" t="s">
        <v>576</v>
      </c>
      <c r="X657" s="297" t="s">
        <v>576</v>
      </c>
      <c r="Y657" s="298" t="s">
        <v>576</v>
      </c>
      <c r="Z657" s="296" t="s">
        <v>577</v>
      </c>
      <c r="AA657" s="281" t="s">
        <v>577</v>
      </c>
      <c r="AB657" s="299" t="s">
        <v>578</v>
      </c>
      <c r="AC657" s="298" t="s">
        <v>578</v>
      </c>
      <c r="AD657" s="311"/>
    </row>
    <row r="658" spans="1:30" s="75" customFormat="1" ht="50.1" customHeight="1" thickBot="1" x14ac:dyDescent="0.3">
      <c r="B658" s="270"/>
      <c r="C658" s="338"/>
      <c r="D658" s="280"/>
      <c r="E658" s="280"/>
      <c r="F658" s="280"/>
      <c r="G658" s="280"/>
      <c r="H658" s="280"/>
      <c r="I658" s="280"/>
      <c r="J658" s="293">
        <f>'PRE DATA'!$F$17</f>
        <v>0</v>
      </c>
      <c r="K658" s="294">
        <f>'PRE DATA'!$G$17</f>
        <v>0</v>
      </c>
      <c r="L658" s="294">
        <f>'PRE DATA'!$H$17</f>
        <v>0</v>
      </c>
      <c r="M658" s="294">
        <f>'PRE DATA'!$I$17</f>
        <v>0</v>
      </c>
      <c r="N658" s="282">
        <f>'PRE DATA'!$J$17</f>
        <v>0</v>
      </c>
      <c r="O658" s="282">
        <f>'PRE DATA'!$K$17</f>
        <v>0</v>
      </c>
      <c r="P658" s="294">
        <f>'PRE DATA'!$L$17</f>
        <v>0</v>
      </c>
      <c r="Q658" s="295">
        <f>'PRE DATA'!$M$17</f>
        <v>0</v>
      </c>
      <c r="R658" s="280"/>
      <c r="S658" s="280"/>
      <c r="T658" s="280"/>
      <c r="U658" s="280"/>
      <c r="V658" s="293">
        <f>'PRE DATA'!$F$19</f>
        <v>0</v>
      </c>
      <c r="W658" s="294">
        <f>'PRE DATA'!$G$19</f>
        <v>0</v>
      </c>
      <c r="X658" s="294">
        <f>'PRE DATA'!$H$19</f>
        <v>0</v>
      </c>
      <c r="Y658" s="294">
        <f>'PRE DATA'!$I$19</f>
        <v>0</v>
      </c>
      <c r="Z658" s="282">
        <f>'PRE DATA'!$J$19</f>
        <v>0</v>
      </c>
      <c r="AA658" s="282">
        <f>'PRE DATA'!$K$19</f>
        <v>0</v>
      </c>
      <c r="AB658" s="294">
        <f>'PRE DATA'!$L$19</f>
        <v>0</v>
      </c>
      <c r="AC658" s="295">
        <f>'PRE DATA'!$M$19</f>
        <v>0</v>
      </c>
      <c r="AD658" s="311"/>
    </row>
    <row r="659" spans="1:30" s="75" customFormat="1" ht="50.1" customHeight="1" x14ac:dyDescent="0.25">
      <c r="B659" s="270"/>
      <c r="C659" s="338"/>
      <c r="D659" s="280"/>
      <c r="E659" s="280"/>
      <c r="F659" s="280"/>
      <c r="G659" s="280"/>
      <c r="H659" s="280"/>
      <c r="I659" s="280"/>
      <c r="J659" s="283"/>
      <c r="K659" s="283"/>
      <c r="L659" s="283"/>
      <c r="M659" s="283"/>
      <c r="N659" s="283"/>
      <c r="O659" s="283"/>
      <c r="P659" s="280"/>
      <c r="Q659" s="280"/>
      <c r="R659" s="280"/>
      <c r="S659" s="283"/>
      <c r="T659" s="283"/>
      <c r="U659" s="283"/>
      <c r="V659" s="283"/>
      <c r="W659" s="283"/>
      <c r="X659" s="283"/>
      <c r="Y659" s="280"/>
      <c r="Z659" s="280"/>
      <c r="AA659" s="280"/>
      <c r="AB659" s="280"/>
      <c r="AC659" s="280"/>
      <c r="AD659" s="311"/>
    </row>
    <row r="660" spans="1:30" s="75" customFormat="1" ht="50.1" customHeight="1" thickBot="1" x14ac:dyDescent="0.3">
      <c r="B660" s="312"/>
      <c r="C660" s="338"/>
      <c r="D660" s="280"/>
      <c r="E660" s="280"/>
      <c r="F660" s="280"/>
      <c r="G660" s="280"/>
      <c r="H660" s="280"/>
      <c r="I660" s="280"/>
      <c r="J660" s="280"/>
      <c r="K660" s="280"/>
      <c r="L660" s="280"/>
      <c r="M660" s="280"/>
      <c r="N660" s="280"/>
      <c r="O660" s="280"/>
      <c r="P660" s="280"/>
      <c r="Q660" s="280"/>
      <c r="R660" s="280"/>
      <c r="S660" s="280"/>
      <c r="T660" s="280"/>
      <c r="U660" s="280"/>
      <c r="V660" s="280"/>
      <c r="W660" s="280"/>
      <c r="X660" s="280"/>
      <c r="Y660" s="280"/>
      <c r="Z660" s="280"/>
      <c r="AA660" s="280"/>
      <c r="AB660" s="280"/>
      <c r="AC660" s="280"/>
      <c r="AD660" s="311"/>
    </row>
    <row r="661" spans="1:30" s="75" customFormat="1" ht="50.1" customHeight="1" x14ac:dyDescent="0.25">
      <c r="A661" s="334"/>
      <c r="B661" s="332"/>
      <c r="C661" s="1102" t="s">
        <v>559</v>
      </c>
      <c r="D661" s="1103"/>
      <c r="E661" s="1109" t="s">
        <v>560</v>
      </c>
      <c r="F661" s="1109"/>
      <c r="G661" s="1109"/>
      <c r="H661" s="1109"/>
      <c r="I661" s="1109"/>
      <c r="J661" s="1109"/>
      <c r="K661" s="1109"/>
      <c r="L661" s="1136" t="s">
        <v>561</v>
      </c>
      <c r="M661" s="1136"/>
      <c r="N661" s="1136"/>
      <c r="O661" s="1136"/>
      <c r="P661" s="1136"/>
      <c r="Q661" s="1136"/>
      <c r="R661" s="1109" t="s">
        <v>579</v>
      </c>
      <c r="S661" s="1109"/>
      <c r="T661" s="1109"/>
      <c r="U661" s="1109"/>
      <c r="V661" s="1109"/>
      <c r="W661" s="1109"/>
      <c r="X661" s="1109" t="s">
        <v>580</v>
      </c>
      <c r="Y661" s="1109"/>
      <c r="Z661" s="1109"/>
      <c r="AA661" s="1109"/>
      <c r="AB661" s="1109"/>
      <c r="AC661" s="1137"/>
      <c r="AD661" s="333"/>
    </row>
    <row r="662" spans="1:30" s="75" customFormat="1" ht="50.1" customHeight="1" x14ac:dyDescent="0.25">
      <c r="B662" s="312"/>
      <c r="C662" s="1104"/>
      <c r="D662" s="1105"/>
      <c r="E662" s="1138" t="str">
        <f>'PRE DATA'!$C$25</f>
        <v xml:space="preserve"> NIHAL</v>
      </c>
      <c r="F662" s="1138"/>
      <c r="G662" s="1138"/>
      <c r="H662" s="1138"/>
      <c r="I662" s="1138"/>
      <c r="J662" s="1138"/>
      <c r="K662" s="1138"/>
      <c r="L662" s="1115" t="str">
        <f>'PRE DATA'!$C$27</f>
        <v>CBA/2555/2015</v>
      </c>
      <c r="M662" s="1115"/>
      <c r="N662" s="1115"/>
      <c r="O662" s="1115"/>
      <c r="P662" s="1115"/>
      <c r="Q662" s="1115"/>
      <c r="R662" s="1071"/>
      <c r="S662" s="1071"/>
      <c r="T662" s="1071"/>
      <c r="U662" s="1071"/>
      <c r="V662" s="1071"/>
      <c r="W662" s="1071"/>
      <c r="X662" s="1071"/>
      <c r="Y662" s="1071"/>
      <c r="Z662" s="1071"/>
      <c r="AA662" s="1071"/>
      <c r="AB662" s="1071"/>
      <c r="AC662" s="1073"/>
      <c r="AD662" s="311"/>
    </row>
    <row r="663" spans="1:30" s="75" customFormat="1" ht="50.1" customHeight="1" thickBot="1" x14ac:dyDescent="0.3">
      <c r="B663" s="312"/>
      <c r="C663" s="1106"/>
      <c r="D663" s="1107"/>
      <c r="E663" s="1108" t="str">
        <f>'PRE DATA'!$C$29</f>
        <v>Perera</v>
      </c>
      <c r="F663" s="1108"/>
      <c r="G663" s="1108"/>
      <c r="H663" s="1108"/>
      <c r="I663" s="1108"/>
      <c r="J663" s="1108"/>
      <c r="K663" s="1108"/>
      <c r="L663" s="1075" t="str">
        <f>'PRE DATA'!$C$31</f>
        <v>CBA/2555/2015</v>
      </c>
      <c r="M663" s="1075"/>
      <c r="N663" s="1075"/>
      <c r="O663" s="1075"/>
      <c r="P663" s="1075"/>
      <c r="Q663" s="1075"/>
      <c r="R663" s="1057"/>
      <c r="S663" s="1057"/>
      <c r="T663" s="1057"/>
      <c r="U663" s="1057"/>
      <c r="V663" s="1057"/>
      <c r="W663" s="1057"/>
      <c r="X663" s="1057"/>
      <c r="Y663" s="1057"/>
      <c r="Z663" s="1057"/>
      <c r="AA663" s="1057"/>
      <c r="AB663" s="1057"/>
      <c r="AC663" s="1058"/>
      <c r="AD663" s="311"/>
    </row>
    <row r="664" spans="1:30" s="75" customFormat="1" ht="50.1" customHeight="1" x14ac:dyDescent="0.25">
      <c r="B664" s="312"/>
      <c r="C664" s="338"/>
      <c r="D664" s="280"/>
      <c r="E664" s="280"/>
      <c r="F664" s="280"/>
      <c r="G664" s="280"/>
      <c r="H664" s="280"/>
      <c r="I664" s="280"/>
      <c r="J664" s="280"/>
      <c r="K664" s="280"/>
      <c r="L664" s="280"/>
      <c r="M664" s="280"/>
      <c r="N664" s="280"/>
      <c r="O664" s="280"/>
      <c r="P664" s="280"/>
      <c r="Q664" s="280"/>
      <c r="R664" s="280"/>
      <c r="S664" s="280"/>
      <c r="T664" s="280"/>
      <c r="U664" s="280"/>
      <c r="V664" s="280"/>
      <c r="W664" s="280"/>
      <c r="X664" s="280"/>
      <c r="Y664" s="280"/>
      <c r="Z664" s="280"/>
      <c r="AA664" s="280"/>
      <c r="AB664" s="280"/>
      <c r="AC664" s="280"/>
      <c r="AD664" s="311"/>
    </row>
    <row r="665" spans="1:30" s="75" customFormat="1" ht="50.1" customHeight="1" thickBot="1" x14ac:dyDescent="0.3">
      <c r="B665" s="270"/>
      <c r="C665" s="338"/>
      <c r="D665" s="280"/>
      <c r="E665" s="280"/>
      <c r="F665" s="280"/>
      <c r="G665" s="280"/>
      <c r="H665" s="280"/>
      <c r="I665" s="280"/>
      <c r="J665" s="280"/>
      <c r="K665" s="280"/>
      <c r="L665" s="280"/>
      <c r="M665" s="280"/>
      <c r="N665" s="280"/>
      <c r="O665" s="280"/>
      <c r="P665" s="280"/>
      <c r="Q665" s="280"/>
      <c r="R665" s="280"/>
      <c r="S665" s="280"/>
      <c r="T665" s="280"/>
      <c r="U665" s="280"/>
      <c r="V665" s="280"/>
      <c r="W665" s="280"/>
      <c r="X665" s="280"/>
      <c r="Y665" s="280"/>
      <c r="Z665" s="280"/>
      <c r="AA665" s="280"/>
      <c r="AB665" s="280"/>
      <c r="AC665" s="280"/>
      <c r="AD665" s="311"/>
    </row>
    <row r="666" spans="1:30" s="75" customFormat="1" ht="50.1" customHeight="1" x14ac:dyDescent="0.25">
      <c r="B666" s="312"/>
      <c r="C666" s="1059" t="s">
        <v>551</v>
      </c>
      <c r="D666" s="1060"/>
      <c r="E666" s="280"/>
      <c r="F666" s="1080" t="s">
        <v>555</v>
      </c>
      <c r="G666" s="1081"/>
      <c r="H666" s="1081"/>
      <c r="I666" s="1081"/>
      <c r="J666" s="1081"/>
      <c r="K666" s="1081"/>
      <c r="L666" s="1081"/>
      <c r="M666" s="1081"/>
      <c r="N666" s="1081"/>
      <c r="O666" s="1135"/>
      <c r="P666" s="1080" t="s">
        <v>581</v>
      </c>
      <c r="Q666" s="1081"/>
      <c r="R666" s="1081"/>
      <c r="S666" s="1081"/>
      <c r="T666" s="1081"/>
      <c r="U666" s="1081"/>
      <c r="V666" s="1081"/>
      <c r="W666" s="1081" t="s">
        <v>581</v>
      </c>
      <c r="X666" s="1081"/>
      <c r="Y666" s="1081"/>
      <c r="Z666" s="1081"/>
      <c r="AA666" s="1081"/>
      <c r="AB666" s="1081"/>
      <c r="AC666" s="1082"/>
      <c r="AD666" s="311"/>
    </row>
    <row r="667" spans="1:30" s="75" customFormat="1" ht="50.1" customHeight="1" x14ac:dyDescent="0.25">
      <c r="B667" s="270"/>
      <c r="C667" s="1061"/>
      <c r="D667" s="1062"/>
      <c r="E667" s="280"/>
      <c r="F667" s="1125" t="str">
        <f>'PRE DATA'!$C$6</f>
        <v>K72S003Q1L2</v>
      </c>
      <c r="G667" s="1126"/>
      <c r="H667" s="1126"/>
      <c r="I667" s="1126"/>
      <c r="J667" s="1126"/>
      <c r="K667" s="1126"/>
      <c r="L667" s="1126"/>
      <c r="M667" s="1126"/>
      <c r="N667" s="1126"/>
      <c r="O667" s="1126"/>
      <c r="P667" s="1070"/>
      <c r="Q667" s="1071"/>
      <c r="R667" s="1071"/>
      <c r="S667" s="1071"/>
      <c r="T667" s="1071"/>
      <c r="U667" s="1071"/>
      <c r="V667" s="1071"/>
      <c r="W667" s="1071"/>
      <c r="X667" s="1071"/>
      <c r="Y667" s="1071"/>
      <c r="Z667" s="1071"/>
      <c r="AA667" s="1071"/>
      <c r="AB667" s="1071"/>
      <c r="AC667" s="1073"/>
      <c r="AD667" s="311"/>
    </row>
    <row r="668" spans="1:30" s="75" customFormat="1" ht="50.1" customHeight="1" thickBot="1" x14ac:dyDescent="0.3">
      <c r="B668" s="312"/>
      <c r="C668" s="1063"/>
      <c r="D668" s="1064"/>
      <c r="E668" s="280"/>
      <c r="F668" s="1125" t="str">
        <f>'PRE DATA'!$C$7</f>
        <v>K72S003Q2L3</v>
      </c>
      <c r="G668" s="1126"/>
      <c r="H668" s="1126"/>
      <c r="I668" s="1126"/>
      <c r="J668" s="1126"/>
      <c r="K668" s="1126"/>
      <c r="L668" s="1126"/>
      <c r="M668" s="1126"/>
      <c r="N668" s="1126"/>
      <c r="O668" s="1126"/>
      <c r="P668" s="1070"/>
      <c r="Q668" s="1071"/>
      <c r="R668" s="1071"/>
      <c r="S668" s="1071"/>
      <c r="T668" s="1071"/>
      <c r="U668" s="1071"/>
      <c r="V668" s="1071"/>
      <c r="W668" s="1071"/>
      <c r="X668" s="1071"/>
      <c r="Y668" s="1071"/>
      <c r="Z668" s="1071"/>
      <c r="AA668" s="1071"/>
      <c r="AB668" s="1071"/>
      <c r="AC668" s="1073"/>
      <c r="AD668" s="311"/>
    </row>
    <row r="669" spans="1:30" s="75" customFormat="1" ht="150" customHeight="1" thickBot="1" x14ac:dyDescent="0.3">
      <c r="B669" s="312"/>
      <c r="C669" s="338"/>
      <c r="D669" s="280"/>
      <c r="E669" s="280"/>
      <c r="F669" s="280"/>
      <c r="G669" s="280"/>
      <c r="H669" s="280"/>
      <c r="I669" s="284"/>
      <c r="J669" s="284"/>
      <c r="K669" s="284"/>
      <c r="L669" s="284"/>
      <c r="M669" s="284"/>
      <c r="N669" s="280"/>
      <c r="O669" s="280"/>
      <c r="P669" s="1077" t="s">
        <v>582</v>
      </c>
      <c r="Q669" s="1078"/>
      <c r="R669" s="1078"/>
      <c r="S669" s="1078"/>
      <c r="T669" s="1078"/>
      <c r="U669" s="1078"/>
      <c r="V669" s="1078"/>
      <c r="W669" s="1078" t="s">
        <v>582</v>
      </c>
      <c r="X669" s="1078"/>
      <c r="Y669" s="1078"/>
      <c r="Z669" s="1078"/>
      <c r="AA669" s="1078"/>
      <c r="AB669" s="1078"/>
      <c r="AC669" s="1079"/>
      <c r="AD669" s="311"/>
    </row>
    <row r="670" spans="1:30" s="75" customFormat="1" ht="50.1" customHeight="1" x14ac:dyDescent="0.25">
      <c r="B670" s="312"/>
      <c r="C670" s="338"/>
      <c r="D670" s="280"/>
      <c r="E670" s="280"/>
      <c r="F670" s="280"/>
      <c r="G670" s="280"/>
      <c r="H670" s="280"/>
      <c r="I670" s="280"/>
      <c r="J670" s="280"/>
      <c r="K670" s="280"/>
      <c r="L670" s="280"/>
      <c r="M670" s="280"/>
      <c r="N670" s="280"/>
      <c r="O670" s="280"/>
      <c r="P670" s="280"/>
      <c r="Q670" s="280"/>
      <c r="R670" s="280"/>
      <c r="S670" s="280"/>
      <c r="T670" s="280"/>
      <c r="U670" s="280"/>
      <c r="V670" s="280"/>
      <c r="W670" s="280"/>
      <c r="X670" s="280"/>
      <c r="Y670" s="280"/>
      <c r="Z670" s="280"/>
      <c r="AA670" s="280"/>
      <c r="AB670" s="280"/>
      <c r="AC670" s="280"/>
      <c r="AD670" s="311"/>
    </row>
    <row r="671" spans="1:30" s="75" customFormat="1" ht="50.1" customHeight="1" x14ac:dyDescent="0.25">
      <c r="B671" s="312"/>
      <c r="C671" s="1083" t="s">
        <v>583</v>
      </c>
      <c r="D671" s="1083"/>
      <c r="E671" s="1083"/>
      <c r="F671" s="1083"/>
      <c r="G671" s="1083"/>
      <c r="H671" s="1083"/>
      <c r="I671" s="1083"/>
      <c r="J671" s="1083"/>
      <c r="K671" s="1083"/>
      <c r="L671" s="1083"/>
      <c r="M671" s="1083"/>
      <c r="N671" s="1083"/>
      <c r="O671" s="1083"/>
      <c r="P671" s="1083"/>
      <c r="Q671" s="1083"/>
      <c r="R671" s="1083"/>
      <c r="S671" s="1083"/>
      <c r="T671" s="1083"/>
      <c r="U671" s="1083"/>
      <c r="V671" s="1083"/>
      <c r="W671" s="1083"/>
      <c r="X671" s="1083"/>
      <c r="Y671" s="1083"/>
      <c r="Z671" s="1083"/>
      <c r="AA671" s="1083"/>
      <c r="AB671" s="1083"/>
      <c r="AC671" s="1083"/>
      <c r="AD671" s="311"/>
    </row>
    <row r="672" spans="1:30" s="75" customFormat="1" ht="50.1" customHeight="1" thickBot="1" x14ac:dyDescent="0.3">
      <c r="B672" s="329"/>
      <c r="C672" s="345"/>
      <c r="D672" s="330"/>
      <c r="E672" s="330"/>
      <c r="F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  <c r="R672" s="330"/>
      <c r="S672" s="330"/>
      <c r="T672" s="330"/>
      <c r="U672" s="330"/>
      <c r="V672" s="330"/>
      <c r="W672" s="330"/>
      <c r="X672" s="330"/>
      <c r="Y672" s="330"/>
      <c r="Z672" s="330"/>
      <c r="AA672" s="330"/>
      <c r="AB672" s="330"/>
      <c r="AC672" s="285">
        <f>AC624+1</f>
        <v>14</v>
      </c>
      <c r="AD672" s="331"/>
    </row>
    <row r="673" spans="2:30" s="75" customFormat="1" ht="50.1" customHeight="1" thickTop="1" thickBot="1" x14ac:dyDescent="0.3">
      <c r="C673" s="346"/>
    </row>
    <row r="674" spans="2:30" s="75" customFormat="1" ht="50.1" customHeight="1" thickTop="1" x14ac:dyDescent="0.25">
      <c r="B674" s="308"/>
      <c r="C674" s="337"/>
      <c r="D674" s="309"/>
      <c r="E674" s="309"/>
      <c r="F674" s="309"/>
      <c r="G674" s="309"/>
      <c r="H674" s="309"/>
      <c r="I674" s="309"/>
      <c r="J674" s="309"/>
      <c r="K674" s="309"/>
      <c r="L674" s="309"/>
      <c r="M674" s="309"/>
      <c r="N674" s="309"/>
      <c r="O674" s="309"/>
      <c r="P674" s="309"/>
      <c r="Q674" s="309"/>
      <c r="R674" s="309"/>
      <c r="S674" s="309"/>
      <c r="T674" s="309"/>
      <c r="U674" s="309"/>
      <c r="V674" s="309"/>
      <c r="W674" s="309"/>
      <c r="X674" s="309"/>
      <c r="Y674" s="309"/>
      <c r="Z674" s="309"/>
      <c r="AA674" s="309"/>
      <c r="AB674" s="309"/>
      <c r="AC674" s="257" t="s">
        <v>562</v>
      </c>
      <c r="AD674" s="310"/>
    </row>
    <row r="675" spans="2:30" s="75" customFormat="1" ht="90" customHeight="1" x14ac:dyDescent="0.25">
      <c r="B675" s="1117" t="s">
        <v>563</v>
      </c>
      <c r="C675" s="1118"/>
      <c r="D675" s="1118"/>
      <c r="E675" s="1118"/>
      <c r="F675" s="1118"/>
      <c r="G675" s="1118"/>
      <c r="H675" s="1118"/>
      <c r="I675" s="1118"/>
      <c r="J675" s="1118"/>
      <c r="K675" s="1118"/>
      <c r="L675" s="1118"/>
      <c r="M675" s="1118"/>
      <c r="N675" s="1118"/>
      <c r="O675" s="1118"/>
      <c r="P675" s="1118"/>
      <c r="Q675" s="1118"/>
      <c r="R675" s="1118"/>
      <c r="S675" s="1118"/>
      <c r="T675" s="1118"/>
      <c r="U675" s="1118"/>
      <c r="V675" s="1118"/>
      <c r="W675" s="1118"/>
      <c r="X675" s="1118"/>
      <c r="Y675" s="1118"/>
      <c r="Z675" s="1118"/>
      <c r="AA675" s="1118"/>
      <c r="AB675" s="1118"/>
      <c r="AC675" s="1118"/>
      <c r="AD675" s="1119"/>
    </row>
    <row r="676" spans="2:30" s="75" customFormat="1" ht="50.1" customHeight="1" thickBot="1" x14ac:dyDescent="0.3">
      <c r="B676" s="258"/>
      <c r="C676" s="338"/>
      <c r="D676" s="280"/>
      <c r="E676" s="280"/>
      <c r="F676" s="280"/>
      <c r="G676" s="280"/>
      <c r="H676" s="280"/>
      <c r="I676" s="280"/>
      <c r="J676" s="280"/>
      <c r="K676" s="280"/>
      <c r="L676" s="280"/>
      <c r="M676" s="280"/>
      <c r="N676" s="280"/>
      <c r="O676" s="280"/>
      <c r="P676" s="280"/>
      <c r="Q676" s="280"/>
      <c r="R676" s="280"/>
      <c r="S676" s="280"/>
      <c r="T676" s="280"/>
      <c r="U676" s="280"/>
      <c r="V676" s="280"/>
      <c r="W676" s="280"/>
      <c r="X676" s="280"/>
      <c r="Y676" s="280"/>
      <c r="Z676" s="280"/>
      <c r="AA676" s="280"/>
      <c r="AB676" s="280"/>
      <c r="AC676" s="280"/>
      <c r="AD676" s="311"/>
    </row>
    <row r="677" spans="2:30" s="75" customFormat="1" ht="60" customHeight="1" thickBot="1" x14ac:dyDescent="0.3">
      <c r="B677" s="312"/>
      <c r="C677" s="339" t="s">
        <v>550</v>
      </c>
      <c r="D677" s="314"/>
      <c r="E677" s="280"/>
      <c r="F677" s="1120" t="str">
        <f>'PRE DATA'!$C$5</f>
        <v>Computer Applications Assistant</v>
      </c>
      <c r="G677" s="1121"/>
      <c r="H677" s="1121"/>
      <c r="I677" s="1121"/>
      <c r="J677" s="1121"/>
      <c r="K677" s="1121"/>
      <c r="L677" s="1121"/>
      <c r="M677" s="1121"/>
      <c r="N677" s="1121"/>
      <c r="O677" s="1121"/>
      <c r="P677" s="1121"/>
      <c r="Q677" s="1121"/>
      <c r="R677" s="1121"/>
      <c r="S677" s="1121"/>
      <c r="T677" s="1121"/>
      <c r="U677" s="1121"/>
      <c r="V677" s="1121"/>
      <c r="W677" s="1121"/>
      <c r="X677" s="1121"/>
      <c r="Y677" s="1121"/>
      <c r="Z677" s="1121"/>
      <c r="AA677" s="1121"/>
      <c r="AB677" s="1121"/>
      <c r="AC677" s="1122"/>
      <c r="AD677" s="311"/>
    </row>
    <row r="678" spans="2:30" s="75" customFormat="1" ht="50.1" customHeight="1" thickBot="1" x14ac:dyDescent="0.3">
      <c r="B678" s="259"/>
      <c r="C678" s="338"/>
      <c r="D678" s="280"/>
      <c r="E678" s="280"/>
      <c r="F678" s="280"/>
      <c r="G678" s="280"/>
      <c r="H678" s="280"/>
      <c r="I678" s="280"/>
      <c r="J678" s="280"/>
      <c r="K678" s="280"/>
      <c r="L678" s="280"/>
      <c r="M678" s="280"/>
      <c r="N678" s="280"/>
      <c r="O678" s="280"/>
      <c r="P678" s="280"/>
      <c r="Q678" s="280"/>
      <c r="R678" s="280"/>
      <c r="S678" s="280"/>
      <c r="T678" s="280"/>
      <c r="U678" s="280"/>
      <c r="V678" s="280"/>
      <c r="W678" s="280"/>
      <c r="X678" s="280"/>
      <c r="Y678" s="280"/>
      <c r="Z678" s="280"/>
      <c r="AA678" s="280"/>
      <c r="AB678" s="280"/>
      <c r="AC678" s="280"/>
      <c r="AD678" s="311"/>
    </row>
    <row r="679" spans="2:30" s="75" customFormat="1" ht="50.1" customHeight="1" thickBot="1" x14ac:dyDescent="0.3">
      <c r="B679" s="312"/>
      <c r="C679" s="1110" t="s">
        <v>564</v>
      </c>
      <c r="D679" s="1111"/>
      <c r="E679" s="280"/>
      <c r="F679" s="290" t="str">
        <f>Data!$M$4</f>
        <v>K</v>
      </c>
      <c r="G679" s="291" t="str">
        <f>Data!$N$4</f>
        <v>7</v>
      </c>
      <c r="H679" s="291" t="str">
        <f>Data!$O$4</f>
        <v>2</v>
      </c>
      <c r="I679" s="291" t="str">
        <f>Data!$P$4</f>
        <v>S</v>
      </c>
      <c r="J679" s="291" t="str">
        <f>Data!$Q$4</f>
        <v>0</v>
      </c>
      <c r="K679" s="291" t="str">
        <f>Data!$R$4</f>
        <v>0</v>
      </c>
      <c r="L679" s="292" t="str">
        <f>Data!$S$4</f>
        <v>3</v>
      </c>
      <c r="M679" s="280"/>
      <c r="N679" s="280"/>
      <c r="O679" s="280"/>
      <c r="P679" s="280"/>
      <c r="Q679" s="280"/>
      <c r="R679" s="280"/>
      <c r="S679" s="280"/>
      <c r="T679" s="280"/>
      <c r="U679" s="280"/>
      <c r="V679" s="280"/>
      <c r="W679" s="280"/>
      <c r="X679" s="280"/>
      <c r="Y679" s="280"/>
      <c r="Z679" s="280"/>
      <c r="AA679" s="280"/>
      <c r="AB679" s="280"/>
      <c r="AC679" s="280"/>
      <c r="AD679" s="311"/>
    </row>
    <row r="680" spans="2:30" s="75" customFormat="1" ht="50.1" customHeight="1" thickBot="1" x14ac:dyDescent="0.3">
      <c r="B680" s="312"/>
      <c r="C680" s="1123" t="s">
        <v>565</v>
      </c>
      <c r="D680" s="1124"/>
      <c r="E680" s="315"/>
      <c r="F680" s="280"/>
      <c r="G680" s="280"/>
      <c r="H680" s="280"/>
      <c r="I680" s="280"/>
      <c r="J680" s="280"/>
      <c r="K680" s="280"/>
      <c r="L680" s="280"/>
      <c r="M680" s="280"/>
      <c r="N680" s="280"/>
      <c r="O680" s="280"/>
      <c r="P680" s="280"/>
      <c r="Q680" s="280"/>
      <c r="R680" s="280"/>
      <c r="S680" s="280"/>
      <c r="T680" s="280"/>
      <c r="U680" s="280"/>
      <c r="V680" s="280"/>
      <c r="W680" s="280"/>
      <c r="X680" s="280"/>
      <c r="Y680" s="280"/>
      <c r="Z680" s="280"/>
      <c r="AA680" s="280"/>
      <c r="AB680" s="280"/>
      <c r="AC680" s="280"/>
      <c r="AD680" s="311"/>
    </row>
    <row r="681" spans="2:30" s="75" customFormat="1" ht="50.1" customHeight="1" thickBot="1" x14ac:dyDescent="0.3">
      <c r="B681" s="259"/>
      <c r="C681" s="338"/>
      <c r="D681" s="280"/>
      <c r="E681" s="280"/>
      <c r="F681" s="335">
        <f>AC672+3</f>
        <v>17</v>
      </c>
      <c r="G681" s="280"/>
      <c r="H681" s="280"/>
      <c r="I681" s="280"/>
      <c r="J681" s="280"/>
      <c r="K681" s="280"/>
      <c r="L681" s="280"/>
      <c r="M681" s="280"/>
      <c r="N681" s="280"/>
      <c r="O681" s="280"/>
      <c r="P681" s="280"/>
      <c r="Q681" s="280"/>
      <c r="R681" s="280"/>
      <c r="S681" s="280"/>
      <c r="T681" s="280"/>
      <c r="U681" s="280"/>
      <c r="V681" s="280"/>
      <c r="W681" s="280"/>
      <c r="X681" s="280"/>
      <c r="Y681" s="280"/>
      <c r="Z681" s="280"/>
      <c r="AA681" s="280"/>
      <c r="AB681" s="280"/>
      <c r="AC681" s="280"/>
      <c r="AD681" s="311"/>
    </row>
    <row r="682" spans="2:30" s="75" customFormat="1" ht="50.1" customHeight="1" x14ac:dyDescent="0.25">
      <c r="B682" s="312"/>
      <c r="C682" s="340" t="s">
        <v>566</v>
      </c>
      <c r="D682" s="316"/>
      <c r="E682" s="280"/>
      <c r="F682" s="260" t="str">
        <f>Sheet2!C17</f>
        <v>0</v>
      </c>
      <c r="G682" s="261" t="str">
        <f>Sheet2!D17</f>
        <v/>
      </c>
      <c r="H682" s="261" t="str">
        <f>Sheet2!E17</f>
        <v/>
      </c>
      <c r="I682" s="261" t="str">
        <f>Sheet2!F17</f>
        <v/>
      </c>
      <c r="J682" s="261" t="str">
        <f>Sheet2!G17</f>
        <v/>
      </c>
      <c r="K682" s="261" t="str">
        <f>Sheet2!H17</f>
        <v/>
      </c>
      <c r="L682" s="261" t="str">
        <f>Sheet2!I17</f>
        <v/>
      </c>
      <c r="M682" s="261" t="str">
        <f>Sheet2!J17</f>
        <v/>
      </c>
      <c r="N682" s="261" t="str">
        <f>Sheet2!K17</f>
        <v/>
      </c>
      <c r="O682" s="261" t="str">
        <f>Sheet2!L17</f>
        <v/>
      </c>
      <c r="P682" s="261" t="str">
        <f>Sheet2!M17</f>
        <v/>
      </c>
      <c r="Q682" s="261" t="str">
        <f>Sheet2!N17</f>
        <v/>
      </c>
      <c r="R682" s="261" t="str">
        <f>Sheet2!O17</f>
        <v/>
      </c>
      <c r="S682" s="261" t="str">
        <f>Sheet2!P17</f>
        <v/>
      </c>
      <c r="T682" s="261" t="str">
        <f>Sheet2!Q17</f>
        <v/>
      </c>
      <c r="U682" s="261" t="str">
        <f>Sheet2!R17</f>
        <v/>
      </c>
      <c r="V682" s="261" t="str">
        <f>Sheet2!S17</f>
        <v/>
      </c>
      <c r="W682" s="261" t="str">
        <f>Sheet2!T17</f>
        <v/>
      </c>
      <c r="X682" s="261" t="str">
        <f>Sheet2!U17</f>
        <v/>
      </c>
      <c r="Y682" s="261" t="str">
        <f>Sheet2!V17</f>
        <v/>
      </c>
      <c r="Z682" s="261" t="str">
        <f>Sheet2!W17</f>
        <v/>
      </c>
      <c r="AA682" s="261" t="str">
        <f>Sheet2!X17</f>
        <v/>
      </c>
      <c r="AB682" s="261" t="str">
        <f>Sheet2!Y17</f>
        <v/>
      </c>
      <c r="AC682" s="265" t="str">
        <f>Sheet2!Z17</f>
        <v/>
      </c>
      <c r="AD682" s="311"/>
    </row>
    <row r="683" spans="2:30" s="75" customFormat="1" ht="50.1" customHeight="1" thickBot="1" x14ac:dyDescent="0.3">
      <c r="B683" s="312"/>
      <c r="C683" s="341" t="s">
        <v>567</v>
      </c>
      <c r="D683" s="317"/>
      <c r="E683" s="280"/>
      <c r="F683" s="262" t="str">
        <f>Sheet2!AA17</f>
        <v/>
      </c>
      <c r="G683" s="263" t="str">
        <f>Sheet2!AB17</f>
        <v/>
      </c>
      <c r="H683" s="263" t="str">
        <f>Sheet2!AC17</f>
        <v/>
      </c>
      <c r="I683" s="263" t="str">
        <f>Sheet2!AD17</f>
        <v/>
      </c>
      <c r="J683" s="263" t="str">
        <f>Sheet2!AE17</f>
        <v/>
      </c>
      <c r="K683" s="263" t="str">
        <f>Sheet2!AF17</f>
        <v/>
      </c>
      <c r="L683" s="263" t="str">
        <f>Sheet2!AG17</f>
        <v/>
      </c>
      <c r="M683" s="263" t="str">
        <f>Sheet2!AH17</f>
        <v/>
      </c>
      <c r="N683" s="263" t="str">
        <f>Sheet2!AI17</f>
        <v/>
      </c>
      <c r="O683" s="263" t="str">
        <f>Sheet2!AJ17</f>
        <v/>
      </c>
      <c r="P683" s="263" t="str">
        <f>Sheet2!AK17</f>
        <v/>
      </c>
      <c r="Q683" s="263" t="str">
        <f>Sheet2!AL17</f>
        <v/>
      </c>
      <c r="R683" s="263" t="str">
        <f>Sheet2!AM17</f>
        <v/>
      </c>
      <c r="S683" s="263" t="str">
        <f>Sheet2!AN17</f>
        <v/>
      </c>
      <c r="T683" s="263" t="str">
        <f>Sheet2!AO17</f>
        <v/>
      </c>
      <c r="U683" s="263" t="str">
        <f>Sheet2!AP17</f>
        <v/>
      </c>
      <c r="V683" s="263" t="str">
        <f>Sheet2!AQ17</f>
        <v/>
      </c>
      <c r="W683" s="263" t="str">
        <f>Sheet2!AR17</f>
        <v/>
      </c>
      <c r="X683" s="263" t="str">
        <f>Sheet2!AS17</f>
        <v/>
      </c>
      <c r="Y683" s="263" t="str">
        <f>Sheet2!AT17</f>
        <v/>
      </c>
      <c r="Z683" s="263" t="str">
        <f>Sheet2!AU17</f>
        <v/>
      </c>
      <c r="AA683" s="263" t="str">
        <f>Sheet2!AV17</f>
        <v/>
      </c>
      <c r="AB683" s="263" t="str">
        <f>Sheet2!AW17</f>
        <v/>
      </c>
      <c r="AC683" s="264" t="str">
        <f>Sheet2!AX17</f>
        <v/>
      </c>
      <c r="AD683" s="311"/>
    </row>
    <row r="684" spans="2:30" s="75" customFormat="1" ht="50.1" customHeight="1" thickBot="1" x14ac:dyDescent="0.3">
      <c r="B684" s="259"/>
      <c r="C684" s="338"/>
      <c r="D684" s="280"/>
      <c r="E684" s="280"/>
      <c r="F684" s="335">
        <f>F681-1</f>
        <v>16</v>
      </c>
      <c r="G684" s="318"/>
      <c r="H684" s="318"/>
      <c r="I684" s="318"/>
      <c r="J684" s="318"/>
      <c r="K684" s="318"/>
      <c r="L684" s="318"/>
      <c r="M684" s="318"/>
      <c r="N684" s="318"/>
      <c r="O684" s="318"/>
      <c r="P684" s="318"/>
      <c r="Q684" s="318"/>
      <c r="R684" s="318"/>
      <c r="S684" s="318"/>
      <c r="T684" s="318"/>
      <c r="U684" s="318"/>
      <c r="V684" s="318"/>
      <c r="W684" s="318"/>
      <c r="X684" s="318"/>
      <c r="Y684" s="318"/>
      <c r="Z684" s="318"/>
      <c r="AA684" s="318"/>
      <c r="AB684" s="318"/>
      <c r="AC684" s="318"/>
      <c r="AD684" s="311"/>
    </row>
    <row r="685" spans="2:30" s="75" customFormat="1" ht="50.1" customHeight="1" x14ac:dyDescent="0.25">
      <c r="B685" s="312"/>
      <c r="C685" s="340" t="s">
        <v>566</v>
      </c>
      <c r="D685" s="319"/>
      <c r="E685" s="280"/>
      <c r="F685" s="260" t="str">
        <f>Sheet4!D16</f>
        <v>0</v>
      </c>
      <c r="G685" s="261" t="str">
        <f>Sheet4!E16</f>
        <v/>
      </c>
      <c r="H685" s="261" t="str">
        <f>Sheet4!F16</f>
        <v/>
      </c>
      <c r="I685" s="261" t="str">
        <f>Sheet4!G16</f>
        <v/>
      </c>
      <c r="J685" s="261" t="str">
        <f>Sheet4!H16</f>
        <v/>
      </c>
      <c r="K685" s="261" t="str">
        <f>Sheet4!I16</f>
        <v/>
      </c>
      <c r="L685" s="261" t="str">
        <f>Sheet4!J16</f>
        <v/>
      </c>
      <c r="M685" s="261" t="str">
        <f>Sheet4!K16</f>
        <v/>
      </c>
      <c r="N685" s="261" t="str">
        <f>Sheet4!L16</f>
        <v/>
      </c>
      <c r="O685" s="261" t="str">
        <f>Sheet4!M16</f>
        <v/>
      </c>
      <c r="P685" s="261" t="str">
        <f>Sheet4!N16</f>
        <v/>
      </c>
      <c r="Q685" s="261" t="str">
        <f>Sheet4!O16</f>
        <v/>
      </c>
      <c r="R685" s="261" t="str">
        <f>Sheet4!P16</f>
        <v/>
      </c>
      <c r="S685" s="261" t="str">
        <f>Sheet4!Q16</f>
        <v/>
      </c>
      <c r="T685" s="261" t="str">
        <f>Sheet4!R16</f>
        <v/>
      </c>
      <c r="U685" s="261" t="str">
        <f>Sheet4!S16</f>
        <v/>
      </c>
      <c r="V685" s="261" t="str">
        <f>Sheet4!T16</f>
        <v/>
      </c>
      <c r="W685" s="261" t="str">
        <f>Sheet4!U16</f>
        <v/>
      </c>
      <c r="X685" s="261" t="str">
        <f>Sheet4!V16</f>
        <v/>
      </c>
      <c r="Y685" s="261" t="str">
        <f>Sheet4!W16</f>
        <v/>
      </c>
      <c r="Z685" s="261" t="str">
        <f>Sheet4!X16</f>
        <v/>
      </c>
      <c r="AA685" s="261" t="str">
        <f>Sheet4!Y16</f>
        <v/>
      </c>
      <c r="AB685" s="261" t="str">
        <f>Sheet4!Z16</f>
        <v/>
      </c>
      <c r="AC685" s="265" t="str">
        <f>Sheet4!AA16</f>
        <v/>
      </c>
      <c r="AD685" s="311"/>
    </row>
    <row r="686" spans="2:30" s="75" customFormat="1" ht="50.1" customHeight="1" thickBot="1" x14ac:dyDescent="0.3">
      <c r="B686" s="312"/>
      <c r="C686" s="1123" t="s">
        <v>568</v>
      </c>
      <c r="D686" s="1124"/>
      <c r="E686" s="280"/>
      <c r="F686" s="266" t="str">
        <f>Sheet4!AB16</f>
        <v/>
      </c>
      <c r="G686" s="267" t="str">
        <f>Sheet4!AC16</f>
        <v/>
      </c>
      <c r="H686" s="267" t="str">
        <f>Sheet4!AD16</f>
        <v/>
      </c>
      <c r="I686" s="267" t="str">
        <f>Sheet4!AE16</f>
        <v/>
      </c>
      <c r="J686" s="267" t="str">
        <f>Sheet4!AF16</f>
        <v/>
      </c>
      <c r="K686" s="267" t="str">
        <f>Sheet4!AG16</f>
        <v/>
      </c>
      <c r="L686" s="267" t="str">
        <f>Sheet4!AH16</f>
        <v/>
      </c>
      <c r="M686" s="267" t="str">
        <f>Sheet4!AI16</f>
        <v/>
      </c>
      <c r="N686" s="267" t="str">
        <f>Sheet4!AJ16</f>
        <v/>
      </c>
      <c r="O686" s="267" t="str">
        <f>Sheet4!AK16</f>
        <v/>
      </c>
      <c r="P686" s="267" t="str">
        <f>Sheet4!AL16</f>
        <v/>
      </c>
      <c r="Q686" s="267" t="str">
        <f>Sheet4!AM16</f>
        <v/>
      </c>
      <c r="R686" s="267" t="str">
        <f>Sheet4!AN16</f>
        <v/>
      </c>
      <c r="S686" s="267" t="str">
        <f>Sheet4!AO16</f>
        <v/>
      </c>
      <c r="T686" s="267" t="str">
        <f>Sheet4!AP16</f>
        <v/>
      </c>
      <c r="U686" s="267" t="str">
        <f>Sheet4!AQ16</f>
        <v/>
      </c>
      <c r="V686" s="267" t="str">
        <f>Sheet4!AR16</f>
        <v/>
      </c>
      <c r="W686" s="267" t="str">
        <f>Sheet4!AS16</f>
        <v/>
      </c>
      <c r="X686" s="267" t="str">
        <f>Sheet4!AT16</f>
        <v/>
      </c>
      <c r="Y686" s="267" t="str">
        <f>Sheet4!AU16</f>
        <v/>
      </c>
      <c r="Z686" s="267" t="str">
        <f>Sheet4!AV16</f>
        <v/>
      </c>
      <c r="AA686" s="267" t="str">
        <f>Sheet4!AW16</f>
        <v/>
      </c>
      <c r="AB686" s="267" t="str">
        <f>Sheet4!AX16</f>
        <v/>
      </c>
      <c r="AC686" s="268" t="str">
        <f>Sheet4!AY16</f>
        <v/>
      </c>
      <c r="AD686" s="311"/>
    </row>
    <row r="687" spans="2:30" s="75" customFormat="1" ht="50.1" customHeight="1" x14ac:dyDescent="0.25">
      <c r="B687" s="269"/>
      <c r="C687" s="338"/>
      <c r="D687" s="280"/>
      <c r="E687" s="280"/>
      <c r="F687" s="266" t="str">
        <f>Sheet4!AZ16</f>
        <v/>
      </c>
      <c r="G687" s="267" t="str">
        <f>Sheet4!BA16</f>
        <v/>
      </c>
      <c r="H687" s="267" t="str">
        <f>Sheet4!BB16</f>
        <v/>
      </c>
      <c r="I687" s="267" t="str">
        <f>Sheet4!BC16</f>
        <v/>
      </c>
      <c r="J687" s="267" t="str">
        <f>Sheet4!BD16</f>
        <v/>
      </c>
      <c r="K687" s="267" t="str">
        <f>Sheet4!BE16</f>
        <v/>
      </c>
      <c r="L687" s="267" t="str">
        <f>Sheet4!BF16</f>
        <v/>
      </c>
      <c r="M687" s="267" t="str">
        <f>Sheet4!BG16</f>
        <v/>
      </c>
      <c r="N687" s="267" t="str">
        <f>Sheet4!BH16</f>
        <v/>
      </c>
      <c r="O687" s="267" t="str">
        <f>Sheet4!BI16</f>
        <v/>
      </c>
      <c r="P687" s="267" t="str">
        <f>Sheet4!BJ16</f>
        <v/>
      </c>
      <c r="Q687" s="267" t="str">
        <f>Sheet4!BK16</f>
        <v/>
      </c>
      <c r="R687" s="267" t="str">
        <f>Sheet4!BL16</f>
        <v/>
      </c>
      <c r="S687" s="267" t="str">
        <f>Sheet4!BM16</f>
        <v/>
      </c>
      <c r="T687" s="267" t="str">
        <f>Sheet4!BN16</f>
        <v/>
      </c>
      <c r="U687" s="267" t="str">
        <f>Sheet4!BO16</f>
        <v/>
      </c>
      <c r="V687" s="267" t="str">
        <f>Sheet4!BP16</f>
        <v/>
      </c>
      <c r="W687" s="267" t="str">
        <f>Sheet4!BQ16</f>
        <v/>
      </c>
      <c r="X687" s="267" t="str">
        <f>Sheet4!BR16</f>
        <v/>
      </c>
      <c r="Y687" s="267" t="str">
        <f>Sheet4!BS16</f>
        <v/>
      </c>
      <c r="Z687" s="267" t="str">
        <f>Sheet4!BT16</f>
        <v/>
      </c>
      <c r="AA687" s="267" t="str">
        <f>Sheet4!BU16</f>
        <v/>
      </c>
      <c r="AB687" s="267" t="str">
        <f>Sheet4!BV16</f>
        <v/>
      </c>
      <c r="AC687" s="268" t="str">
        <f>Sheet4!BW16</f>
        <v/>
      </c>
      <c r="AD687" s="311"/>
    </row>
    <row r="688" spans="2:30" s="75" customFormat="1" ht="50.1" customHeight="1" thickBot="1" x14ac:dyDescent="0.3">
      <c r="B688" s="270"/>
      <c r="C688" s="338"/>
      <c r="D688" s="280"/>
      <c r="E688" s="280"/>
      <c r="F688" s="271" t="str">
        <f>Sheet4!BX16</f>
        <v/>
      </c>
      <c r="G688" s="272" t="str">
        <f>Sheet4!BY16</f>
        <v/>
      </c>
      <c r="H688" s="272" t="str">
        <f>Sheet4!BZ16</f>
        <v/>
      </c>
      <c r="I688" s="272" t="str">
        <f>Sheet4!CA16</f>
        <v/>
      </c>
      <c r="J688" s="272" t="str">
        <f>Sheet4!CB16</f>
        <v/>
      </c>
      <c r="K688" s="272" t="str">
        <f>Sheet4!CC16</f>
        <v/>
      </c>
      <c r="L688" s="272" t="str">
        <f>Sheet4!CD16</f>
        <v/>
      </c>
      <c r="M688" s="272" t="str">
        <f>Sheet4!CE16</f>
        <v/>
      </c>
      <c r="N688" s="272" t="str">
        <f>Sheet4!CF16</f>
        <v/>
      </c>
      <c r="O688" s="272" t="str">
        <f>Sheet4!CG16</f>
        <v/>
      </c>
      <c r="P688" s="272" t="str">
        <f>Sheet4!CH16</f>
        <v/>
      </c>
      <c r="Q688" s="272" t="str">
        <f>Sheet4!CI16</f>
        <v/>
      </c>
      <c r="R688" s="272" t="str">
        <f>Sheet4!CJ16</f>
        <v/>
      </c>
      <c r="S688" s="272" t="str">
        <f>Sheet4!CK16</f>
        <v/>
      </c>
      <c r="T688" s="272" t="str">
        <f>Sheet4!CL16</f>
        <v/>
      </c>
      <c r="U688" s="272" t="str">
        <f>Sheet4!CM16</f>
        <v/>
      </c>
      <c r="V688" s="272" t="str">
        <f>Sheet4!CN16</f>
        <v/>
      </c>
      <c r="W688" s="272" t="str">
        <f>Sheet4!CO16</f>
        <v/>
      </c>
      <c r="X688" s="272" t="str">
        <f>Sheet4!CP16</f>
        <v/>
      </c>
      <c r="Y688" s="272" t="str">
        <f>Sheet4!CQ16</f>
        <v/>
      </c>
      <c r="Z688" s="272" t="str">
        <f>Sheet4!CR16</f>
        <v/>
      </c>
      <c r="AA688" s="272" t="str">
        <f>Sheet4!CS16</f>
        <v/>
      </c>
      <c r="AB688" s="272" t="str">
        <f>Sheet4!CT16</f>
        <v/>
      </c>
      <c r="AC688" s="273" t="str">
        <f>Sheet4!CU16</f>
        <v/>
      </c>
      <c r="AD688" s="311"/>
    </row>
    <row r="689" spans="2:30" s="75" customFormat="1" ht="50.1" customHeight="1" thickBot="1" x14ac:dyDescent="0.3">
      <c r="B689" s="312"/>
      <c r="C689" s="338"/>
      <c r="D689" s="280"/>
      <c r="E689" s="280"/>
      <c r="F689" s="280"/>
      <c r="G689" s="280"/>
      <c r="H689" s="280"/>
      <c r="I689" s="280"/>
      <c r="J689" s="280"/>
      <c r="K689" s="280"/>
      <c r="L689" s="280"/>
      <c r="M689" s="280"/>
      <c r="N689" s="280"/>
      <c r="O689" s="280"/>
      <c r="P689" s="280"/>
      <c r="Q689" s="280"/>
      <c r="R689" s="280"/>
      <c r="S689" s="280"/>
      <c r="T689" s="280"/>
      <c r="U689" s="280"/>
      <c r="V689" s="280"/>
      <c r="W689" s="280"/>
      <c r="X689" s="280"/>
      <c r="Y689" s="280"/>
      <c r="Z689" s="280"/>
      <c r="AA689" s="280"/>
      <c r="AB689" s="280"/>
      <c r="AC689" s="280"/>
      <c r="AD689" s="311"/>
    </row>
    <row r="690" spans="2:30" s="75" customFormat="1" ht="50.1" customHeight="1" thickBot="1" x14ac:dyDescent="0.3">
      <c r="B690" s="274"/>
      <c r="C690" s="339" t="s">
        <v>569</v>
      </c>
      <c r="D690" s="314"/>
      <c r="E690" s="280"/>
      <c r="F690" s="1112" t="s">
        <v>570</v>
      </c>
      <c r="G690" s="1113"/>
      <c r="H690" s="1113"/>
      <c r="I690" s="301" t="e">
        <f>IF(Data!$H17="F",Data!$H$2,"")</f>
        <v>#VALUE!</v>
      </c>
      <c r="J690" s="280"/>
      <c r="K690" s="521" t="s">
        <v>571</v>
      </c>
      <c r="L690" s="519"/>
      <c r="M690" s="519"/>
      <c r="N690" s="519"/>
      <c r="O690" s="519"/>
      <c r="P690" s="519"/>
      <c r="Q690" s="519"/>
      <c r="R690" s="276" t="str">
        <f>Sheet5!D16</f>
        <v>0</v>
      </c>
      <c r="S690" s="276" t="str">
        <f>Sheet5!E16</f>
        <v/>
      </c>
      <c r="T690" s="276" t="str">
        <f>Sheet5!F16</f>
        <v/>
      </c>
      <c r="U690" s="276" t="str">
        <f>Sheet5!G16</f>
        <v/>
      </c>
      <c r="V690" s="276" t="str">
        <f>Sheet5!H16</f>
        <v/>
      </c>
      <c r="W690" s="276" t="str">
        <f>Sheet5!I16</f>
        <v/>
      </c>
      <c r="X690" s="276" t="str">
        <f>Sheet5!J16</f>
        <v/>
      </c>
      <c r="Y690" s="276" t="str">
        <f>Sheet5!K16</f>
        <v/>
      </c>
      <c r="Z690" s="276" t="str">
        <f>Sheet5!L16</f>
        <v/>
      </c>
      <c r="AA690" s="276" t="str">
        <f>Sheet5!M16</f>
        <v/>
      </c>
      <c r="AB690" s="276" t="str">
        <f>Sheet5!N16</f>
        <v/>
      </c>
      <c r="AC690" s="277" t="str">
        <f>Sheet5!O16</f>
        <v/>
      </c>
      <c r="AD690" s="311"/>
    </row>
    <row r="691" spans="2:30" s="75" customFormat="1" ht="50.1" customHeight="1" thickBot="1" x14ac:dyDescent="0.3">
      <c r="B691" s="312"/>
      <c r="C691" s="338"/>
      <c r="D691" s="280"/>
      <c r="E691" s="280"/>
      <c r="F691" s="1127" t="s">
        <v>572</v>
      </c>
      <c r="G691" s="1128"/>
      <c r="H691" s="1128"/>
      <c r="I691" s="278" t="e">
        <f>IF(Data!$H17="M",Data!$H$2,"")</f>
        <v>#VALUE!</v>
      </c>
      <c r="J691" s="280"/>
      <c r="K691" s="280"/>
      <c r="L691" s="280"/>
      <c r="M691" s="280"/>
      <c r="N691" s="280"/>
      <c r="O691" s="280"/>
      <c r="P691" s="280"/>
      <c r="Q691" s="280"/>
      <c r="R691" s="280"/>
      <c r="S691" s="280"/>
      <c r="T691" s="280"/>
      <c r="U691" s="280"/>
      <c r="V691" s="280"/>
      <c r="W691" s="280"/>
      <c r="X691" s="280"/>
      <c r="Y691" s="280"/>
      <c r="Z691" s="280"/>
      <c r="AA691" s="280"/>
      <c r="AB691" s="280"/>
      <c r="AC691" s="280"/>
      <c r="AD691" s="311"/>
    </row>
    <row r="692" spans="2:30" s="75" customFormat="1" ht="50.1" customHeight="1" thickBot="1" x14ac:dyDescent="0.3">
      <c r="B692" s="312"/>
      <c r="C692" s="338"/>
      <c r="D692" s="280"/>
      <c r="E692" s="280"/>
      <c r="F692" s="280"/>
      <c r="G692" s="280"/>
      <c r="H692" s="280"/>
      <c r="I692" s="280"/>
      <c r="J692" s="280"/>
      <c r="K692" s="280"/>
      <c r="L692" s="280"/>
      <c r="M692" s="280"/>
      <c r="N692" s="280"/>
      <c r="O692" s="280"/>
      <c r="P692" s="280"/>
      <c r="Q692" s="280"/>
      <c r="R692" s="280"/>
      <c r="S692" s="280"/>
      <c r="T692" s="280"/>
      <c r="U692" s="280"/>
      <c r="V692" s="280"/>
      <c r="W692" s="280"/>
      <c r="X692" s="280"/>
      <c r="Y692" s="280"/>
      <c r="Z692" s="280"/>
      <c r="AA692" s="280"/>
      <c r="AB692" s="280"/>
      <c r="AC692" s="280"/>
      <c r="AD692" s="311"/>
    </row>
    <row r="693" spans="2:30" s="75" customFormat="1" ht="50.1" customHeight="1" thickBot="1" x14ac:dyDescent="0.3">
      <c r="B693" s="312"/>
      <c r="C693" s="1129" t="s">
        <v>573</v>
      </c>
      <c r="D693" s="1130"/>
      <c r="E693" s="1130"/>
      <c r="F693" s="1130"/>
      <c r="G693" s="1130"/>
      <c r="H693" s="1131"/>
      <c r="I693" s="280"/>
      <c r="J693" s="1132" t="str">
        <f>'PRE DATA'!$C$10</f>
        <v>TRAINING INSTITUTE</v>
      </c>
      <c r="K693" s="1133"/>
      <c r="L693" s="1133"/>
      <c r="M693" s="1133"/>
      <c r="N693" s="1133"/>
      <c r="O693" s="1133"/>
      <c r="P693" s="1133"/>
      <c r="Q693" s="1133"/>
      <c r="R693" s="1133"/>
      <c r="S693" s="1133"/>
      <c r="T693" s="1133"/>
      <c r="U693" s="1133"/>
      <c r="V693" s="1133"/>
      <c r="W693" s="1133"/>
      <c r="X693" s="1133"/>
      <c r="Y693" s="1133"/>
      <c r="Z693" s="1133"/>
      <c r="AA693" s="1133"/>
      <c r="AB693" s="1133"/>
      <c r="AC693" s="1134"/>
      <c r="AD693" s="311"/>
    </row>
    <row r="694" spans="2:30" s="75" customFormat="1" ht="50.1" customHeight="1" thickBot="1" x14ac:dyDescent="0.3">
      <c r="B694" s="312"/>
      <c r="C694" s="338"/>
      <c r="D694" s="280"/>
      <c r="E694" s="280"/>
      <c r="F694" s="280"/>
      <c r="G694" s="280"/>
      <c r="H694" s="280"/>
      <c r="I694" s="280"/>
      <c r="J694" s="280"/>
      <c r="K694" s="280"/>
      <c r="L694" s="280"/>
      <c r="M694" s="280"/>
      <c r="N694" s="280"/>
      <c r="O694" s="280"/>
      <c r="P694" s="280"/>
      <c r="Q694" s="280"/>
      <c r="R694" s="280"/>
      <c r="S694" s="280"/>
      <c r="T694" s="280"/>
      <c r="U694" s="280"/>
      <c r="V694" s="280"/>
      <c r="W694" s="280"/>
      <c r="X694" s="280"/>
      <c r="Y694" s="280"/>
      <c r="Z694" s="280"/>
      <c r="AA694" s="280"/>
      <c r="AB694" s="280"/>
      <c r="AC694" s="280"/>
      <c r="AD694" s="311"/>
    </row>
    <row r="695" spans="2:30" s="75" customFormat="1" ht="50.1" customHeight="1" x14ac:dyDescent="0.25">
      <c r="B695" s="312"/>
      <c r="C695" s="340" t="s">
        <v>574</v>
      </c>
      <c r="D695" s="321"/>
      <c r="E695" s="321"/>
      <c r="F695" s="321"/>
      <c r="G695" s="321"/>
      <c r="H695" s="322"/>
      <c r="I695" s="280"/>
      <c r="J695" s="1084" t="str">
        <f>'PRE DATA'!$C$11</f>
        <v>No 05, Gampaha</v>
      </c>
      <c r="K695" s="1085"/>
      <c r="L695" s="1085"/>
      <c r="M695" s="1085"/>
      <c r="N695" s="1085"/>
      <c r="O695" s="1085"/>
      <c r="P695" s="1085"/>
      <c r="Q695" s="1085"/>
      <c r="R695" s="1085"/>
      <c r="S695" s="1085"/>
      <c r="T695" s="1085"/>
      <c r="U695" s="1085"/>
      <c r="V695" s="1085"/>
      <c r="W695" s="1085"/>
      <c r="X695" s="1085"/>
      <c r="Y695" s="1085"/>
      <c r="Z695" s="1085"/>
      <c r="AA695" s="1085"/>
      <c r="AB695" s="1085"/>
      <c r="AC695" s="1086"/>
      <c r="AD695" s="311"/>
    </row>
    <row r="696" spans="2:30" s="75" customFormat="1" ht="50.1" customHeight="1" thickBot="1" x14ac:dyDescent="0.3">
      <c r="B696" s="312"/>
      <c r="C696" s="1090" t="s">
        <v>584</v>
      </c>
      <c r="D696" s="1091"/>
      <c r="E696" s="1091"/>
      <c r="F696" s="1091"/>
      <c r="G696" s="1091"/>
      <c r="H696" s="1092"/>
      <c r="I696" s="280"/>
      <c r="J696" s="1087"/>
      <c r="K696" s="1088"/>
      <c r="L696" s="1088"/>
      <c r="M696" s="1088"/>
      <c r="N696" s="1088"/>
      <c r="O696" s="1088"/>
      <c r="P696" s="1088"/>
      <c r="Q696" s="1088"/>
      <c r="R696" s="1088"/>
      <c r="S696" s="1088"/>
      <c r="T696" s="1088"/>
      <c r="U696" s="1088"/>
      <c r="V696" s="1088"/>
      <c r="W696" s="1088"/>
      <c r="X696" s="1088"/>
      <c r="Y696" s="1088"/>
      <c r="Z696" s="1088"/>
      <c r="AA696" s="1088"/>
      <c r="AB696" s="1088"/>
      <c r="AC696" s="1089"/>
      <c r="AD696" s="311"/>
    </row>
    <row r="697" spans="2:30" s="75" customFormat="1" ht="50.1" customHeight="1" thickBot="1" x14ac:dyDescent="0.3">
      <c r="B697" s="312"/>
      <c r="C697" s="338"/>
      <c r="D697" s="280"/>
      <c r="E697" s="280"/>
      <c r="F697" s="280"/>
      <c r="G697" s="280"/>
      <c r="H697" s="280"/>
      <c r="I697" s="280"/>
      <c r="J697" s="280"/>
      <c r="K697" s="280"/>
      <c r="L697" s="280"/>
      <c r="M697" s="280"/>
      <c r="N697" s="280"/>
      <c r="O697" s="280"/>
      <c r="P697" s="280"/>
      <c r="Q697" s="280"/>
      <c r="R697" s="280"/>
      <c r="S697" s="280"/>
      <c r="T697" s="280"/>
      <c r="U697" s="280"/>
      <c r="V697" s="280"/>
      <c r="W697" s="280"/>
      <c r="X697" s="280"/>
      <c r="Y697" s="280"/>
      <c r="Z697" s="280"/>
      <c r="AA697" s="280"/>
      <c r="AB697" s="280"/>
      <c r="AC697" s="280"/>
      <c r="AD697" s="311"/>
    </row>
    <row r="698" spans="2:30" s="75" customFormat="1" ht="50.1" customHeight="1" x14ac:dyDescent="0.25">
      <c r="B698" s="312"/>
      <c r="C698" s="340" t="s">
        <v>558</v>
      </c>
      <c r="D698" s="323"/>
      <c r="E698" s="323"/>
      <c r="F698" s="323"/>
      <c r="G698" s="323"/>
      <c r="H698" s="324"/>
      <c r="I698" s="280"/>
      <c r="J698" s="1093"/>
      <c r="K698" s="1094"/>
      <c r="L698" s="1094"/>
      <c r="M698" s="1094"/>
      <c r="N698" s="1094"/>
      <c r="O698" s="1094"/>
      <c r="P698" s="1094"/>
      <c r="Q698" s="1094"/>
      <c r="R698" s="1094"/>
      <c r="S698" s="1094"/>
      <c r="T698" s="1094"/>
      <c r="U698" s="1094"/>
      <c r="V698" s="1094"/>
      <c r="W698" s="1094"/>
      <c r="X698" s="1094"/>
      <c r="Y698" s="1094"/>
      <c r="Z698" s="1094"/>
      <c r="AA698" s="1094"/>
      <c r="AB698" s="1094"/>
      <c r="AC698" s="1095"/>
      <c r="AD698" s="311"/>
    </row>
    <row r="699" spans="2:30" s="75" customFormat="1" ht="50.1" customHeight="1" thickBot="1" x14ac:dyDescent="0.3">
      <c r="B699" s="279"/>
      <c r="C699" s="342" t="s">
        <v>575</v>
      </c>
      <c r="D699" s="325"/>
      <c r="E699" s="325"/>
      <c r="F699" s="325"/>
      <c r="G699" s="325"/>
      <c r="H699" s="326"/>
      <c r="I699" s="280"/>
      <c r="J699" s="1096"/>
      <c r="K699" s="1097"/>
      <c r="L699" s="1097"/>
      <c r="M699" s="1097"/>
      <c r="N699" s="1097"/>
      <c r="O699" s="1097"/>
      <c r="P699" s="1097"/>
      <c r="Q699" s="1097"/>
      <c r="R699" s="1097"/>
      <c r="S699" s="1097"/>
      <c r="T699" s="1097"/>
      <c r="U699" s="1097"/>
      <c r="V699" s="1097"/>
      <c r="W699" s="1097"/>
      <c r="X699" s="1097"/>
      <c r="Y699" s="1097"/>
      <c r="Z699" s="1097"/>
      <c r="AA699" s="1097"/>
      <c r="AB699" s="1097"/>
      <c r="AC699" s="1098"/>
      <c r="AD699" s="311"/>
    </row>
    <row r="700" spans="2:30" s="75" customFormat="1" ht="50.1" customHeight="1" x14ac:dyDescent="0.25">
      <c r="B700" s="279"/>
      <c r="C700" s="343"/>
      <c r="D700" s="327"/>
      <c r="E700" s="327"/>
      <c r="F700" s="327"/>
      <c r="G700" s="327"/>
      <c r="H700" s="327"/>
      <c r="I700" s="280"/>
      <c r="J700" s="280"/>
      <c r="K700" s="280"/>
      <c r="L700" s="280"/>
      <c r="M700" s="280"/>
      <c r="N700" s="280"/>
      <c r="O700" s="280"/>
      <c r="P700" s="280"/>
      <c r="Q700" s="280"/>
      <c r="R700" s="280"/>
      <c r="S700" s="280"/>
      <c r="T700" s="280"/>
      <c r="U700" s="280"/>
      <c r="V700" s="280"/>
      <c r="W700" s="280"/>
      <c r="X700" s="280"/>
      <c r="Y700" s="280"/>
      <c r="Z700" s="280"/>
      <c r="AA700" s="280"/>
      <c r="AB700" s="280"/>
      <c r="AC700" s="280"/>
      <c r="AD700" s="311"/>
    </row>
    <row r="701" spans="2:30" s="75" customFormat="1" ht="50.1" customHeight="1" thickBot="1" x14ac:dyDescent="0.3">
      <c r="B701" s="279"/>
      <c r="C701" s="338"/>
      <c r="D701" s="280"/>
      <c r="E701" s="280"/>
      <c r="F701" s="280"/>
      <c r="G701" s="280"/>
      <c r="H701" s="280"/>
      <c r="I701" s="280"/>
      <c r="J701" s="280"/>
      <c r="K701" s="280"/>
      <c r="L701" s="280"/>
      <c r="M701" s="280"/>
      <c r="N701" s="280"/>
      <c r="O701" s="280"/>
      <c r="P701" s="280"/>
      <c r="Q701" s="280"/>
      <c r="R701" s="280"/>
      <c r="S701" s="280"/>
      <c r="T701" s="280"/>
      <c r="U701" s="280"/>
      <c r="V701" s="280"/>
      <c r="W701" s="280"/>
      <c r="X701" s="280"/>
      <c r="Y701" s="280"/>
      <c r="Z701" s="280"/>
      <c r="AA701" s="280"/>
      <c r="AB701" s="280"/>
      <c r="AC701" s="280"/>
      <c r="AD701" s="311"/>
    </row>
    <row r="702" spans="2:30" s="75" customFormat="1" ht="50.1" customHeight="1" x14ac:dyDescent="0.25">
      <c r="B702" s="279"/>
      <c r="C702" s="1099" t="s">
        <v>557</v>
      </c>
      <c r="D702" s="1100"/>
      <c r="E702" s="1100"/>
      <c r="F702" s="1100"/>
      <c r="G702" s="1100"/>
      <c r="H702" s="1101"/>
      <c r="I702" s="280"/>
      <c r="J702" s="299" t="s">
        <v>576</v>
      </c>
      <c r="K702" s="297" t="s">
        <v>576</v>
      </c>
      <c r="L702" s="297" t="s">
        <v>576</v>
      </c>
      <c r="M702" s="297" t="s">
        <v>576</v>
      </c>
      <c r="N702" s="297" t="s">
        <v>577</v>
      </c>
      <c r="O702" s="297" t="s">
        <v>577</v>
      </c>
      <c r="P702" s="297" t="s">
        <v>578</v>
      </c>
      <c r="Q702" s="298" t="s">
        <v>578</v>
      </c>
      <c r="R702" s="280"/>
      <c r="S702" s="280"/>
      <c r="T702" s="280"/>
      <c r="U702" s="280"/>
      <c r="V702" s="299" t="s">
        <v>576</v>
      </c>
      <c r="W702" s="297" t="s">
        <v>576</v>
      </c>
      <c r="X702" s="297" t="s">
        <v>576</v>
      </c>
      <c r="Y702" s="297" t="s">
        <v>576</v>
      </c>
      <c r="Z702" s="297" t="s">
        <v>577</v>
      </c>
      <c r="AA702" s="297" t="s">
        <v>577</v>
      </c>
      <c r="AB702" s="297" t="s">
        <v>578</v>
      </c>
      <c r="AC702" s="298" t="s">
        <v>578</v>
      </c>
      <c r="AD702" s="311"/>
    </row>
    <row r="703" spans="2:30" s="75" customFormat="1" ht="50.1" customHeight="1" thickBot="1" x14ac:dyDescent="0.3">
      <c r="B703" s="274"/>
      <c r="C703" s="1090"/>
      <c r="D703" s="1091"/>
      <c r="E703" s="1091"/>
      <c r="F703" s="1091"/>
      <c r="G703" s="1091"/>
      <c r="H703" s="1092"/>
      <c r="I703" s="280"/>
      <c r="J703" s="293">
        <f>'PRE DATA'!$F$16</f>
        <v>2</v>
      </c>
      <c r="K703" s="294">
        <f>'PRE DATA'!$G$16</f>
        <v>0</v>
      </c>
      <c r="L703" s="294">
        <f>'PRE DATA'!$H$16</f>
        <v>1</v>
      </c>
      <c r="M703" s="294">
        <f>'PRE DATA'!$I$16</f>
        <v>9</v>
      </c>
      <c r="N703" s="282">
        <f>'PRE DATA'!$J$16</f>
        <v>0</v>
      </c>
      <c r="O703" s="282">
        <f>'PRE DATA'!$K$16</f>
        <v>7</v>
      </c>
      <c r="P703" s="294">
        <f>'PRE DATA'!$L$16</f>
        <v>2</v>
      </c>
      <c r="Q703" s="295">
        <f>'PRE DATA'!$M$16</f>
        <v>8</v>
      </c>
      <c r="R703" s="280"/>
      <c r="S703" s="280"/>
      <c r="T703" s="280"/>
      <c r="U703" s="280"/>
      <c r="V703" s="293">
        <f>'PRE DATA'!$F$18</f>
        <v>0</v>
      </c>
      <c r="W703" s="294">
        <f>'PRE DATA'!$G$18</f>
        <v>0</v>
      </c>
      <c r="X703" s="294">
        <f>'PRE DATA'!$H$18</f>
        <v>0</v>
      </c>
      <c r="Y703" s="294">
        <f>'PRE DATA'!$I$18</f>
        <v>0</v>
      </c>
      <c r="Z703" s="282">
        <f>'PRE DATA'!$J$18</f>
        <v>0</v>
      </c>
      <c r="AA703" s="282">
        <f>'PRE DATA'!$K$18</f>
        <v>0</v>
      </c>
      <c r="AB703" s="294">
        <f>'PRE DATA'!$L$18</f>
        <v>0</v>
      </c>
      <c r="AC703" s="295">
        <f>'PRE DATA'!$M$18</f>
        <v>0</v>
      </c>
      <c r="AD703" s="311"/>
    </row>
    <row r="704" spans="2:30" s="75" customFormat="1" ht="50.1" customHeight="1" thickBot="1" x14ac:dyDescent="0.3">
      <c r="B704" s="270"/>
      <c r="C704" s="338"/>
      <c r="D704" s="280"/>
      <c r="E704" s="280"/>
      <c r="F704" s="280"/>
      <c r="G704" s="280"/>
      <c r="H704" s="280"/>
      <c r="I704" s="280"/>
      <c r="J704" s="328"/>
      <c r="K704" s="328"/>
      <c r="L704" s="328"/>
      <c r="M704" s="328"/>
      <c r="N704" s="328"/>
      <c r="O704" s="328"/>
      <c r="P704" s="328"/>
      <c r="Q704" s="328"/>
      <c r="R704" s="280"/>
      <c r="S704" s="280"/>
      <c r="T704" s="280"/>
      <c r="U704" s="280"/>
      <c r="V704" s="280"/>
      <c r="W704" s="280"/>
      <c r="X704" s="280"/>
      <c r="Y704" s="280"/>
      <c r="Z704" s="280"/>
      <c r="AA704" s="280"/>
      <c r="AB704" s="280"/>
      <c r="AC704" s="280"/>
      <c r="AD704" s="311"/>
    </row>
    <row r="705" spans="1:30" s="75" customFormat="1" ht="50.1" customHeight="1" x14ac:dyDescent="0.25">
      <c r="B705" s="270"/>
      <c r="C705" s="344"/>
      <c r="D705" s="116"/>
      <c r="E705" s="116"/>
      <c r="F705" s="280"/>
      <c r="G705" s="280"/>
      <c r="H705" s="280"/>
      <c r="I705" s="280"/>
      <c r="J705" s="299" t="s">
        <v>576</v>
      </c>
      <c r="K705" s="297" t="s">
        <v>576</v>
      </c>
      <c r="L705" s="297" t="s">
        <v>576</v>
      </c>
      <c r="M705" s="297" t="s">
        <v>576</v>
      </c>
      <c r="N705" s="297" t="s">
        <v>577</v>
      </c>
      <c r="O705" s="297" t="s">
        <v>577</v>
      </c>
      <c r="P705" s="297" t="s">
        <v>578</v>
      </c>
      <c r="Q705" s="298" t="s">
        <v>578</v>
      </c>
      <c r="R705" s="280"/>
      <c r="S705" s="280"/>
      <c r="T705" s="280"/>
      <c r="U705" s="280"/>
      <c r="V705" s="299" t="s">
        <v>576</v>
      </c>
      <c r="W705" s="297" t="s">
        <v>576</v>
      </c>
      <c r="X705" s="297" t="s">
        <v>576</v>
      </c>
      <c r="Y705" s="297" t="s">
        <v>576</v>
      </c>
      <c r="Z705" s="297" t="s">
        <v>577</v>
      </c>
      <c r="AA705" s="297" t="s">
        <v>577</v>
      </c>
      <c r="AB705" s="297" t="s">
        <v>578</v>
      </c>
      <c r="AC705" s="298" t="s">
        <v>578</v>
      </c>
      <c r="AD705" s="311"/>
    </row>
    <row r="706" spans="1:30" s="75" customFormat="1" ht="50.1" customHeight="1" thickBot="1" x14ac:dyDescent="0.3">
      <c r="B706" s="270"/>
      <c r="C706" s="338"/>
      <c r="D706" s="280"/>
      <c r="E706" s="280"/>
      <c r="F706" s="280"/>
      <c r="G706" s="280"/>
      <c r="H706" s="280"/>
      <c r="I706" s="280"/>
      <c r="J706" s="293">
        <f>'PRE DATA'!$F$17</f>
        <v>0</v>
      </c>
      <c r="K706" s="294">
        <f>'PRE DATA'!$G$17</f>
        <v>0</v>
      </c>
      <c r="L706" s="294">
        <f>'PRE DATA'!$H$17</f>
        <v>0</v>
      </c>
      <c r="M706" s="294">
        <f>'PRE DATA'!$I$17</f>
        <v>0</v>
      </c>
      <c r="N706" s="282">
        <f>'PRE DATA'!$J$17</f>
        <v>0</v>
      </c>
      <c r="O706" s="282">
        <f>'PRE DATA'!$K$17</f>
        <v>0</v>
      </c>
      <c r="P706" s="294">
        <f>'PRE DATA'!$L$17</f>
        <v>0</v>
      </c>
      <c r="Q706" s="295">
        <f>'PRE DATA'!$M$17</f>
        <v>0</v>
      </c>
      <c r="R706" s="280"/>
      <c r="S706" s="280"/>
      <c r="T706" s="280"/>
      <c r="U706" s="280"/>
      <c r="V706" s="293">
        <f>'PRE DATA'!$F$19</f>
        <v>0</v>
      </c>
      <c r="W706" s="294">
        <f>'PRE DATA'!$G$19</f>
        <v>0</v>
      </c>
      <c r="X706" s="294">
        <f>'PRE DATA'!$H$19</f>
        <v>0</v>
      </c>
      <c r="Y706" s="294">
        <f>'PRE DATA'!$I$19</f>
        <v>0</v>
      </c>
      <c r="Z706" s="282">
        <f>'PRE DATA'!$J$19</f>
        <v>0</v>
      </c>
      <c r="AA706" s="282">
        <f>'PRE DATA'!$K$19</f>
        <v>0</v>
      </c>
      <c r="AB706" s="294">
        <f>'PRE DATA'!$L$19</f>
        <v>0</v>
      </c>
      <c r="AC706" s="295">
        <f>'PRE DATA'!$M$19</f>
        <v>0</v>
      </c>
      <c r="AD706" s="311"/>
    </row>
    <row r="707" spans="1:30" s="75" customFormat="1" ht="50.1" customHeight="1" x14ac:dyDescent="0.25">
      <c r="B707" s="270"/>
      <c r="C707" s="338"/>
      <c r="D707" s="280"/>
      <c r="E707" s="280"/>
      <c r="F707" s="280"/>
      <c r="G707" s="280"/>
      <c r="H707" s="280"/>
      <c r="I707" s="280"/>
      <c r="J707" s="283"/>
      <c r="K707" s="283"/>
      <c r="L707" s="283"/>
      <c r="M707" s="283"/>
      <c r="N707" s="283"/>
      <c r="O707" s="283"/>
      <c r="P707" s="280"/>
      <c r="Q707" s="280"/>
      <c r="R707" s="280"/>
      <c r="S707" s="283"/>
      <c r="T707" s="283"/>
      <c r="U707" s="283"/>
      <c r="V707" s="283"/>
      <c r="W707" s="283"/>
      <c r="X707" s="283"/>
      <c r="Y707" s="280"/>
      <c r="Z707" s="280"/>
      <c r="AA707" s="280"/>
      <c r="AB707" s="280"/>
      <c r="AC707" s="280"/>
      <c r="AD707" s="311"/>
    </row>
    <row r="708" spans="1:30" s="75" customFormat="1" ht="50.1" customHeight="1" thickBot="1" x14ac:dyDescent="0.3">
      <c r="B708" s="312"/>
      <c r="C708" s="338"/>
      <c r="D708" s="280"/>
      <c r="E708" s="280"/>
      <c r="F708" s="280"/>
      <c r="G708" s="280"/>
      <c r="H708" s="280"/>
      <c r="I708" s="280"/>
      <c r="J708" s="280"/>
      <c r="K708" s="280"/>
      <c r="L708" s="280"/>
      <c r="M708" s="280"/>
      <c r="N708" s="280"/>
      <c r="O708" s="280"/>
      <c r="P708" s="280"/>
      <c r="Q708" s="280"/>
      <c r="R708" s="280"/>
      <c r="S708" s="280"/>
      <c r="T708" s="280"/>
      <c r="U708" s="280"/>
      <c r="V708" s="280"/>
      <c r="W708" s="280"/>
      <c r="X708" s="280"/>
      <c r="Y708" s="280"/>
      <c r="Z708" s="280"/>
      <c r="AA708" s="280"/>
      <c r="AB708" s="280"/>
      <c r="AC708" s="280"/>
      <c r="AD708" s="311"/>
    </row>
    <row r="709" spans="1:30" s="75" customFormat="1" ht="50.1" customHeight="1" x14ac:dyDescent="0.25">
      <c r="A709" s="334"/>
      <c r="B709" s="332"/>
      <c r="C709" s="1102" t="s">
        <v>559</v>
      </c>
      <c r="D709" s="1103"/>
      <c r="E709" s="1109" t="s">
        <v>560</v>
      </c>
      <c r="F709" s="1109"/>
      <c r="G709" s="1109"/>
      <c r="H709" s="1109"/>
      <c r="I709" s="1109"/>
      <c r="J709" s="1109"/>
      <c r="K709" s="1109"/>
      <c r="L709" s="1136" t="s">
        <v>561</v>
      </c>
      <c r="M709" s="1136"/>
      <c r="N709" s="1136"/>
      <c r="O709" s="1136"/>
      <c r="P709" s="1136"/>
      <c r="Q709" s="1136"/>
      <c r="R709" s="1109" t="s">
        <v>579</v>
      </c>
      <c r="S709" s="1109"/>
      <c r="T709" s="1109"/>
      <c r="U709" s="1109"/>
      <c r="V709" s="1109"/>
      <c r="W709" s="1109"/>
      <c r="X709" s="1109" t="s">
        <v>580</v>
      </c>
      <c r="Y709" s="1109"/>
      <c r="Z709" s="1109"/>
      <c r="AA709" s="1109"/>
      <c r="AB709" s="1109"/>
      <c r="AC709" s="1137"/>
      <c r="AD709" s="333"/>
    </row>
    <row r="710" spans="1:30" s="75" customFormat="1" ht="50.1" customHeight="1" x14ac:dyDescent="0.25">
      <c r="B710" s="312"/>
      <c r="C710" s="1104"/>
      <c r="D710" s="1105"/>
      <c r="E710" s="1138" t="str">
        <f>'PRE DATA'!$C$25</f>
        <v xml:space="preserve"> NIHAL</v>
      </c>
      <c r="F710" s="1138"/>
      <c r="G710" s="1138"/>
      <c r="H710" s="1138"/>
      <c r="I710" s="1138"/>
      <c r="J710" s="1138"/>
      <c r="K710" s="1138"/>
      <c r="L710" s="1115" t="str">
        <f>'PRE DATA'!$C$27</f>
        <v>CBA/2555/2015</v>
      </c>
      <c r="M710" s="1115"/>
      <c r="N710" s="1115"/>
      <c r="O710" s="1115"/>
      <c r="P710" s="1115"/>
      <c r="Q710" s="1115"/>
      <c r="R710" s="1071"/>
      <c r="S710" s="1071"/>
      <c r="T710" s="1071"/>
      <c r="U710" s="1071"/>
      <c r="V710" s="1071"/>
      <c r="W710" s="1071"/>
      <c r="X710" s="1071"/>
      <c r="Y710" s="1071"/>
      <c r="Z710" s="1071"/>
      <c r="AA710" s="1071"/>
      <c r="AB710" s="1071"/>
      <c r="AC710" s="1073"/>
      <c r="AD710" s="311"/>
    </row>
    <row r="711" spans="1:30" s="75" customFormat="1" ht="50.1" customHeight="1" thickBot="1" x14ac:dyDescent="0.3">
      <c r="B711" s="312"/>
      <c r="C711" s="1106"/>
      <c r="D711" s="1107"/>
      <c r="E711" s="1108" t="str">
        <f>'PRE DATA'!$C$29</f>
        <v>Perera</v>
      </c>
      <c r="F711" s="1108"/>
      <c r="G711" s="1108"/>
      <c r="H711" s="1108"/>
      <c r="I711" s="1108"/>
      <c r="J711" s="1108"/>
      <c r="K711" s="1108"/>
      <c r="L711" s="1075" t="str">
        <f>'PRE DATA'!$C$31</f>
        <v>CBA/2555/2015</v>
      </c>
      <c r="M711" s="1075"/>
      <c r="N711" s="1075"/>
      <c r="O711" s="1075"/>
      <c r="P711" s="1075"/>
      <c r="Q711" s="1075"/>
      <c r="R711" s="1057"/>
      <c r="S711" s="1057"/>
      <c r="T711" s="1057"/>
      <c r="U711" s="1057"/>
      <c r="V711" s="1057"/>
      <c r="W711" s="1057"/>
      <c r="X711" s="1057"/>
      <c r="Y711" s="1057"/>
      <c r="Z711" s="1057"/>
      <c r="AA711" s="1057"/>
      <c r="AB711" s="1057"/>
      <c r="AC711" s="1058"/>
      <c r="AD711" s="311"/>
    </row>
    <row r="712" spans="1:30" s="75" customFormat="1" ht="50.1" customHeight="1" x14ac:dyDescent="0.25">
      <c r="B712" s="312"/>
      <c r="C712" s="338"/>
      <c r="D712" s="280"/>
      <c r="E712" s="280"/>
      <c r="F712" s="280"/>
      <c r="G712" s="280"/>
      <c r="H712" s="280"/>
      <c r="I712" s="280"/>
      <c r="J712" s="280"/>
      <c r="K712" s="280"/>
      <c r="L712" s="280"/>
      <c r="M712" s="280"/>
      <c r="N712" s="280"/>
      <c r="O712" s="280"/>
      <c r="P712" s="280"/>
      <c r="Q712" s="280"/>
      <c r="R712" s="280"/>
      <c r="S712" s="280"/>
      <c r="T712" s="280"/>
      <c r="U712" s="280"/>
      <c r="V712" s="280"/>
      <c r="W712" s="280"/>
      <c r="X712" s="280"/>
      <c r="Y712" s="280"/>
      <c r="Z712" s="280"/>
      <c r="AA712" s="280"/>
      <c r="AB712" s="280"/>
      <c r="AC712" s="280"/>
      <c r="AD712" s="311"/>
    </row>
    <row r="713" spans="1:30" s="75" customFormat="1" ht="50.1" customHeight="1" thickBot="1" x14ac:dyDescent="0.3">
      <c r="B713" s="270"/>
      <c r="C713" s="338"/>
      <c r="D713" s="280"/>
      <c r="E713" s="280"/>
      <c r="F713" s="280"/>
      <c r="G713" s="280"/>
      <c r="H713" s="280"/>
      <c r="I713" s="280"/>
      <c r="J713" s="280"/>
      <c r="K713" s="280"/>
      <c r="L713" s="280"/>
      <c r="M713" s="280"/>
      <c r="N713" s="280"/>
      <c r="O713" s="280"/>
      <c r="P713" s="280"/>
      <c r="Q713" s="280"/>
      <c r="R713" s="280"/>
      <c r="S713" s="280"/>
      <c r="T713" s="280"/>
      <c r="U713" s="280"/>
      <c r="V713" s="280"/>
      <c r="W713" s="280"/>
      <c r="X713" s="280"/>
      <c r="Y713" s="280"/>
      <c r="Z713" s="280"/>
      <c r="AA713" s="280"/>
      <c r="AB713" s="280"/>
      <c r="AC713" s="280"/>
      <c r="AD713" s="311"/>
    </row>
    <row r="714" spans="1:30" s="75" customFormat="1" ht="50.1" customHeight="1" x14ac:dyDescent="0.25">
      <c r="B714" s="312"/>
      <c r="C714" s="1059" t="s">
        <v>551</v>
      </c>
      <c r="D714" s="1060"/>
      <c r="E714" s="280"/>
      <c r="F714" s="1080" t="s">
        <v>555</v>
      </c>
      <c r="G714" s="1081"/>
      <c r="H714" s="1081"/>
      <c r="I714" s="1081"/>
      <c r="J714" s="1081"/>
      <c r="K714" s="1081"/>
      <c r="L714" s="1081"/>
      <c r="M714" s="1081"/>
      <c r="N714" s="1081"/>
      <c r="O714" s="1135"/>
      <c r="P714" s="1080" t="s">
        <v>581</v>
      </c>
      <c r="Q714" s="1081"/>
      <c r="R714" s="1081"/>
      <c r="S714" s="1081"/>
      <c r="T714" s="1081"/>
      <c r="U714" s="1081"/>
      <c r="V714" s="1081"/>
      <c r="W714" s="1081" t="s">
        <v>581</v>
      </c>
      <c r="X714" s="1081"/>
      <c r="Y714" s="1081"/>
      <c r="Z714" s="1081"/>
      <c r="AA714" s="1081"/>
      <c r="AB714" s="1081"/>
      <c r="AC714" s="1082"/>
      <c r="AD714" s="311"/>
    </row>
    <row r="715" spans="1:30" s="75" customFormat="1" ht="50.1" customHeight="1" x14ac:dyDescent="0.25">
      <c r="B715" s="270"/>
      <c r="C715" s="1061"/>
      <c r="D715" s="1062"/>
      <c r="E715" s="280"/>
      <c r="F715" s="1125" t="str">
        <f>'PRE DATA'!$C$6</f>
        <v>K72S003Q1L2</v>
      </c>
      <c r="G715" s="1126"/>
      <c r="H715" s="1126"/>
      <c r="I715" s="1126"/>
      <c r="J715" s="1126"/>
      <c r="K715" s="1126"/>
      <c r="L715" s="1126"/>
      <c r="M715" s="1126"/>
      <c r="N715" s="1126"/>
      <c r="O715" s="1126"/>
      <c r="P715" s="1070"/>
      <c r="Q715" s="1071"/>
      <c r="R715" s="1071"/>
      <c r="S715" s="1071"/>
      <c r="T715" s="1071"/>
      <c r="U715" s="1071"/>
      <c r="V715" s="1071"/>
      <c r="W715" s="1071"/>
      <c r="X715" s="1071"/>
      <c r="Y715" s="1071"/>
      <c r="Z715" s="1071"/>
      <c r="AA715" s="1071"/>
      <c r="AB715" s="1071"/>
      <c r="AC715" s="1073"/>
      <c r="AD715" s="311"/>
    </row>
    <row r="716" spans="1:30" s="75" customFormat="1" ht="50.1" customHeight="1" thickBot="1" x14ac:dyDescent="0.3">
      <c r="B716" s="312"/>
      <c r="C716" s="1063"/>
      <c r="D716" s="1064"/>
      <c r="E716" s="280"/>
      <c r="F716" s="1125" t="str">
        <f>'PRE DATA'!$C$7</f>
        <v>K72S003Q2L3</v>
      </c>
      <c r="G716" s="1126"/>
      <c r="H716" s="1126"/>
      <c r="I716" s="1126"/>
      <c r="J716" s="1126"/>
      <c r="K716" s="1126"/>
      <c r="L716" s="1126"/>
      <c r="M716" s="1126"/>
      <c r="N716" s="1126"/>
      <c r="O716" s="1126"/>
      <c r="P716" s="1070"/>
      <c r="Q716" s="1071"/>
      <c r="R716" s="1071"/>
      <c r="S716" s="1071"/>
      <c r="T716" s="1071"/>
      <c r="U716" s="1071"/>
      <c r="V716" s="1071"/>
      <c r="W716" s="1071"/>
      <c r="X716" s="1071"/>
      <c r="Y716" s="1071"/>
      <c r="Z716" s="1071"/>
      <c r="AA716" s="1071"/>
      <c r="AB716" s="1071"/>
      <c r="AC716" s="1073"/>
      <c r="AD716" s="311"/>
    </row>
    <row r="717" spans="1:30" s="75" customFormat="1" ht="150" customHeight="1" thickBot="1" x14ac:dyDescent="0.3">
      <c r="B717" s="312"/>
      <c r="C717" s="338"/>
      <c r="D717" s="280"/>
      <c r="E717" s="280"/>
      <c r="F717" s="280"/>
      <c r="G717" s="280"/>
      <c r="H717" s="280"/>
      <c r="I717" s="284"/>
      <c r="J717" s="284"/>
      <c r="K717" s="284"/>
      <c r="L717" s="284"/>
      <c r="M717" s="284"/>
      <c r="N717" s="280"/>
      <c r="O717" s="280"/>
      <c r="P717" s="1077" t="s">
        <v>582</v>
      </c>
      <c r="Q717" s="1078"/>
      <c r="R717" s="1078"/>
      <c r="S717" s="1078"/>
      <c r="T717" s="1078"/>
      <c r="U717" s="1078"/>
      <c r="V717" s="1078"/>
      <c r="W717" s="1078" t="s">
        <v>582</v>
      </c>
      <c r="X717" s="1078"/>
      <c r="Y717" s="1078"/>
      <c r="Z717" s="1078"/>
      <c r="AA717" s="1078"/>
      <c r="AB717" s="1078"/>
      <c r="AC717" s="1079"/>
      <c r="AD717" s="311"/>
    </row>
    <row r="718" spans="1:30" s="75" customFormat="1" ht="50.1" customHeight="1" x14ac:dyDescent="0.25">
      <c r="B718" s="312"/>
      <c r="C718" s="338"/>
      <c r="D718" s="280"/>
      <c r="E718" s="280"/>
      <c r="F718" s="280"/>
      <c r="G718" s="280"/>
      <c r="H718" s="280"/>
      <c r="I718" s="280"/>
      <c r="J718" s="280"/>
      <c r="K718" s="280"/>
      <c r="L718" s="280"/>
      <c r="M718" s="280"/>
      <c r="N718" s="280"/>
      <c r="O718" s="280"/>
      <c r="P718" s="280"/>
      <c r="Q718" s="280"/>
      <c r="R718" s="280"/>
      <c r="S718" s="280"/>
      <c r="T718" s="280"/>
      <c r="U718" s="280"/>
      <c r="V718" s="280"/>
      <c r="W718" s="280"/>
      <c r="X718" s="280"/>
      <c r="Y718" s="280"/>
      <c r="Z718" s="280"/>
      <c r="AA718" s="280"/>
      <c r="AB718" s="280"/>
      <c r="AC718" s="280"/>
      <c r="AD718" s="311"/>
    </row>
    <row r="719" spans="1:30" s="75" customFormat="1" ht="50.1" customHeight="1" x14ac:dyDescent="0.25">
      <c r="B719" s="312"/>
      <c r="C719" s="1083" t="s">
        <v>583</v>
      </c>
      <c r="D719" s="1083"/>
      <c r="E719" s="1083"/>
      <c r="F719" s="1083"/>
      <c r="G719" s="1083"/>
      <c r="H719" s="1083"/>
      <c r="I719" s="1083"/>
      <c r="J719" s="1083"/>
      <c r="K719" s="1083"/>
      <c r="L719" s="1083"/>
      <c r="M719" s="1083"/>
      <c r="N719" s="1083"/>
      <c r="O719" s="1083"/>
      <c r="P719" s="1083"/>
      <c r="Q719" s="1083"/>
      <c r="R719" s="1083"/>
      <c r="S719" s="1083"/>
      <c r="T719" s="1083"/>
      <c r="U719" s="1083"/>
      <c r="V719" s="1083"/>
      <c r="W719" s="1083"/>
      <c r="X719" s="1083"/>
      <c r="Y719" s="1083"/>
      <c r="Z719" s="1083"/>
      <c r="AA719" s="1083"/>
      <c r="AB719" s="1083"/>
      <c r="AC719" s="1083"/>
      <c r="AD719" s="311"/>
    </row>
    <row r="720" spans="1:30" s="75" customFormat="1" ht="50.1" customHeight="1" thickBot="1" x14ac:dyDescent="0.3">
      <c r="B720" s="329"/>
      <c r="C720" s="345"/>
      <c r="D720" s="330"/>
      <c r="E720" s="330"/>
      <c r="F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  <c r="R720" s="330"/>
      <c r="S720" s="330"/>
      <c r="T720" s="330"/>
      <c r="U720" s="330"/>
      <c r="V720" s="330"/>
      <c r="W720" s="330"/>
      <c r="X720" s="330"/>
      <c r="Y720" s="330"/>
      <c r="Z720" s="330"/>
      <c r="AA720" s="330"/>
      <c r="AB720" s="330"/>
      <c r="AC720" s="285">
        <f>AC672+1</f>
        <v>15</v>
      </c>
      <c r="AD720" s="331"/>
    </row>
    <row r="721" spans="2:30" s="75" customFormat="1" ht="50.1" customHeight="1" thickTop="1" thickBot="1" x14ac:dyDescent="0.3">
      <c r="C721" s="346"/>
    </row>
    <row r="722" spans="2:30" s="75" customFormat="1" ht="50.1" customHeight="1" thickTop="1" x14ac:dyDescent="0.25">
      <c r="B722" s="308"/>
      <c r="C722" s="337"/>
      <c r="D722" s="309"/>
      <c r="E722" s="309"/>
      <c r="F722" s="309"/>
      <c r="G722" s="309"/>
      <c r="H722" s="309"/>
      <c r="I722" s="309"/>
      <c r="J722" s="309"/>
      <c r="K722" s="309"/>
      <c r="L722" s="309"/>
      <c r="M722" s="309"/>
      <c r="N722" s="309"/>
      <c r="O722" s="309"/>
      <c r="P722" s="309"/>
      <c r="Q722" s="309"/>
      <c r="R722" s="309"/>
      <c r="S722" s="309"/>
      <c r="T722" s="309"/>
      <c r="U722" s="309"/>
      <c r="V722" s="309"/>
      <c r="W722" s="309"/>
      <c r="X722" s="309"/>
      <c r="Y722" s="309"/>
      <c r="Z722" s="309"/>
      <c r="AA722" s="309"/>
      <c r="AB722" s="309"/>
      <c r="AC722" s="257" t="s">
        <v>562</v>
      </c>
      <c r="AD722" s="310"/>
    </row>
    <row r="723" spans="2:30" s="75" customFormat="1" ht="90" customHeight="1" x14ac:dyDescent="0.25">
      <c r="B723" s="1117" t="s">
        <v>563</v>
      </c>
      <c r="C723" s="1118"/>
      <c r="D723" s="1118"/>
      <c r="E723" s="1118"/>
      <c r="F723" s="1118"/>
      <c r="G723" s="1118"/>
      <c r="H723" s="1118"/>
      <c r="I723" s="1118"/>
      <c r="J723" s="1118"/>
      <c r="K723" s="1118"/>
      <c r="L723" s="1118"/>
      <c r="M723" s="1118"/>
      <c r="N723" s="1118"/>
      <c r="O723" s="1118"/>
      <c r="P723" s="1118"/>
      <c r="Q723" s="1118"/>
      <c r="R723" s="1118"/>
      <c r="S723" s="1118"/>
      <c r="T723" s="1118"/>
      <c r="U723" s="1118"/>
      <c r="V723" s="1118"/>
      <c r="W723" s="1118"/>
      <c r="X723" s="1118"/>
      <c r="Y723" s="1118"/>
      <c r="Z723" s="1118"/>
      <c r="AA723" s="1118"/>
      <c r="AB723" s="1118"/>
      <c r="AC723" s="1118"/>
      <c r="AD723" s="1119"/>
    </row>
    <row r="724" spans="2:30" s="75" customFormat="1" ht="50.1" customHeight="1" thickBot="1" x14ac:dyDescent="0.3">
      <c r="B724" s="258"/>
      <c r="C724" s="338"/>
      <c r="D724" s="280"/>
      <c r="E724" s="280"/>
      <c r="F724" s="280"/>
      <c r="G724" s="280"/>
      <c r="H724" s="280"/>
      <c r="I724" s="280"/>
      <c r="J724" s="280"/>
      <c r="K724" s="280"/>
      <c r="L724" s="280"/>
      <c r="M724" s="280"/>
      <c r="N724" s="280"/>
      <c r="O724" s="280"/>
      <c r="P724" s="280"/>
      <c r="Q724" s="280"/>
      <c r="R724" s="280"/>
      <c r="S724" s="280"/>
      <c r="T724" s="280"/>
      <c r="U724" s="280"/>
      <c r="V724" s="280"/>
      <c r="W724" s="280"/>
      <c r="X724" s="280"/>
      <c r="Y724" s="280"/>
      <c r="Z724" s="280"/>
      <c r="AA724" s="280"/>
      <c r="AB724" s="280"/>
      <c r="AC724" s="280"/>
      <c r="AD724" s="311"/>
    </row>
    <row r="725" spans="2:30" s="75" customFormat="1" ht="60" customHeight="1" thickBot="1" x14ac:dyDescent="0.3">
      <c r="B725" s="312"/>
      <c r="C725" s="339" t="s">
        <v>550</v>
      </c>
      <c r="D725" s="314"/>
      <c r="E725" s="280"/>
      <c r="F725" s="1120" t="str">
        <f>'PRE DATA'!$C$5</f>
        <v>Computer Applications Assistant</v>
      </c>
      <c r="G725" s="1121"/>
      <c r="H725" s="1121"/>
      <c r="I725" s="1121"/>
      <c r="J725" s="1121"/>
      <c r="K725" s="1121"/>
      <c r="L725" s="1121"/>
      <c r="M725" s="1121"/>
      <c r="N725" s="1121"/>
      <c r="O725" s="1121"/>
      <c r="P725" s="1121"/>
      <c r="Q725" s="1121"/>
      <c r="R725" s="1121"/>
      <c r="S725" s="1121"/>
      <c r="T725" s="1121"/>
      <c r="U725" s="1121"/>
      <c r="V725" s="1121"/>
      <c r="W725" s="1121"/>
      <c r="X725" s="1121"/>
      <c r="Y725" s="1121"/>
      <c r="Z725" s="1121"/>
      <c r="AA725" s="1121"/>
      <c r="AB725" s="1121"/>
      <c r="AC725" s="1122"/>
      <c r="AD725" s="311"/>
    </row>
    <row r="726" spans="2:30" s="75" customFormat="1" ht="50.1" customHeight="1" thickBot="1" x14ac:dyDescent="0.3">
      <c r="B726" s="259"/>
      <c r="C726" s="338"/>
      <c r="D726" s="280"/>
      <c r="E726" s="280"/>
      <c r="F726" s="280"/>
      <c r="G726" s="280"/>
      <c r="H726" s="280"/>
      <c r="I726" s="280"/>
      <c r="J726" s="280"/>
      <c r="K726" s="280"/>
      <c r="L726" s="280"/>
      <c r="M726" s="280"/>
      <c r="N726" s="280"/>
      <c r="O726" s="280"/>
      <c r="P726" s="280"/>
      <c r="Q726" s="280"/>
      <c r="R726" s="280"/>
      <c r="S726" s="280"/>
      <c r="T726" s="280"/>
      <c r="U726" s="280"/>
      <c r="V726" s="280"/>
      <c r="W726" s="280"/>
      <c r="X726" s="280"/>
      <c r="Y726" s="280"/>
      <c r="Z726" s="280"/>
      <c r="AA726" s="280"/>
      <c r="AB726" s="280"/>
      <c r="AC726" s="280"/>
      <c r="AD726" s="311"/>
    </row>
    <row r="727" spans="2:30" s="75" customFormat="1" ht="50.1" customHeight="1" thickBot="1" x14ac:dyDescent="0.3">
      <c r="B727" s="312"/>
      <c r="C727" s="1110" t="s">
        <v>564</v>
      </c>
      <c r="D727" s="1111"/>
      <c r="E727" s="280"/>
      <c r="F727" s="290" t="str">
        <f>Data!$M$4</f>
        <v>K</v>
      </c>
      <c r="G727" s="291" t="str">
        <f>Data!$N$4</f>
        <v>7</v>
      </c>
      <c r="H727" s="291" t="str">
        <f>Data!$O$4</f>
        <v>2</v>
      </c>
      <c r="I727" s="291" t="str">
        <f>Data!$P$4</f>
        <v>S</v>
      </c>
      <c r="J727" s="291" t="str">
        <f>Data!$Q$4</f>
        <v>0</v>
      </c>
      <c r="K727" s="291" t="str">
        <f>Data!$R$4</f>
        <v>0</v>
      </c>
      <c r="L727" s="292" t="str">
        <f>Data!$S$4</f>
        <v>3</v>
      </c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311"/>
    </row>
    <row r="728" spans="2:30" s="75" customFormat="1" ht="50.1" customHeight="1" thickBot="1" x14ac:dyDescent="0.3">
      <c r="B728" s="312"/>
      <c r="C728" s="1123" t="s">
        <v>565</v>
      </c>
      <c r="D728" s="1124"/>
      <c r="E728" s="315"/>
      <c r="F728" s="280"/>
      <c r="G728" s="280"/>
      <c r="H728" s="280"/>
      <c r="I728" s="280"/>
      <c r="J728" s="280"/>
      <c r="K728" s="280"/>
      <c r="L728" s="280"/>
      <c r="M728" s="280"/>
      <c r="N728" s="280"/>
      <c r="O728" s="280"/>
      <c r="P728" s="280"/>
      <c r="Q728" s="280"/>
      <c r="R728" s="280"/>
      <c r="S728" s="280"/>
      <c r="T728" s="280"/>
      <c r="U728" s="280"/>
      <c r="V728" s="280"/>
      <c r="W728" s="280"/>
      <c r="X728" s="280"/>
      <c r="Y728" s="280"/>
      <c r="Z728" s="280"/>
      <c r="AA728" s="280"/>
      <c r="AB728" s="280"/>
      <c r="AC728" s="280"/>
      <c r="AD728" s="311"/>
    </row>
    <row r="729" spans="2:30" s="75" customFormat="1" ht="50.1" customHeight="1" thickBot="1" x14ac:dyDescent="0.3">
      <c r="B729" s="259"/>
      <c r="C729" s="338"/>
      <c r="D729" s="280"/>
      <c r="E729" s="280"/>
      <c r="F729" s="335">
        <f>AC720+3</f>
        <v>18</v>
      </c>
      <c r="G729" s="280"/>
      <c r="H729" s="280"/>
      <c r="I729" s="280"/>
      <c r="J729" s="280"/>
      <c r="K729" s="280"/>
      <c r="L729" s="280"/>
      <c r="M729" s="280"/>
      <c r="N729" s="280"/>
      <c r="O729" s="280"/>
      <c r="P729" s="280"/>
      <c r="Q729" s="280"/>
      <c r="R729" s="280"/>
      <c r="S729" s="280"/>
      <c r="T729" s="280"/>
      <c r="U729" s="280"/>
      <c r="V729" s="280"/>
      <c r="W729" s="280"/>
      <c r="X729" s="280"/>
      <c r="Y729" s="280"/>
      <c r="Z729" s="280"/>
      <c r="AA729" s="280"/>
      <c r="AB729" s="280"/>
      <c r="AC729" s="280"/>
      <c r="AD729" s="311"/>
    </row>
    <row r="730" spans="2:30" s="75" customFormat="1" ht="50.1" customHeight="1" x14ac:dyDescent="0.25">
      <c r="B730" s="312"/>
      <c r="C730" s="340" t="s">
        <v>566</v>
      </c>
      <c r="D730" s="316"/>
      <c r="E730" s="280"/>
      <c r="F730" s="260" t="str">
        <f>Sheet2!C18</f>
        <v>0</v>
      </c>
      <c r="G730" s="261" t="str">
        <f>Sheet2!D18</f>
        <v/>
      </c>
      <c r="H730" s="261" t="str">
        <f>Sheet2!E18</f>
        <v/>
      </c>
      <c r="I730" s="261" t="str">
        <f>Sheet2!F18</f>
        <v/>
      </c>
      <c r="J730" s="261" t="str">
        <f>Sheet2!G18</f>
        <v/>
      </c>
      <c r="K730" s="261" t="str">
        <f>Sheet2!H18</f>
        <v/>
      </c>
      <c r="L730" s="261" t="str">
        <f>Sheet2!I18</f>
        <v/>
      </c>
      <c r="M730" s="261" t="str">
        <f>Sheet2!J18</f>
        <v/>
      </c>
      <c r="N730" s="261" t="str">
        <f>Sheet2!K18</f>
        <v/>
      </c>
      <c r="O730" s="261" t="str">
        <f>Sheet2!L18</f>
        <v/>
      </c>
      <c r="P730" s="261" t="str">
        <f>Sheet2!M18</f>
        <v/>
      </c>
      <c r="Q730" s="261" t="str">
        <f>Sheet2!N18</f>
        <v/>
      </c>
      <c r="R730" s="261" t="str">
        <f>Sheet2!O18</f>
        <v/>
      </c>
      <c r="S730" s="261" t="str">
        <f>Sheet2!P18</f>
        <v/>
      </c>
      <c r="T730" s="261" t="str">
        <f>Sheet2!Q18</f>
        <v/>
      </c>
      <c r="U730" s="261" t="str">
        <f>Sheet2!R18</f>
        <v/>
      </c>
      <c r="V730" s="261" t="str">
        <f>Sheet2!S18</f>
        <v/>
      </c>
      <c r="W730" s="261" t="str">
        <f>Sheet2!T18</f>
        <v/>
      </c>
      <c r="X730" s="261" t="str">
        <f>Sheet2!U18</f>
        <v/>
      </c>
      <c r="Y730" s="261" t="str">
        <f>Sheet2!V18</f>
        <v/>
      </c>
      <c r="Z730" s="261" t="str">
        <f>Sheet2!W18</f>
        <v/>
      </c>
      <c r="AA730" s="261" t="str">
        <f>Sheet2!X18</f>
        <v/>
      </c>
      <c r="AB730" s="261" t="str">
        <f>Sheet2!Y18</f>
        <v/>
      </c>
      <c r="AC730" s="265" t="str">
        <f>Sheet2!Z18</f>
        <v/>
      </c>
      <c r="AD730" s="311"/>
    </row>
    <row r="731" spans="2:30" s="75" customFormat="1" ht="50.1" customHeight="1" thickBot="1" x14ac:dyDescent="0.3">
      <c r="B731" s="312"/>
      <c r="C731" s="341" t="s">
        <v>567</v>
      </c>
      <c r="D731" s="317"/>
      <c r="E731" s="280"/>
      <c r="F731" s="262" t="str">
        <f>Sheet2!AA18</f>
        <v/>
      </c>
      <c r="G731" s="263" t="str">
        <f>Sheet2!AB18</f>
        <v/>
      </c>
      <c r="H731" s="263" t="str">
        <f>Sheet2!AC18</f>
        <v/>
      </c>
      <c r="I731" s="263" t="str">
        <f>Sheet2!AD18</f>
        <v/>
      </c>
      <c r="J731" s="263" t="str">
        <f>Sheet2!AE18</f>
        <v/>
      </c>
      <c r="K731" s="263" t="str">
        <f>Sheet2!AF18</f>
        <v/>
      </c>
      <c r="L731" s="263" t="str">
        <f>Sheet2!AG18</f>
        <v/>
      </c>
      <c r="M731" s="263" t="str">
        <f>Sheet2!AH18</f>
        <v/>
      </c>
      <c r="N731" s="263" t="str">
        <f>Sheet2!AI18</f>
        <v/>
      </c>
      <c r="O731" s="263" t="str">
        <f>Sheet2!AJ18</f>
        <v/>
      </c>
      <c r="P731" s="263" t="str">
        <f>Sheet2!AK18</f>
        <v/>
      </c>
      <c r="Q731" s="263" t="str">
        <f>Sheet2!AL18</f>
        <v/>
      </c>
      <c r="R731" s="263" t="str">
        <f>Sheet2!AM18</f>
        <v/>
      </c>
      <c r="S731" s="263" t="str">
        <f>Sheet2!AN18</f>
        <v/>
      </c>
      <c r="T731" s="263" t="str">
        <f>Sheet2!AO18</f>
        <v/>
      </c>
      <c r="U731" s="263" t="str">
        <f>Sheet2!AP18</f>
        <v/>
      </c>
      <c r="V731" s="263" t="str">
        <f>Sheet2!AQ18</f>
        <v/>
      </c>
      <c r="W731" s="263" t="str">
        <f>Sheet2!AR18</f>
        <v/>
      </c>
      <c r="X731" s="263" t="str">
        <f>Sheet2!AS18</f>
        <v/>
      </c>
      <c r="Y731" s="263" t="str">
        <f>Sheet2!AT18</f>
        <v/>
      </c>
      <c r="Z731" s="263" t="str">
        <f>Sheet2!AU18</f>
        <v/>
      </c>
      <c r="AA731" s="263" t="str">
        <f>Sheet2!AV18</f>
        <v/>
      </c>
      <c r="AB731" s="263" t="str">
        <f>Sheet2!AW18</f>
        <v/>
      </c>
      <c r="AC731" s="264" t="str">
        <f>Sheet2!AX18</f>
        <v/>
      </c>
      <c r="AD731" s="311"/>
    </row>
    <row r="732" spans="2:30" s="75" customFormat="1" ht="50.1" customHeight="1" thickBot="1" x14ac:dyDescent="0.3">
      <c r="B732" s="259"/>
      <c r="C732" s="338"/>
      <c r="D732" s="280"/>
      <c r="E732" s="280"/>
      <c r="F732" s="335">
        <f>F729-1</f>
        <v>17</v>
      </c>
      <c r="G732" s="318"/>
      <c r="H732" s="318"/>
      <c r="I732" s="318"/>
      <c r="J732" s="318"/>
      <c r="K732" s="318"/>
      <c r="L732" s="318"/>
      <c r="M732" s="318"/>
      <c r="N732" s="318"/>
      <c r="O732" s="318"/>
      <c r="P732" s="318"/>
      <c r="Q732" s="318"/>
      <c r="R732" s="318"/>
      <c r="S732" s="318"/>
      <c r="T732" s="318"/>
      <c r="U732" s="318"/>
      <c r="V732" s="318"/>
      <c r="W732" s="318"/>
      <c r="X732" s="318"/>
      <c r="Y732" s="318"/>
      <c r="Z732" s="318"/>
      <c r="AA732" s="318"/>
      <c r="AB732" s="318"/>
      <c r="AC732" s="318"/>
      <c r="AD732" s="311"/>
    </row>
    <row r="733" spans="2:30" s="75" customFormat="1" ht="50.1" customHeight="1" x14ac:dyDescent="0.25">
      <c r="B733" s="312"/>
      <c r="C733" s="340" t="s">
        <v>566</v>
      </c>
      <c r="D733" s="319"/>
      <c r="E733" s="280"/>
      <c r="F733" s="260" t="str">
        <f>Sheet4!D17</f>
        <v>0</v>
      </c>
      <c r="G733" s="261" t="str">
        <f>Sheet4!E17</f>
        <v/>
      </c>
      <c r="H733" s="261" t="str">
        <f>Sheet4!F17</f>
        <v/>
      </c>
      <c r="I733" s="261" t="str">
        <f>Sheet4!G17</f>
        <v/>
      </c>
      <c r="J733" s="261" t="str">
        <f>Sheet4!H17</f>
        <v/>
      </c>
      <c r="K733" s="261" t="str">
        <f>Sheet4!I17</f>
        <v/>
      </c>
      <c r="L733" s="261" t="str">
        <f>Sheet4!J17</f>
        <v/>
      </c>
      <c r="M733" s="261" t="str">
        <f>Sheet4!K17</f>
        <v/>
      </c>
      <c r="N733" s="261" t="str">
        <f>Sheet4!L17</f>
        <v/>
      </c>
      <c r="O733" s="261" t="str">
        <f>Sheet4!M17</f>
        <v/>
      </c>
      <c r="P733" s="261" t="str">
        <f>Sheet4!N17</f>
        <v/>
      </c>
      <c r="Q733" s="261" t="str">
        <f>Sheet4!O17</f>
        <v/>
      </c>
      <c r="R733" s="261" t="str">
        <f>Sheet4!P17</f>
        <v/>
      </c>
      <c r="S733" s="261" t="str">
        <f>Sheet4!Q17</f>
        <v/>
      </c>
      <c r="T733" s="261" t="str">
        <f>Sheet4!R17</f>
        <v/>
      </c>
      <c r="U733" s="261" t="str">
        <f>Sheet4!S17</f>
        <v/>
      </c>
      <c r="V733" s="261" t="str">
        <f>Sheet4!T17</f>
        <v/>
      </c>
      <c r="W733" s="261" t="str">
        <f>Sheet4!U17</f>
        <v/>
      </c>
      <c r="X733" s="261" t="str">
        <f>Sheet4!V17</f>
        <v/>
      </c>
      <c r="Y733" s="261" t="str">
        <f>Sheet4!W17</f>
        <v/>
      </c>
      <c r="Z733" s="261" t="str">
        <f>Sheet4!X17</f>
        <v/>
      </c>
      <c r="AA733" s="261" t="str">
        <f>Sheet4!Y17</f>
        <v/>
      </c>
      <c r="AB733" s="261" t="str">
        <f>Sheet4!Z17</f>
        <v/>
      </c>
      <c r="AC733" s="265" t="str">
        <f>Sheet4!AA17</f>
        <v/>
      </c>
      <c r="AD733" s="311"/>
    </row>
    <row r="734" spans="2:30" s="75" customFormat="1" ht="50.1" customHeight="1" thickBot="1" x14ac:dyDescent="0.3">
      <c r="B734" s="312"/>
      <c r="C734" s="1123" t="s">
        <v>568</v>
      </c>
      <c r="D734" s="1124"/>
      <c r="E734" s="280"/>
      <c r="F734" s="266" t="str">
        <f>Sheet4!AB17</f>
        <v/>
      </c>
      <c r="G734" s="267" t="str">
        <f>Sheet4!AC17</f>
        <v/>
      </c>
      <c r="H734" s="267" t="str">
        <f>Sheet4!AD17</f>
        <v/>
      </c>
      <c r="I734" s="267" t="str">
        <f>Sheet4!AE17</f>
        <v/>
      </c>
      <c r="J734" s="267" t="str">
        <f>Sheet4!AF17</f>
        <v/>
      </c>
      <c r="K734" s="267" t="str">
        <f>Sheet4!AG17</f>
        <v/>
      </c>
      <c r="L734" s="267" t="str">
        <f>Sheet4!AH17</f>
        <v/>
      </c>
      <c r="M734" s="267" t="str">
        <f>Sheet4!AI17</f>
        <v/>
      </c>
      <c r="N734" s="267" t="str">
        <f>Sheet4!AJ17</f>
        <v/>
      </c>
      <c r="O734" s="267" t="str">
        <f>Sheet4!AK17</f>
        <v/>
      </c>
      <c r="P734" s="267" t="str">
        <f>Sheet4!AL17</f>
        <v/>
      </c>
      <c r="Q734" s="267" t="str">
        <f>Sheet4!AM17</f>
        <v/>
      </c>
      <c r="R734" s="267" t="str">
        <f>Sheet4!AN17</f>
        <v/>
      </c>
      <c r="S734" s="267" t="str">
        <f>Sheet4!AO17</f>
        <v/>
      </c>
      <c r="T734" s="267" t="str">
        <f>Sheet4!AP17</f>
        <v/>
      </c>
      <c r="U734" s="267" t="str">
        <f>Sheet4!AQ17</f>
        <v/>
      </c>
      <c r="V734" s="267" t="str">
        <f>Sheet4!AR17</f>
        <v/>
      </c>
      <c r="W734" s="267" t="str">
        <f>Sheet4!AS17</f>
        <v/>
      </c>
      <c r="X734" s="267" t="str">
        <f>Sheet4!AT17</f>
        <v/>
      </c>
      <c r="Y734" s="267" t="str">
        <f>Sheet4!AU17</f>
        <v/>
      </c>
      <c r="Z734" s="267" t="str">
        <f>Sheet4!AV17</f>
        <v/>
      </c>
      <c r="AA734" s="267" t="str">
        <f>Sheet4!AW17</f>
        <v/>
      </c>
      <c r="AB734" s="267" t="str">
        <f>Sheet4!AX17</f>
        <v/>
      </c>
      <c r="AC734" s="268" t="str">
        <f>Sheet4!AY17</f>
        <v/>
      </c>
      <c r="AD734" s="311"/>
    </row>
    <row r="735" spans="2:30" s="75" customFormat="1" ht="50.1" customHeight="1" x14ac:dyDescent="0.25">
      <c r="B735" s="269"/>
      <c r="C735" s="338"/>
      <c r="D735" s="280"/>
      <c r="E735" s="280"/>
      <c r="F735" s="266" t="str">
        <f>Sheet4!AZ17</f>
        <v/>
      </c>
      <c r="G735" s="267" t="str">
        <f>Sheet4!BA17</f>
        <v/>
      </c>
      <c r="H735" s="267" t="str">
        <f>Sheet4!BB17</f>
        <v/>
      </c>
      <c r="I735" s="267" t="str">
        <f>Sheet4!BC17</f>
        <v/>
      </c>
      <c r="J735" s="267" t="str">
        <f>Sheet4!BD17</f>
        <v/>
      </c>
      <c r="K735" s="267" t="str">
        <f>Sheet4!BE17</f>
        <v/>
      </c>
      <c r="L735" s="267" t="str">
        <f>Sheet4!BF17</f>
        <v/>
      </c>
      <c r="M735" s="267" t="str">
        <f>Sheet4!BG17</f>
        <v/>
      </c>
      <c r="N735" s="267" t="str">
        <f>Sheet4!BH17</f>
        <v/>
      </c>
      <c r="O735" s="267" t="str">
        <f>Sheet4!BI17</f>
        <v/>
      </c>
      <c r="P735" s="267" t="str">
        <f>Sheet4!BJ17</f>
        <v/>
      </c>
      <c r="Q735" s="267" t="str">
        <f>Sheet4!BK17</f>
        <v/>
      </c>
      <c r="R735" s="267" t="str">
        <f>Sheet4!BL17</f>
        <v/>
      </c>
      <c r="S735" s="267" t="str">
        <f>Sheet4!BM17</f>
        <v/>
      </c>
      <c r="T735" s="267" t="str">
        <f>Sheet4!BN17</f>
        <v/>
      </c>
      <c r="U735" s="267" t="str">
        <f>Sheet4!BO17</f>
        <v/>
      </c>
      <c r="V735" s="267" t="str">
        <f>Sheet4!BP17</f>
        <v/>
      </c>
      <c r="W735" s="267" t="str">
        <f>Sheet4!BQ17</f>
        <v/>
      </c>
      <c r="X735" s="267" t="str">
        <f>Sheet4!BR17</f>
        <v/>
      </c>
      <c r="Y735" s="267" t="str">
        <f>Sheet4!BS17</f>
        <v/>
      </c>
      <c r="Z735" s="267" t="str">
        <f>Sheet4!BT17</f>
        <v/>
      </c>
      <c r="AA735" s="267" t="str">
        <f>Sheet4!BU17</f>
        <v/>
      </c>
      <c r="AB735" s="267" t="str">
        <f>Sheet4!BV17</f>
        <v/>
      </c>
      <c r="AC735" s="268" t="str">
        <f>Sheet4!BW17</f>
        <v/>
      </c>
      <c r="AD735" s="311"/>
    </row>
    <row r="736" spans="2:30" s="75" customFormat="1" ht="50.1" customHeight="1" thickBot="1" x14ac:dyDescent="0.3">
      <c r="B736" s="270"/>
      <c r="C736" s="338"/>
      <c r="D736" s="280"/>
      <c r="E736" s="280"/>
      <c r="F736" s="271" t="str">
        <f>Sheet4!BX17</f>
        <v/>
      </c>
      <c r="G736" s="272" t="str">
        <f>Sheet4!BY17</f>
        <v/>
      </c>
      <c r="H736" s="272" t="str">
        <f>Sheet4!BZ17</f>
        <v/>
      </c>
      <c r="I736" s="272" t="str">
        <f>Sheet4!CA17</f>
        <v/>
      </c>
      <c r="J736" s="272" t="str">
        <f>Sheet4!CB17</f>
        <v/>
      </c>
      <c r="K736" s="272" t="str">
        <f>Sheet4!CC17</f>
        <v/>
      </c>
      <c r="L736" s="272" t="str">
        <f>Sheet4!CD17</f>
        <v/>
      </c>
      <c r="M736" s="272" t="str">
        <f>Sheet4!CE17</f>
        <v/>
      </c>
      <c r="N736" s="272" t="str">
        <f>Sheet4!CF17</f>
        <v/>
      </c>
      <c r="O736" s="272" t="str">
        <f>Sheet4!CG17</f>
        <v/>
      </c>
      <c r="P736" s="272" t="str">
        <f>Sheet4!CH17</f>
        <v/>
      </c>
      <c r="Q736" s="272" t="str">
        <f>Sheet4!CI17</f>
        <v/>
      </c>
      <c r="R736" s="272" t="str">
        <f>Sheet4!CJ17</f>
        <v/>
      </c>
      <c r="S736" s="272" t="str">
        <f>Sheet4!CK17</f>
        <v/>
      </c>
      <c r="T736" s="272" t="str">
        <f>Sheet4!CL17</f>
        <v/>
      </c>
      <c r="U736" s="272" t="str">
        <f>Sheet4!CM17</f>
        <v/>
      </c>
      <c r="V736" s="272" t="str">
        <f>Sheet4!CN17</f>
        <v/>
      </c>
      <c r="W736" s="272" t="str">
        <f>Sheet4!CO17</f>
        <v/>
      </c>
      <c r="X736" s="272" t="str">
        <f>Sheet4!CP17</f>
        <v/>
      </c>
      <c r="Y736" s="272" t="str">
        <f>Sheet4!CQ17</f>
        <v/>
      </c>
      <c r="Z736" s="272" t="str">
        <f>Sheet4!CR17</f>
        <v/>
      </c>
      <c r="AA736" s="272" t="str">
        <f>Sheet4!CS17</f>
        <v/>
      </c>
      <c r="AB736" s="272" t="str">
        <f>Sheet4!CT17</f>
        <v/>
      </c>
      <c r="AC736" s="273" t="str">
        <f>Sheet4!CU17</f>
        <v/>
      </c>
      <c r="AD736" s="311"/>
    </row>
    <row r="737" spans="2:30" s="75" customFormat="1" ht="50.1" customHeight="1" thickBot="1" x14ac:dyDescent="0.3">
      <c r="B737" s="312"/>
      <c r="C737" s="338"/>
      <c r="D737" s="280"/>
      <c r="E737" s="280"/>
      <c r="F737" s="280"/>
      <c r="G737" s="280"/>
      <c r="H737" s="280"/>
      <c r="I737" s="280"/>
      <c r="J737" s="280"/>
      <c r="K737" s="280"/>
      <c r="L737" s="280"/>
      <c r="M737" s="280"/>
      <c r="N737" s="280"/>
      <c r="O737" s="280"/>
      <c r="P737" s="280"/>
      <c r="Q737" s="280"/>
      <c r="R737" s="280"/>
      <c r="S737" s="280"/>
      <c r="T737" s="280"/>
      <c r="U737" s="280"/>
      <c r="V737" s="280"/>
      <c r="W737" s="280"/>
      <c r="X737" s="280"/>
      <c r="Y737" s="280"/>
      <c r="Z737" s="280"/>
      <c r="AA737" s="280"/>
      <c r="AB737" s="280"/>
      <c r="AC737" s="280"/>
      <c r="AD737" s="311"/>
    </row>
    <row r="738" spans="2:30" s="75" customFormat="1" ht="50.1" customHeight="1" thickBot="1" x14ac:dyDescent="0.3">
      <c r="B738" s="274"/>
      <c r="C738" s="339" t="s">
        <v>569</v>
      </c>
      <c r="D738" s="314"/>
      <c r="E738" s="280"/>
      <c r="F738" s="1112" t="s">
        <v>570</v>
      </c>
      <c r="G738" s="1113"/>
      <c r="H738" s="1113"/>
      <c r="I738" s="301" t="e">
        <f>IF(Data!$H18="F",Data!$H$2,"")</f>
        <v>#VALUE!</v>
      </c>
      <c r="J738" s="280"/>
      <c r="K738" s="313" t="s">
        <v>571</v>
      </c>
      <c r="L738" s="320"/>
      <c r="M738" s="320"/>
      <c r="N738" s="320"/>
      <c r="O738" s="320"/>
      <c r="P738" s="320"/>
      <c r="Q738" s="320"/>
      <c r="R738" s="275" t="str">
        <f>Sheet5!D17</f>
        <v>0</v>
      </c>
      <c r="S738" s="276" t="str">
        <f>Sheet5!E17</f>
        <v/>
      </c>
      <c r="T738" s="276" t="str">
        <f>Sheet5!F17</f>
        <v/>
      </c>
      <c r="U738" s="276" t="str">
        <f>Sheet5!G17</f>
        <v/>
      </c>
      <c r="V738" s="276" t="str">
        <f>Sheet5!H17</f>
        <v/>
      </c>
      <c r="W738" s="276" t="str">
        <f>Sheet5!I17</f>
        <v/>
      </c>
      <c r="X738" s="276" t="str">
        <f>Sheet5!J17</f>
        <v/>
      </c>
      <c r="Y738" s="276" t="str">
        <f>Sheet5!K17</f>
        <v/>
      </c>
      <c r="Z738" s="276" t="str">
        <f>Sheet5!L17</f>
        <v/>
      </c>
      <c r="AA738" s="276" t="str">
        <f>Sheet5!M17</f>
        <v/>
      </c>
      <c r="AB738" s="276" t="str">
        <f>Sheet5!N17</f>
        <v/>
      </c>
      <c r="AC738" s="277" t="str">
        <f>Sheet5!O17</f>
        <v/>
      </c>
      <c r="AD738" s="311"/>
    </row>
    <row r="739" spans="2:30" s="75" customFormat="1" ht="50.1" customHeight="1" thickBot="1" x14ac:dyDescent="0.3">
      <c r="B739" s="312"/>
      <c r="C739" s="338"/>
      <c r="D739" s="280"/>
      <c r="E739" s="280"/>
      <c r="F739" s="1127" t="s">
        <v>572</v>
      </c>
      <c r="G739" s="1128"/>
      <c r="H739" s="1128"/>
      <c r="I739" s="278" t="e">
        <f>IF(Data!$H18="M",Data!$H$2,"")</f>
        <v>#VALUE!</v>
      </c>
      <c r="J739" s="280"/>
      <c r="K739" s="280"/>
      <c r="L739" s="280"/>
      <c r="M739" s="280"/>
      <c r="N739" s="280"/>
      <c r="O739" s="280"/>
      <c r="P739" s="280"/>
      <c r="Q739" s="280"/>
      <c r="R739" s="280"/>
      <c r="S739" s="280"/>
      <c r="T739" s="280"/>
      <c r="U739" s="280"/>
      <c r="V739" s="280"/>
      <c r="W739" s="280"/>
      <c r="X739" s="280"/>
      <c r="Y739" s="280"/>
      <c r="Z739" s="280"/>
      <c r="AA739" s="280"/>
      <c r="AB739" s="280"/>
      <c r="AC739" s="280"/>
      <c r="AD739" s="311"/>
    </row>
    <row r="740" spans="2:30" s="75" customFormat="1" ht="50.1" customHeight="1" thickBot="1" x14ac:dyDescent="0.3">
      <c r="B740" s="312"/>
      <c r="C740" s="338"/>
      <c r="D740" s="280"/>
      <c r="E740" s="280"/>
      <c r="F740" s="280"/>
      <c r="G740" s="280"/>
      <c r="H740" s="280"/>
      <c r="I740" s="280"/>
      <c r="J740" s="280"/>
      <c r="K740" s="280"/>
      <c r="L740" s="280"/>
      <c r="M740" s="280"/>
      <c r="N740" s="280"/>
      <c r="O740" s="280"/>
      <c r="P740" s="280"/>
      <c r="Q740" s="280"/>
      <c r="R740" s="280"/>
      <c r="S740" s="280"/>
      <c r="T740" s="280"/>
      <c r="U740" s="280"/>
      <c r="V740" s="280"/>
      <c r="W740" s="280"/>
      <c r="X740" s="280"/>
      <c r="Y740" s="280"/>
      <c r="Z740" s="280"/>
      <c r="AA740" s="280"/>
      <c r="AB740" s="280"/>
      <c r="AC740" s="280"/>
      <c r="AD740" s="311"/>
    </row>
    <row r="741" spans="2:30" s="75" customFormat="1" ht="50.1" customHeight="1" thickBot="1" x14ac:dyDescent="0.3">
      <c r="B741" s="312"/>
      <c r="C741" s="1129" t="s">
        <v>573</v>
      </c>
      <c r="D741" s="1130"/>
      <c r="E741" s="1130"/>
      <c r="F741" s="1130"/>
      <c r="G741" s="1130"/>
      <c r="H741" s="1131"/>
      <c r="I741" s="280"/>
      <c r="J741" s="1132" t="str">
        <f>'PRE DATA'!$C$10</f>
        <v>TRAINING INSTITUTE</v>
      </c>
      <c r="K741" s="1133"/>
      <c r="L741" s="1133"/>
      <c r="M741" s="1133"/>
      <c r="N741" s="1133"/>
      <c r="O741" s="1133"/>
      <c r="P741" s="1133"/>
      <c r="Q741" s="1133"/>
      <c r="R741" s="1133"/>
      <c r="S741" s="1133"/>
      <c r="T741" s="1133"/>
      <c r="U741" s="1133"/>
      <c r="V741" s="1133"/>
      <c r="W741" s="1133"/>
      <c r="X741" s="1133"/>
      <c r="Y741" s="1133"/>
      <c r="Z741" s="1133"/>
      <c r="AA741" s="1133"/>
      <c r="AB741" s="1133"/>
      <c r="AC741" s="1134"/>
      <c r="AD741" s="311"/>
    </row>
    <row r="742" spans="2:30" s="75" customFormat="1" ht="50.1" customHeight="1" thickBot="1" x14ac:dyDescent="0.3">
      <c r="B742" s="312"/>
      <c r="C742" s="338"/>
      <c r="D742" s="280"/>
      <c r="E742" s="280"/>
      <c r="F742" s="280"/>
      <c r="G742" s="280"/>
      <c r="H742" s="280"/>
      <c r="I742" s="280"/>
      <c r="J742" s="280"/>
      <c r="K742" s="280"/>
      <c r="L742" s="280"/>
      <c r="M742" s="280"/>
      <c r="N742" s="280"/>
      <c r="O742" s="280"/>
      <c r="P742" s="280"/>
      <c r="Q742" s="280"/>
      <c r="R742" s="280"/>
      <c r="S742" s="280"/>
      <c r="T742" s="280"/>
      <c r="U742" s="280"/>
      <c r="V742" s="280"/>
      <c r="W742" s="280"/>
      <c r="X742" s="280"/>
      <c r="Y742" s="280"/>
      <c r="Z742" s="280"/>
      <c r="AA742" s="280"/>
      <c r="AB742" s="280"/>
      <c r="AC742" s="280"/>
      <c r="AD742" s="311"/>
    </row>
    <row r="743" spans="2:30" s="75" customFormat="1" ht="50.1" customHeight="1" x14ac:dyDescent="0.25">
      <c r="B743" s="312"/>
      <c r="C743" s="340" t="s">
        <v>574</v>
      </c>
      <c r="D743" s="321"/>
      <c r="E743" s="321"/>
      <c r="F743" s="321"/>
      <c r="G743" s="321"/>
      <c r="H743" s="322"/>
      <c r="I743" s="280"/>
      <c r="J743" s="1084" t="str">
        <f>'PRE DATA'!$C$11</f>
        <v>No 05, Gampaha</v>
      </c>
      <c r="K743" s="1085"/>
      <c r="L743" s="1085"/>
      <c r="M743" s="1085"/>
      <c r="N743" s="1085"/>
      <c r="O743" s="1085"/>
      <c r="P743" s="1085"/>
      <c r="Q743" s="1085"/>
      <c r="R743" s="1085"/>
      <c r="S743" s="1085"/>
      <c r="T743" s="1085"/>
      <c r="U743" s="1085"/>
      <c r="V743" s="1085"/>
      <c r="W743" s="1085"/>
      <c r="X743" s="1085"/>
      <c r="Y743" s="1085"/>
      <c r="Z743" s="1085"/>
      <c r="AA743" s="1085"/>
      <c r="AB743" s="1085"/>
      <c r="AC743" s="1086"/>
      <c r="AD743" s="311"/>
    </row>
    <row r="744" spans="2:30" s="75" customFormat="1" ht="50.1" customHeight="1" thickBot="1" x14ac:dyDescent="0.3">
      <c r="B744" s="312"/>
      <c r="C744" s="1090" t="s">
        <v>584</v>
      </c>
      <c r="D744" s="1091"/>
      <c r="E744" s="1091"/>
      <c r="F744" s="1091"/>
      <c r="G744" s="1091"/>
      <c r="H744" s="1092"/>
      <c r="I744" s="280"/>
      <c r="J744" s="1087"/>
      <c r="K744" s="1088"/>
      <c r="L744" s="1088"/>
      <c r="M744" s="1088"/>
      <c r="N744" s="1088"/>
      <c r="O744" s="1088"/>
      <c r="P744" s="1088"/>
      <c r="Q744" s="1088"/>
      <c r="R744" s="1088"/>
      <c r="S744" s="1088"/>
      <c r="T744" s="1088"/>
      <c r="U744" s="1088"/>
      <c r="V744" s="1088"/>
      <c r="W744" s="1088"/>
      <c r="X744" s="1088"/>
      <c r="Y744" s="1088"/>
      <c r="Z744" s="1088"/>
      <c r="AA744" s="1088"/>
      <c r="AB744" s="1088"/>
      <c r="AC744" s="1089"/>
      <c r="AD744" s="311"/>
    </row>
    <row r="745" spans="2:30" s="75" customFormat="1" ht="50.1" customHeight="1" thickBot="1" x14ac:dyDescent="0.3">
      <c r="B745" s="312"/>
      <c r="C745" s="338"/>
      <c r="D745" s="280"/>
      <c r="E745" s="280"/>
      <c r="F745" s="280"/>
      <c r="G745" s="280"/>
      <c r="H745" s="280"/>
      <c r="I745" s="280"/>
      <c r="J745" s="280"/>
      <c r="K745" s="280"/>
      <c r="L745" s="280"/>
      <c r="M745" s="280"/>
      <c r="N745" s="280"/>
      <c r="O745" s="280"/>
      <c r="P745" s="280"/>
      <c r="Q745" s="280"/>
      <c r="R745" s="280"/>
      <c r="S745" s="280"/>
      <c r="T745" s="280"/>
      <c r="U745" s="280"/>
      <c r="V745" s="280"/>
      <c r="W745" s="280"/>
      <c r="X745" s="280"/>
      <c r="Y745" s="280"/>
      <c r="Z745" s="280"/>
      <c r="AA745" s="280"/>
      <c r="AB745" s="280"/>
      <c r="AC745" s="280"/>
      <c r="AD745" s="311"/>
    </row>
    <row r="746" spans="2:30" s="75" customFormat="1" ht="50.1" customHeight="1" x14ac:dyDescent="0.25">
      <c r="B746" s="312"/>
      <c r="C746" s="340" t="s">
        <v>558</v>
      </c>
      <c r="D746" s="323"/>
      <c r="E746" s="323"/>
      <c r="F746" s="323"/>
      <c r="G746" s="323"/>
      <c r="H746" s="324"/>
      <c r="I746" s="280"/>
      <c r="J746" s="1093"/>
      <c r="K746" s="1094"/>
      <c r="L746" s="1094"/>
      <c r="M746" s="1094"/>
      <c r="N746" s="1094"/>
      <c r="O746" s="1094"/>
      <c r="P746" s="1094"/>
      <c r="Q746" s="1094"/>
      <c r="R746" s="1094"/>
      <c r="S746" s="1094"/>
      <c r="T746" s="1094"/>
      <c r="U746" s="1094"/>
      <c r="V746" s="1094"/>
      <c r="W746" s="1094"/>
      <c r="X746" s="1094"/>
      <c r="Y746" s="1094"/>
      <c r="Z746" s="1094"/>
      <c r="AA746" s="1094"/>
      <c r="AB746" s="1094"/>
      <c r="AC746" s="1095"/>
      <c r="AD746" s="311"/>
    </row>
    <row r="747" spans="2:30" s="75" customFormat="1" ht="50.1" customHeight="1" thickBot="1" x14ac:dyDescent="0.3">
      <c r="B747" s="279"/>
      <c r="C747" s="342" t="s">
        <v>575</v>
      </c>
      <c r="D747" s="325"/>
      <c r="E747" s="325"/>
      <c r="F747" s="325"/>
      <c r="G747" s="325"/>
      <c r="H747" s="326"/>
      <c r="I747" s="280"/>
      <c r="J747" s="1096"/>
      <c r="K747" s="1097"/>
      <c r="L747" s="1097"/>
      <c r="M747" s="1097"/>
      <c r="N747" s="1097"/>
      <c r="O747" s="1097"/>
      <c r="P747" s="1097"/>
      <c r="Q747" s="1097"/>
      <c r="R747" s="1097"/>
      <c r="S747" s="1097"/>
      <c r="T747" s="1097"/>
      <c r="U747" s="1097"/>
      <c r="V747" s="1097"/>
      <c r="W747" s="1097"/>
      <c r="X747" s="1097"/>
      <c r="Y747" s="1097"/>
      <c r="Z747" s="1097"/>
      <c r="AA747" s="1097"/>
      <c r="AB747" s="1097"/>
      <c r="AC747" s="1098"/>
      <c r="AD747" s="311"/>
    </row>
    <row r="748" spans="2:30" s="75" customFormat="1" ht="50.1" customHeight="1" x14ac:dyDescent="0.25">
      <c r="B748" s="279"/>
      <c r="C748" s="343"/>
      <c r="D748" s="327"/>
      <c r="E748" s="327"/>
      <c r="F748" s="327"/>
      <c r="G748" s="327"/>
      <c r="H748" s="327"/>
      <c r="I748" s="280"/>
      <c r="J748" s="280"/>
      <c r="K748" s="280"/>
      <c r="L748" s="280"/>
      <c r="M748" s="280"/>
      <c r="N748" s="280"/>
      <c r="O748" s="280"/>
      <c r="P748" s="280"/>
      <c r="Q748" s="280"/>
      <c r="R748" s="280"/>
      <c r="S748" s="280"/>
      <c r="T748" s="280"/>
      <c r="U748" s="280"/>
      <c r="V748" s="280"/>
      <c r="W748" s="280"/>
      <c r="X748" s="280"/>
      <c r="Y748" s="280"/>
      <c r="Z748" s="280"/>
      <c r="AA748" s="280"/>
      <c r="AB748" s="280"/>
      <c r="AC748" s="280"/>
      <c r="AD748" s="311"/>
    </row>
    <row r="749" spans="2:30" s="75" customFormat="1" ht="50.1" customHeight="1" thickBot="1" x14ac:dyDescent="0.3">
      <c r="B749" s="279"/>
      <c r="C749" s="338"/>
      <c r="D749" s="280"/>
      <c r="E749" s="280"/>
      <c r="F749" s="280"/>
      <c r="G749" s="280"/>
      <c r="H749" s="280"/>
      <c r="I749" s="280"/>
      <c r="J749" s="280"/>
      <c r="K749" s="280"/>
      <c r="L749" s="280"/>
      <c r="M749" s="280"/>
      <c r="N749" s="280"/>
      <c r="O749" s="280"/>
      <c r="P749" s="280"/>
      <c r="Q749" s="280"/>
      <c r="R749" s="280"/>
      <c r="S749" s="280"/>
      <c r="T749" s="280"/>
      <c r="U749" s="280"/>
      <c r="V749" s="280"/>
      <c r="W749" s="280"/>
      <c r="X749" s="280"/>
      <c r="Y749" s="280"/>
      <c r="Z749" s="280"/>
      <c r="AA749" s="280"/>
      <c r="AB749" s="280"/>
      <c r="AC749" s="280"/>
      <c r="AD749" s="311"/>
    </row>
    <row r="750" spans="2:30" s="75" customFormat="1" ht="50.1" customHeight="1" x14ac:dyDescent="0.25">
      <c r="B750" s="279"/>
      <c r="C750" s="1099" t="s">
        <v>557</v>
      </c>
      <c r="D750" s="1100"/>
      <c r="E750" s="1100"/>
      <c r="F750" s="1100"/>
      <c r="G750" s="1100"/>
      <c r="H750" s="1101"/>
      <c r="I750" s="280"/>
      <c r="J750" s="299" t="s">
        <v>576</v>
      </c>
      <c r="K750" s="297" t="s">
        <v>576</v>
      </c>
      <c r="L750" s="297" t="s">
        <v>576</v>
      </c>
      <c r="M750" s="297" t="s">
        <v>576</v>
      </c>
      <c r="N750" s="297" t="s">
        <v>577</v>
      </c>
      <c r="O750" s="297" t="s">
        <v>577</v>
      </c>
      <c r="P750" s="297" t="s">
        <v>578</v>
      </c>
      <c r="Q750" s="298" t="s">
        <v>578</v>
      </c>
      <c r="R750" s="280"/>
      <c r="S750" s="280"/>
      <c r="T750" s="280"/>
      <c r="U750" s="280"/>
      <c r="V750" s="299" t="s">
        <v>576</v>
      </c>
      <c r="W750" s="297" t="s">
        <v>576</v>
      </c>
      <c r="X750" s="297" t="s">
        <v>576</v>
      </c>
      <c r="Y750" s="297" t="s">
        <v>576</v>
      </c>
      <c r="Z750" s="297" t="s">
        <v>577</v>
      </c>
      <c r="AA750" s="297" t="s">
        <v>577</v>
      </c>
      <c r="AB750" s="297" t="s">
        <v>578</v>
      </c>
      <c r="AC750" s="298" t="s">
        <v>578</v>
      </c>
      <c r="AD750" s="311"/>
    </row>
    <row r="751" spans="2:30" s="75" customFormat="1" ht="50.1" customHeight="1" thickBot="1" x14ac:dyDescent="0.3">
      <c r="B751" s="274"/>
      <c r="C751" s="1090"/>
      <c r="D751" s="1091"/>
      <c r="E751" s="1091"/>
      <c r="F751" s="1091"/>
      <c r="G751" s="1091"/>
      <c r="H751" s="1092"/>
      <c r="I751" s="280"/>
      <c r="J751" s="293">
        <f>'PRE DATA'!$F$16</f>
        <v>2</v>
      </c>
      <c r="K751" s="294">
        <f>'PRE DATA'!$G$16</f>
        <v>0</v>
      </c>
      <c r="L751" s="294">
        <f>'PRE DATA'!$H$16</f>
        <v>1</v>
      </c>
      <c r="M751" s="294">
        <f>'PRE DATA'!$I$16</f>
        <v>9</v>
      </c>
      <c r="N751" s="282">
        <f>'PRE DATA'!$J$16</f>
        <v>0</v>
      </c>
      <c r="O751" s="282">
        <f>'PRE DATA'!$K$16</f>
        <v>7</v>
      </c>
      <c r="P751" s="294">
        <f>'PRE DATA'!$L$16</f>
        <v>2</v>
      </c>
      <c r="Q751" s="295">
        <f>'PRE DATA'!$M$16</f>
        <v>8</v>
      </c>
      <c r="R751" s="280"/>
      <c r="S751" s="280"/>
      <c r="T751" s="280"/>
      <c r="U751" s="280"/>
      <c r="V751" s="293">
        <f>'PRE DATA'!$F$18</f>
        <v>0</v>
      </c>
      <c r="W751" s="294">
        <f>'PRE DATA'!$G$18</f>
        <v>0</v>
      </c>
      <c r="X751" s="294">
        <f>'PRE DATA'!$H$18</f>
        <v>0</v>
      </c>
      <c r="Y751" s="294">
        <f>'PRE DATA'!$I$18</f>
        <v>0</v>
      </c>
      <c r="Z751" s="282">
        <f>'PRE DATA'!$J$18</f>
        <v>0</v>
      </c>
      <c r="AA751" s="282">
        <f>'PRE DATA'!$K$18</f>
        <v>0</v>
      </c>
      <c r="AB751" s="294">
        <f>'PRE DATA'!$L$18</f>
        <v>0</v>
      </c>
      <c r="AC751" s="295">
        <f>'PRE DATA'!$M$18</f>
        <v>0</v>
      </c>
      <c r="AD751" s="311"/>
    </row>
    <row r="752" spans="2:30" s="75" customFormat="1" ht="50.1" customHeight="1" thickBot="1" x14ac:dyDescent="0.3">
      <c r="B752" s="270"/>
      <c r="C752" s="338"/>
      <c r="D752" s="280"/>
      <c r="E752" s="280"/>
      <c r="F752" s="280"/>
      <c r="G752" s="280"/>
      <c r="H752" s="280"/>
      <c r="I752" s="280"/>
      <c r="J752" s="328"/>
      <c r="K752" s="328"/>
      <c r="L752" s="328"/>
      <c r="M752" s="328"/>
      <c r="N752" s="328"/>
      <c r="O752" s="328"/>
      <c r="P752" s="328"/>
      <c r="Q752" s="328"/>
      <c r="R752" s="280"/>
      <c r="S752" s="280"/>
      <c r="T752" s="280"/>
      <c r="U752" s="280"/>
      <c r="V752" s="280"/>
      <c r="W752" s="280"/>
      <c r="X752" s="280"/>
      <c r="Y752" s="280"/>
      <c r="Z752" s="280"/>
      <c r="AA752" s="280"/>
      <c r="AB752" s="280"/>
      <c r="AC752" s="280"/>
      <c r="AD752" s="311"/>
    </row>
    <row r="753" spans="1:30" s="75" customFormat="1" ht="50.1" customHeight="1" x14ac:dyDescent="0.25">
      <c r="B753" s="270"/>
      <c r="C753" s="344"/>
      <c r="D753" s="116"/>
      <c r="E753" s="116"/>
      <c r="F753" s="280"/>
      <c r="G753" s="280"/>
      <c r="H753" s="280"/>
      <c r="I753" s="280"/>
      <c r="J753" s="299" t="s">
        <v>576</v>
      </c>
      <c r="K753" s="297" t="s">
        <v>576</v>
      </c>
      <c r="L753" s="297" t="s">
        <v>576</v>
      </c>
      <c r="M753" s="297" t="s">
        <v>576</v>
      </c>
      <c r="N753" s="297" t="s">
        <v>577</v>
      </c>
      <c r="O753" s="297" t="s">
        <v>577</v>
      </c>
      <c r="P753" s="297" t="s">
        <v>578</v>
      </c>
      <c r="Q753" s="298" t="s">
        <v>578</v>
      </c>
      <c r="R753" s="280"/>
      <c r="S753" s="280"/>
      <c r="T753" s="280"/>
      <c r="U753" s="280"/>
      <c r="V753" s="299" t="s">
        <v>576</v>
      </c>
      <c r="W753" s="297" t="s">
        <v>576</v>
      </c>
      <c r="X753" s="297" t="s">
        <v>576</v>
      </c>
      <c r="Y753" s="297" t="s">
        <v>576</v>
      </c>
      <c r="Z753" s="297" t="s">
        <v>577</v>
      </c>
      <c r="AA753" s="297" t="s">
        <v>577</v>
      </c>
      <c r="AB753" s="297" t="s">
        <v>578</v>
      </c>
      <c r="AC753" s="298" t="s">
        <v>578</v>
      </c>
      <c r="AD753" s="311"/>
    </row>
    <row r="754" spans="1:30" s="75" customFormat="1" ht="50.1" customHeight="1" thickBot="1" x14ac:dyDescent="0.3">
      <c r="B754" s="270"/>
      <c r="C754" s="338"/>
      <c r="D754" s="280"/>
      <c r="E754" s="280"/>
      <c r="F754" s="280"/>
      <c r="G754" s="280"/>
      <c r="H754" s="280"/>
      <c r="I754" s="280"/>
      <c r="J754" s="293">
        <f>'PRE DATA'!$F$17</f>
        <v>0</v>
      </c>
      <c r="K754" s="294">
        <f>'PRE DATA'!$G$17</f>
        <v>0</v>
      </c>
      <c r="L754" s="294">
        <f>'PRE DATA'!$H$17</f>
        <v>0</v>
      </c>
      <c r="M754" s="294">
        <f>'PRE DATA'!$I$17</f>
        <v>0</v>
      </c>
      <c r="N754" s="282">
        <f>'PRE DATA'!$J$17</f>
        <v>0</v>
      </c>
      <c r="O754" s="282">
        <f>'PRE DATA'!$K$17</f>
        <v>0</v>
      </c>
      <c r="P754" s="294">
        <f>'PRE DATA'!$L$17</f>
        <v>0</v>
      </c>
      <c r="Q754" s="295">
        <f>'PRE DATA'!$M$17</f>
        <v>0</v>
      </c>
      <c r="R754" s="280"/>
      <c r="S754" s="280"/>
      <c r="T754" s="280"/>
      <c r="U754" s="280"/>
      <c r="V754" s="293">
        <f>'PRE DATA'!$F$19</f>
        <v>0</v>
      </c>
      <c r="W754" s="294">
        <f>'PRE DATA'!$G$19</f>
        <v>0</v>
      </c>
      <c r="X754" s="294">
        <f>'PRE DATA'!$H$19</f>
        <v>0</v>
      </c>
      <c r="Y754" s="294">
        <f>'PRE DATA'!$I$19</f>
        <v>0</v>
      </c>
      <c r="Z754" s="282">
        <f>'PRE DATA'!$J$19</f>
        <v>0</v>
      </c>
      <c r="AA754" s="282">
        <f>'PRE DATA'!$K$19</f>
        <v>0</v>
      </c>
      <c r="AB754" s="294">
        <f>'PRE DATA'!$L$19</f>
        <v>0</v>
      </c>
      <c r="AC754" s="295">
        <f>'PRE DATA'!$M$19</f>
        <v>0</v>
      </c>
      <c r="AD754" s="311"/>
    </row>
    <row r="755" spans="1:30" s="75" customFormat="1" ht="50.1" customHeight="1" x14ac:dyDescent="0.25">
      <c r="B755" s="270"/>
      <c r="C755" s="338"/>
      <c r="D755" s="280"/>
      <c r="E755" s="280"/>
      <c r="F755" s="280"/>
      <c r="G755" s="280"/>
      <c r="H755" s="280"/>
      <c r="I755" s="280"/>
      <c r="J755" s="283"/>
      <c r="K755" s="283"/>
      <c r="L755" s="283"/>
      <c r="M755" s="283"/>
      <c r="N755" s="283"/>
      <c r="O755" s="283"/>
      <c r="P755" s="280"/>
      <c r="Q755" s="280"/>
      <c r="R755" s="280"/>
      <c r="S755" s="283"/>
      <c r="T755" s="283"/>
      <c r="U755" s="283"/>
      <c r="V755" s="283"/>
      <c r="W755" s="283"/>
      <c r="X755" s="283"/>
      <c r="Y755" s="280"/>
      <c r="Z755" s="280"/>
      <c r="AA755" s="280"/>
      <c r="AB755" s="280"/>
      <c r="AC755" s="280"/>
      <c r="AD755" s="311"/>
    </row>
    <row r="756" spans="1:30" s="75" customFormat="1" ht="50.1" customHeight="1" thickBot="1" x14ac:dyDescent="0.3">
      <c r="B756" s="312"/>
      <c r="C756" s="338"/>
      <c r="D756" s="280"/>
      <c r="E756" s="280"/>
      <c r="F756" s="280"/>
      <c r="G756" s="280"/>
      <c r="H756" s="280"/>
      <c r="I756" s="280"/>
      <c r="J756" s="280"/>
      <c r="K756" s="280"/>
      <c r="L756" s="280"/>
      <c r="M756" s="280"/>
      <c r="N756" s="280"/>
      <c r="O756" s="280"/>
      <c r="P756" s="280"/>
      <c r="Q756" s="280"/>
      <c r="R756" s="280"/>
      <c r="S756" s="280"/>
      <c r="T756" s="280"/>
      <c r="U756" s="280"/>
      <c r="V756" s="280"/>
      <c r="W756" s="280"/>
      <c r="X756" s="280"/>
      <c r="Y756" s="280"/>
      <c r="Z756" s="280"/>
      <c r="AA756" s="280"/>
      <c r="AB756" s="280"/>
      <c r="AC756" s="280"/>
      <c r="AD756" s="311"/>
    </row>
    <row r="757" spans="1:30" s="75" customFormat="1" ht="50.1" customHeight="1" x14ac:dyDescent="0.25">
      <c r="A757" s="334"/>
      <c r="B757" s="332"/>
      <c r="C757" s="1102" t="s">
        <v>559</v>
      </c>
      <c r="D757" s="1103"/>
      <c r="E757" s="1109" t="s">
        <v>560</v>
      </c>
      <c r="F757" s="1109"/>
      <c r="G757" s="1109"/>
      <c r="H757" s="1109"/>
      <c r="I757" s="1109"/>
      <c r="J757" s="1109"/>
      <c r="K757" s="1109"/>
      <c r="L757" s="1136" t="s">
        <v>561</v>
      </c>
      <c r="M757" s="1136"/>
      <c r="N757" s="1136"/>
      <c r="O757" s="1136"/>
      <c r="P757" s="1136"/>
      <c r="Q757" s="1136"/>
      <c r="R757" s="1109" t="s">
        <v>579</v>
      </c>
      <c r="S757" s="1109"/>
      <c r="T757" s="1109"/>
      <c r="U757" s="1109"/>
      <c r="V757" s="1109"/>
      <c r="W757" s="1109"/>
      <c r="X757" s="1109" t="s">
        <v>580</v>
      </c>
      <c r="Y757" s="1109"/>
      <c r="Z757" s="1109"/>
      <c r="AA757" s="1109"/>
      <c r="AB757" s="1109"/>
      <c r="AC757" s="1137"/>
      <c r="AD757" s="333"/>
    </row>
    <row r="758" spans="1:30" s="75" customFormat="1" ht="50.1" customHeight="1" x14ac:dyDescent="0.25">
      <c r="B758" s="312"/>
      <c r="C758" s="1104"/>
      <c r="D758" s="1105"/>
      <c r="E758" s="1138" t="str">
        <f>'PRE DATA'!$C$25</f>
        <v xml:space="preserve"> NIHAL</v>
      </c>
      <c r="F758" s="1138"/>
      <c r="G758" s="1138"/>
      <c r="H758" s="1138"/>
      <c r="I758" s="1138"/>
      <c r="J758" s="1138"/>
      <c r="K758" s="1138"/>
      <c r="L758" s="1115" t="str">
        <f>'PRE DATA'!$C$27</f>
        <v>CBA/2555/2015</v>
      </c>
      <c r="M758" s="1115"/>
      <c r="N758" s="1115"/>
      <c r="O758" s="1115"/>
      <c r="P758" s="1115"/>
      <c r="Q758" s="1115"/>
      <c r="R758" s="1071"/>
      <c r="S758" s="1071"/>
      <c r="T758" s="1071"/>
      <c r="U758" s="1071"/>
      <c r="V758" s="1071"/>
      <c r="W758" s="1071"/>
      <c r="X758" s="1071"/>
      <c r="Y758" s="1071"/>
      <c r="Z758" s="1071"/>
      <c r="AA758" s="1071"/>
      <c r="AB758" s="1071"/>
      <c r="AC758" s="1073"/>
      <c r="AD758" s="311"/>
    </row>
    <row r="759" spans="1:30" s="75" customFormat="1" ht="50.1" customHeight="1" thickBot="1" x14ac:dyDescent="0.3">
      <c r="B759" s="312"/>
      <c r="C759" s="1106"/>
      <c r="D759" s="1107"/>
      <c r="E759" s="1108" t="str">
        <f>'PRE DATA'!$C$29</f>
        <v>Perera</v>
      </c>
      <c r="F759" s="1108"/>
      <c r="G759" s="1108"/>
      <c r="H759" s="1108"/>
      <c r="I759" s="1108"/>
      <c r="J759" s="1108"/>
      <c r="K759" s="1108"/>
      <c r="L759" s="1075" t="str">
        <f>'PRE DATA'!$C$31</f>
        <v>CBA/2555/2015</v>
      </c>
      <c r="M759" s="1075"/>
      <c r="N759" s="1075"/>
      <c r="O759" s="1075"/>
      <c r="P759" s="1075"/>
      <c r="Q759" s="1075"/>
      <c r="R759" s="1057"/>
      <c r="S759" s="1057"/>
      <c r="T759" s="1057"/>
      <c r="U759" s="1057"/>
      <c r="V759" s="1057"/>
      <c r="W759" s="1057"/>
      <c r="X759" s="1057"/>
      <c r="Y759" s="1057"/>
      <c r="Z759" s="1057"/>
      <c r="AA759" s="1057"/>
      <c r="AB759" s="1057"/>
      <c r="AC759" s="1058"/>
      <c r="AD759" s="311"/>
    </row>
    <row r="760" spans="1:30" s="75" customFormat="1" ht="50.1" customHeight="1" x14ac:dyDescent="0.25">
      <c r="B760" s="312"/>
      <c r="C760" s="338"/>
      <c r="D760" s="280"/>
      <c r="E760" s="280"/>
      <c r="F760" s="280"/>
      <c r="G760" s="280"/>
      <c r="H760" s="280"/>
      <c r="I760" s="280"/>
      <c r="J760" s="280"/>
      <c r="K760" s="280"/>
      <c r="L760" s="280"/>
      <c r="M760" s="280"/>
      <c r="N760" s="280"/>
      <c r="O760" s="280"/>
      <c r="P760" s="280"/>
      <c r="Q760" s="280"/>
      <c r="R760" s="280"/>
      <c r="S760" s="280"/>
      <c r="T760" s="280"/>
      <c r="U760" s="280"/>
      <c r="V760" s="280"/>
      <c r="W760" s="280"/>
      <c r="X760" s="280"/>
      <c r="Y760" s="280"/>
      <c r="Z760" s="280"/>
      <c r="AA760" s="280"/>
      <c r="AB760" s="280"/>
      <c r="AC760" s="280"/>
      <c r="AD760" s="311"/>
    </row>
    <row r="761" spans="1:30" s="75" customFormat="1" ht="50.1" customHeight="1" thickBot="1" x14ac:dyDescent="0.3">
      <c r="B761" s="270"/>
      <c r="C761" s="338"/>
      <c r="D761" s="280"/>
      <c r="E761" s="280"/>
      <c r="F761" s="280"/>
      <c r="G761" s="280"/>
      <c r="H761" s="280"/>
      <c r="I761" s="280"/>
      <c r="J761" s="280"/>
      <c r="K761" s="280"/>
      <c r="L761" s="280"/>
      <c r="M761" s="280"/>
      <c r="N761" s="280"/>
      <c r="O761" s="280"/>
      <c r="P761" s="280"/>
      <c r="Q761" s="280"/>
      <c r="R761" s="280"/>
      <c r="S761" s="280"/>
      <c r="T761" s="280"/>
      <c r="U761" s="280"/>
      <c r="V761" s="280"/>
      <c r="W761" s="280"/>
      <c r="X761" s="280"/>
      <c r="Y761" s="280"/>
      <c r="Z761" s="280"/>
      <c r="AA761" s="280"/>
      <c r="AB761" s="280"/>
      <c r="AC761" s="280"/>
      <c r="AD761" s="311"/>
    </row>
    <row r="762" spans="1:30" s="75" customFormat="1" ht="50.1" customHeight="1" x14ac:dyDescent="0.25">
      <c r="B762" s="312"/>
      <c r="C762" s="1059" t="s">
        <v>551</v>
      </c>
      <c r="D762" s="1060"/>
      <c r="E762" s="280"/>
      <c r="F762" s="1080" t="s">
        <v>555</v>
      </c>
      <c r="G762" s="1081"/>
      <c r="H762" s="1081"/>
      <c r="I762" s="1081"/>
      <c r="J762" s="1081"/>
      <c r="K762" s="1081"/>
      <c r="L762" s="1081"/>
      <c r="M762" s="1081"/>
      <c r="N762" s="1081"/>
      <c r="O762" s="1135"/>
      <c r="P762" s="1080" t="s">
        <v>581</v>
      </c>
      <c r="Q762" s="1081"/>
      <c r="R762" s="1081"/>
      <c r="S762" s="1081"/>
      <c r="T762" s="1081"/>
      <c r="U762" s="1081"/>
      <c r="V762" s="1081"/>
      <c r="W762" s="1081" t="s">
        <v>581</v>
      </c>
      <c r="X762" s="1081"/>
      <c r="Y762" s="1081"/>
      <c r="Z762" s="1081"/>
      <c r="AA762" s="1081"/>
      <c r="AB762" s="1081"/>
      <c r="AC762" s="1082"/>
      <c r="AD762" s="311"/>
    </row>
    <row r="763" spans="1:30" s="75" customFormat="1" ht="50.1" customHeight="1" x14ac:dyDescent="0.25">
      <c r="B763" s="270"/>
      <c r="C763" s="1061"/>
      <c r="D763" s="1062"/>
      <c r="E763" s="280"/>
      <c r="F763" s="1125" t="str">
        <f>'PRE DATA'!$C$6</f>
        <v>K72S003Q1L2</v>
      </c>
      <c r="G763" s="1126"/>
      <c r="H763" s="1126"/>
      <c r="I763" s="1126"/>
      <c r="J763" s="1126"/>
      <c r="K763" s="1126"/>
      <c r="L763" s="1126"/>
      <c r="M763" s="1126"/>
      <c r="N763" s="1126"/>
      <c r="O763" s="1126"/>
      <c r="P763" s="1070"/>
      <c r="Q763" s="1071"/>
      <c r="R763" s="1071"/>
      <c r="S763" s="1071"/>
      <c r="T763" s="1071"/>
      <c r="U763" s="1071"/>
      <c r="V763" s="1071"/>
      <c r="W763" s="1071"/>
      <c r="X763" s="1071"/>
      <c r="Y763" s="1071"/>
      <c r="Z763" s="1071"/>
      <c r="AA763" s="1071"/>
      <c r="AB763" s="1071"/>
      <c r="AC763" s="1073"/>
      <c r="AD763" s="311"/>
    </row>
    <row r="764" spans="1:30" s="75" customFormat="1" ht="50.1" customHeight="1" thickBot="1" x14ac:dyDescent="0.3">
      <c r="B764" s="312"/>
      <c r="C764" s="1063"/>
      <c r="D764" s="1064"/>
      <c r="E764" s="280"/>
      <c r="F764" s="1125" t="str">
        <f>'PRE DATA'!$C$7</f>
        <v>K72S003Q2L3</v>
      </c>
      <c r="G764" s="1126"/>
      <c r="H764" s="1126"/>
      <c r="I764" s="1126"/>
      <c r="J764" s="1126"/>
      <c r="K764" s="1126"/>
      <c r="L764" s="1126"/>
      <c r="M764" s="1126"/>
      <c r="N764" s="1126"/>
      <c r="O764" s="1126"/>
      <c r="P764" s="1070"/>
      <c r="Q764" s="1071"/>
      <c r="R764" s="1071"/>
      <c r="S764" s="1071"/>
      <c r="T764" s="1071"/>
      <c r="U764" s="1071"/>
      <c r="V764" s="1071"/>
      <c r="W764" s="1071"/>
      <c r="X764" s="1071"/>
      <c r="Y764" s="1071"/>
      <c r="Z764" s="1071"/>
      <c r="AA764" s="1071"/>
      <c r="AB764" s="1071"/>
      <c r="AC764" s="1073"/>
      <c r="AD764" s="311"/>
    </row>
    <row r="765" spans="1:30" s="75" customFormat="1" ht="150" customHeight="1" thickBot="1" x14ac:dyDescent="0.3">
      <c r="B765" s="312"/>
      <c r="C765" s="338"/>
      <c r="D765" s="280"/>
      <c r="E765" s="280"/>
      <c r="F765" s="280"/>
      <c r="G765" s="280"/>
      <c r="H765" s="280"/>
      <c r="I765" s="284"/>
      <c r="J765" s="284"/>
      <c r="K765" s="284"/>
      <c r="L765" s="284"/>
      <c r="M765" s="284"/>
      <c r="N765" s="280"/>
      <c r="O765" s="280"/>
      <c r="P765" s="1077" t="s">
        <v>582</v>
      </c>
      <c r="Q765" s="1078"/>
      <c r="R765" s="1078"/>
      <c r="S765" s="1078"/>
      <c r="T765" s="1078"/>
      <c r="U765" s="1078"/>
      <c r="V765" s="1078"/>
      <c r="W765" s="1078" t="s">
        <v>582</v>
      </c>
      <c r="X765" s="1078"/>
      <c r="Y765" s="1078"/>
      <c r="Z765" s="1078"/>
      <c r="AA765" s="1078"/>
      <c r="AB765" s="1078"/>
      <c r="AC765" s="1079"/>
      <c r="AD765" s="311"/>
    </row>
    <row r="766" spans="1:30" s="75" customFormat="1" ht="50.1" customHeight="1" x14ac:dyDescent="0.25">
      <c r="B766" s="312"/>
      <c r="C766" s="338"/>
      <c r="D766" s="280"/>
      <c r="E766" s="280"/>
      <c r="F766" s="280"/>
      <c r="G766" s="280"/>
      <c r="H766" s="280"/>
      <c r="I766" s="280"/>
      <c r="J766" s="280"/>
      <c r="K766" s="280"/>
      <c r="L766" s="280"/>
      <c r="M766" s="280"/>
      <c r="N766" s="280"/>
      <c r="O766" s="280"/>
      <c r="P766" s="280"/>
      <c r="Q766" s="280"/>
      <c r="R766" s="280"/>
      <c r="S766" s="280"/>
      <c r="T766" s="280"/>
      <c r="U766" s="280"/>
      <c r="V766" s="280"/>
      <c r="W766" s="280"/>
      <c r="X766" s="280"/>
      <c r="Y766" s="280"/>
      <c r="Z766" s="280"/>
      <c r="AA766" s="280"/>
      <c r="AB766" s="280"/>
      <c r="AC766" s="280"/>
      <c r="AD766" s="311"/>
    </row>
    <row r="767" spans="1:30" s="75" customFormat="1" ht="50.1" customHeight="1" x14ac:dyDescent="0.25">
      <c r="B767" s="312"/>
      <c r="C767" s="1083" t="s">
        <v>583</v>
      </c>
      <c r="D767" s="1083"/>
      <c r="E767" s="1083"/>
      <c r="F767" s="1083"/>
      <c r="G767" s="1083"/>
      <c r="H767" s="1083"/>
      <c r="I767" s="1083"/>
      <c r="J767" s="1083"/>
      <c r="K767" s="1083"/>
      <c r="L767" s="1083"/>
      <c r="M767" s="1083"/>
      <c r="N767" s="1083"/>
      <c r="O767" s="1083"/>
      <c r="P767" s="1083"/>
      <c r="Q767" s="1083"/>
      <c r="R767" s="1083"/>
      <c r="S767" s="1083"/>
      <c r="T767" s="1083"/>
      <c r="U767" s="1083"/>
      <c r="V767" s="1083"/>
      <c r="W767" s="1083"/>
      <c r="X767" s="1083"/>
      <c r="Y767" s="1083"/>
      <c r="Z767" s="1083"/>
      <c r="AA767" s="1083"/>
      <c r="AB767" s="1083"/>
      <c r="AC767" s="1083"/>
      <c r="AD767" s="311"/>
    </row>
    <row r="768" spans="1:30" s="75" customFormat="1" ht="50.1" customHeight="1" thickBot="1" x14ac:dyDescent="0.3">
      <c r="B768" s="329"/>
      <c r="C768" s="345"/>
      <c r="D768" s="330"/>
      <c r="E768" s="330"/>
      <c r="F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  <c r="R768" s="330"/>
      <c r="S768" s="330"/>
      <c r="T768" s="330"/>
      <c r="U768" s="330"/>
      <c r="V768" s="330"/>
      <c r="W768" s="330"/>
      <c r="X768" s="330"/>
      <c r="Y768" s="330"/>
      <c r="Z768" s="330"/>
      <c r="AA768" s="330"/>
      <c r="AB768" s="330"/>
      <c r="AC768" s="285">
        <f>AC720+1</f>
        <v>16</v>
      </c>
      <c r="AD768" s="331"/>
    </row>
    <row r="769" spans="2:30" s="75" customFormat="1" ht="50.1" customHeight="1" thickTop="1" thickBot="1" x14ac:dyDescent="0.3">
      <c r="C769" s="346"/>
    </row>
    <row r="770" spans="2:30" s="75" customFormat="1" ht="50.1" customHeight="1" thickTop="1" x14ac:dyDescent="0.25">
      <c r="B770" s="308"/>
      <c r="C770" s="337"/>
      <c r="D770" s="309"/>
      <c r="E770" s="309"/>
      <c r="F770" s="309"/>
      <c r="G770" s="309"/>
      <c r="H770" s="309"/>
      <c r="I770" s="309"/>
      <c r="J770" s="309"/>
      <c r="K770" s="309"/>
      <c r="L770" s="309"/>
      <c r="M770" s="309"/>
      <c r="N770" s="309"/>
      <c r="O770" s="309"/>
      <c r="P770" s="309"/>
      <c r="Q770" s="309"/>
      <c r="R770" s="309"/>
      <c r="S770" s="309"/>
      <c r="T770" s="309"/>
      <c r="U770" s="309"/>
      <c r="V770" s="309"/>
      <c r="W770" s="309"/>
      <c r="X770" s="309"/>
      <c r="Y770" s="309"/>
      <c r="Z770" s="309"/>
      <c r="AA770" s="309"/>
      <c r="AB770" s="309"/>
      <c r="AC770" s="257" t="s">
        <v>562</v>
      </c>
      <c r="AD770" s="310"/>
    </row>
    <row r="771" spans="2:30" s="75" customFormat="1" ht="90" customHeight="1" x14ac:dyDescent="0.25">
      <c r="B771" s="1117" t="s">
        <v>563</v>
      </c>
      <c r="C771" s="1118"/>
      <c r="D771" s="1118"/>
      <c r="E771" s="1118"/>
      <c r="F771" s="1118"/>
      <c r="G771" s="1118"/>
      <c r="H771" s="1118"/>
      <c r="I771" s="1118"/>
      <c r="J771" s="1118"/>
      <c r="K771" s="1118"/>
      <c r="L771" s="1118"/>
      <c r="M771" s="1118"/>
      <c r="N771" s="1118"/>
      <c r="O771" s="1118"/>
      <c r="P771" s="1118"/>
      <c r="Q771" s="1118"/>
      <c r="R771" s="1118"/>
      <c r="S771" s="1118"/>
      <c r="T771" s="1118"/>
      <c r="U771" s="1118"/>
      <c r="V771" s="1118"/>
      <c r="W771" s="1118"/>
      <c r="X771" s="1118"/>
      <c r="Y771" s="1118"/>
      <c r="Z771" s="1118"/>
      <c r="AA771" s="1118"/>
      <c r="AB771" s="1118"/>
      <c r="AC771" s="1118"/>
      <c r="AD771" s="1119"/>
    </row>
    <row r="772" spans="2:30" s="75" customFormat="1" ht="50.1" customHeight="1" thickBot="1" x14ac:dyDescent="0.3">
      <c r="B772" s="258"/>
      <c r="C772" s="338"/>
      <c r="D772" s="280"/>
      <c r="E772" s="280"/>
      <c r="F772" s="280"/>
      <c r="G772" s="280"/>
      <c r="H772" s="280"/>
      <c r="I772" s="280"/>
      <c r="J772" s="280"/>
      <c r="K772" s="280"/>
      <c r="L772" s="280"/>
      <c r="M772" s="280"/>
      <c r="N772" s="280"/>
      <c r="O772" s="280"/>
      <c r="P772" s="280"/>
      <c r="Q772" s="280"/>
      <c r="R772" s="280"/>
      <c r="S772" s="280"/>
      <c r="T772" s="280"/>
      <c r="U772" s="280"/>
      <c r="V772" s="280"/>
      <c r="W772" s="280"/>
      <c r="X772" s="280"/>
      <c r="Y772" s="280"/>
      <c r="Z772" s="280"/>
      <c r="AA772" s="280"/>
      <c r="AB772" s="280"/>
      <c r="AC772" s="280"/>
      <c r="AD772" s="311"/>
    </row>
    <row r="773" spans="2:30" s="75" customFormat="1" ht="60" customHeight="1" thickBot="1" x14ac:dyDescent="0.3">
      <c r="B773" s="312"/>
      <c r="C773" s="339" t="s">
        <v>550</v>
      </c>
      <c r="D773" s="314"/>
      <c r="E773" s="280"/>
      <c r="F773" s="1120" t="str">
        <f>'PRE DATA'!$C$5</f>
        <v>Computer Applications Assistant</v>
      </c>
      <c r="G773" s="1121"/>
      <c r="H773" s="1121"/>
      <c r="I773" s="1121"/>
      <c r="J773" s="1121"/>
      <c r="K773" s="1121"/>
      <c r="L773" s="1121"/>
      <c r="M773" s="1121"/>
      <c r="N773" s="1121"/>
      <c r="O773" s="1121"/>
      <c r="P773" s="1121"/>
      <c r="Q773" s="1121"/>
      <c r="R773" s="1121"/>
      <c r="S773" s="1121"/>
      <c r="T773" s="1121"/>
      <c r="U773" s="1121"/>
      <c r="V773" s="1121"/>
      <c r="W773" s="1121"/>
      <c r="X773" s="1121"/>
      <c r="Y773" s="1121"/>
      <c r="Z773" s="1121"/>
      <c r="AA773" s="1121"/>
      <c r="AB773" s="1121"/>
      <c r="AC773" s="1122"/>
      <c r="AD773" s="311"/>
    </row>
    <row r="774" spans="2:30" s="75" customFormat="1" ht="50.1" customHeight="1" thickBot="1" x14ac:dyDescent="0.3">
      <c r="B774" s="259"/>
      <c r="C774" s="338"/>
      <c r="D774" s="280"/>
      <c r="E774" s="280"/>
      <c r="F774" s="280"/>
      <c r="G774" s="280"/>
      <c r="H774" s="280"/>
      <c r="I774" s="280"/>
      <c r="J774" s="280"/>
      <c r="K774" s="280"/>
      <c r="L774" s="280"/>
      <c r="M774" s="280"/>
      <c r="N774" s="280"/>
      <c r="O774" s="280"/>
      <c r="P774" s="280"/>
      <c r="Q774" s="280"/>
      <c r="R774" s="280"/>
      <c r="S774" s="280"/>
      <c r="T774" s="280"/>
      <c r="U774" s="280"/>
      <c r="V774" s="280"/>
      <c r="W774" s="280"/>
      <c r="X774" s="280"/>
      <c r="Y774" s="280"/>
      <c r="Z774" s="280"/>
      <c r="AA774" s="280"/>
      <c r="AB774" s="280"/>
      <c r="AC774" s="280"/>
      <c r="AD774" s="311"/>
    </row>
    <row r="775" spans="2:30" s="75" customFormat="1" ht="50.1" customHeight="1" thickBot="1" x14ac:dyDescent="0.3">
      <c r="B775" s="312"/>
      <c r="C775" s="1110" t="s">
        <v>564</v>
      </c>
      <c r="D775" s="1111"/>
      <c r="E775" s="280"/>
      <c r="F775" s="290" t="str">
        <f>Data!$M$4</f>
        <v>K</v>
      </c>
      <c r="G775" s="291" t="str">
        <f>Data!$N$4</f>
        <v>7</v>
      </c>
      <c r="H775" s="291" t="str">
        <f>Data!$O$4</f>
        <v>2</v>
      </c>
      <c r="I775" s="291" t="str">
        <f>Data!$P$4</f>
        <v>S</v>
      </c>
      <c r="J775" s="291" t="str">
        <f>Data!$Q$4</f>
        <v>0</v>
      </c>
      <c r="K775" s="291" t="str">
        <f>Data!$R$4</f>
        <v>0</v>
      </c>
      <c r="L775" s="292" t="str">
        <f>Data!$S$4</f>
        <v>3</v>
      </c>
      <c r="M775" s="280"/>
      <c r="N775" s="280"/>
      <c r="O775" s="280"/>
      <c r="P775" s="280"/>
      <c r="Q775" s="280"/>
      <c r="R775" s="280"/>
      <c r="S775" s="280"/>
      <c r="T775" s="280"/>
      <c r="U775" s="280"/>
      <c r="V775" s="280"/>
      <c r="W775" s="280"/>
      <c r="X775" s="280"/>
      <c r="Y775" s="280"/>
      <c r="Z775" s="280"/>
      <c r="AA775" s="280"/>
      <c r="AB775" s="280"/>
      <c r="AC775" s="280"/>
      <c r="AD775" s="311"/>
    </row>
    <row r="776" spans="2:30" s="75" customFormat="1" ht="50.1" customHeight="1" thickBot="1" x14ac:dyDescent="0.3">
      <c r="B776" s="312"/>
      <c r="C776" s="1123" t="s">
        <v>565</v>
      </c>
      <c r="D776" s="1124"/>
      <c r="E776" s="315"/>
      <c r="F776" s="280"/>
      <c r="G776" s="280"/>
      <c r="H776" s="280"/>
      <c r="I776" s="280"/>
      <c r="J776" s="280"/>
      <c r="K776" s="280"/>
      <c r="L776" s="280"/>
      <c r="M776" s="280"/>
      <c r="N776" s="280"/>
      <c r="O776" s="280"/>
      <c r="P776" s="280"/>
      <c r="Q776" s="280"/>
      <c r="R776" s="280"/>
      <c r="S776" s="280"/>
      <c r="T776" s="280"/>
      <c r="U776" s="280"/>
      <c r="V776" s="280"/>
      <c r="W776" s="280"/>
      <c r="X776" s="280"/>
      <c r="Y776" s="280"/>
      <c r="Z776" s="280"/>
      <c r="AA776" s="280"/>
      <c r="AB776" s="280"/>
      <c r="AC776" s="280"/>
      <c r="AD776" s="311"/>
    </row>
    <row r="777" spans="2:30" s="75" customFormat="1" ht="50.1" customHeight="1" thickBot="1" x14ac:dyDescent="0.3">
      <c r="B777" s="259"/>
      <c r="C777" s="338"/>
      <c r="D777" s="280"/>
      <c r="E777" s="280"/>
      <c r="F777" s="335">
        <f>AC768+3</f>
        <v>19</v>
      </c>
      <c r="G777" s="280"/>
      <c r="H777" s="280"/>
      <c r="I777" s="280"/>
      <c r="J777" s="280"/>
      <c r="K777" s="280"/>
      <c r="L777" s="280"/>
      <c r="M777" s="280"/>
      <c r="N777" s="280"/>
      <c r="O777" s="280"/>
      <c r="P777" s="280"/>
      <c r="Q777" s="280"/>
      <c r="R777" s="280"/>
      <c r="S777" s="280"/>
      <c r="T777" s="280"/>
      <c r="U777" s="280"/>
      <c r="V777" s="280"/>
      <c r="W777" s="280"/>
      <c r="X777" s="280"/>
      <c r="Y777" s="280"/>
      <c r="Z777" s="280"/>
      <c r="AA777" s="280"/>
      <c r="AB777" s="280"/>
      <c r="AC777" s="280"/>
      <c r="AD777" s="311"/>
    </row>
    <row r="778" spans="2:30" s="75" customFormat="1" ht="50.1" customHeight="1" x14ac:dyDescent="0.25">
      <c r="B778" s="312"/>
      <c r="C778" s="340" t="s">
        <v>566</v>
      </c>
      <c r="D778" s="316"/>
      <c r="E778" s="280"/>
      <c r="F778" s="260" t="str">
        <f>Sheet2!C19</f>
        <v>0</v>
      </c>
      <c r="G778" s="261" t="str">
        <f>Sheet2!D19</f>
        <v/>
      </c>
      <c r="H778" s="261" t="str">
        <f>Sheet2!E19</f>
        <v/>
      </c>
      <c r="I778" s="261" t="str">
        <f>Sheet2!F19</f>
        <v/>
      </c>
      <c r="J778" s="261" t="str">
        <f>Sheet2!G19</f>
        <v/>
      </c>
      <c r="K778" s="261" t="str">
        <f>Sheet2!H19</f>
        <v/>
      </c>
      <c r="L778" s="261" t="str">
        <f>Sheet2!I19</f>
        <v/>
      </c>
      <c r="M778" s="261" t="str">
        <f>Sheet2!J19</f>
        <v/>
      </c>
      <c r="N778" s="261" t="str">
        <f>Sheet2!K19</f>
        <v/>
      </c>
      <c r="O778" s="261" t="str">
        <f>Sheet2!L19</f>
        <v/>
      </c>
      <c r="P778" s="261" t="str">
        <f>Sheet2!M19</f>
        <v/>
      </c>
      <c r="Q778" s="261" t="str">
        <f>Sheet2!N19</f>
        <v/>
      </c>
      <c r="R778" s="261" t="str">
        <f>Sheet2!O19</f>
        <v/>
      </c>
      <c r="S778" s="261" t="str">
        <f>Sheet2!P19</f>
        <v/>
      </c>
      <c r="T778" s="261" t="str">
        <f>Sheet2!Q19</f>
        <v/>
      </c>
      <c r="U778" s="261" t="str">
        <f>Sheet2!R19</f>
        <v/>
      </c>
      <c r="V778" s="261" t="str">
        <f>Sheet2!S19</f>
        <v/>
      </c>
      <c r="W778" s="261" t="str">
        <f>Sheet2!T19</f>
        <v/>
      </c>
      <c r="X778" s="261" t="str">
        <f>Sheet2!U19</f>
        <v/>
      </c>
      <c r="Y778" s="261" t="str">
        <f>Sheet2!V19</f>
        <v/>
      </c>
      <c r="Z778" s="261" t="str">
        <f>Sheet2!W19</f>
        <v/>
      </c>
      <c r="AA778" s="261" t="str">
        <f>Sheet2!X19</f>
        <v/>
      </c>
      <c r="AB778" s="261" t="str">
        <f>Sheet2!Y19</f>
        <v/>
      </c>
      <c r="AC778" s="265" t="str">
        <f>Sheet2!Z19</f>
        <v/>
      </c>
      <c r="AD778" s="311"/>
    </row>
    <row r="779" spans="2:30" s="75" customFormat="1" ht="50.1" customHeight="1" thickBot="1" x14ac:dyDescent="0.3">
      <c r="B779" s="312"/>
      <c r="C779" s="341" t="s">
        <v>567</v>
      </c>
      <c r="D779" s="317"/>
      <c r="E779" s="280"/>
      <c r="F779" s="262" t="str">
        <f>Sheet2!AA19</f>
        <v/>
      </c>
      <c r="G779" s="263" t="str">
        <f>Sheet2!AB19</f>
        <v/>
      </c>
      <c r="H779" s="263" t="str">
        <f>Sheet2!AC19</f>
        <v/>
      </c>
      <c r="I779" s="263" t="str">
        <f>Sheet2!AD19</f>
        <v/>
      </c>
      <c r="J779" s="263" t="str">
        <f>Sheet2!AE19</f>
        <v/>
      </c>
      <c r="K779" s="263" t="str">
        <f>Sheet2!AF19</f>
        <v/>
      </c>
      <c r="L779" s="263" t="str">
        <f>Sheet2!AG19</f>
        <v/>
      </c>
      <c r="M779" s="263" t="str">
        <f>Sheet2!AH19</f>
        <v/>
      </c>
      <c r="N779" s="263" t="str">
        <f>Sheet2!AI19</f>
        <v/>
      </c>
      <c r="O779" s="263" t="str">
        <f>Sheet2!AJ19</f>
        <v/>
      </c>
      <c r="P779" s="263" t="str">
        <f>Sheet2!AK19</f>
        <v/>
      </c>
      <c r="Q779" s="263" t="str">
        <f>Sheet2!AL19</f>
        <v/>
      </c>
      <c r="R779" s="263" t="str">
        <f>Sheet2!AM19</f>
        <v/>
      </c>
      <c r="S779" s="263" t="str">
        <f>Sheet2!AN19</f>
        <v/>
      </c>
      <c r="T779" s="263" t="str">
        <f>Sheet2!AO19</f>
        <v/>
      </c>
      <c r="U779" s="263" t="str">
        <f>Sheet2!AP19</f>
        <v/>
      </c>
      <c r="V779" s="263" t="str">
        <f>Sheet2!AQ19</f>
        <v/>
      </c>
      <c r="W779" s="263" t="str">
        <f>Sheet2!AR19</f>
        <v/>
      </c>
      <c r="X779" s="263" t="str">
        <f>Sheet2!AS19</f>
        <v/>
      </c>
      <c r="Y779" s="263" t="str">
        <f>Sheet2!AT19</f>
        <v/>
      </c>
      <c r="Z779" s="263" t="str">
        <f>Sheet2!AU19</f>
        <v/>
      </c>
      <c r="AA779" s="263" t="str">
        <f>Sheet2!AV19</f>
        <v/>
      </c>
      <c r="AB779" s="263" t="str">
        <f>Sheet2!AW19</f>
        <v/>
      </c>
      <c r="AC779" s="264" t="str">
        <f>Sheet2!AX19</f>
        <v/>
      </c>
      <c r="AD779" s="311"/>
    </row>
    <row r="780" spans="2:30" s="75" customFormat="1" ht="50.1" customHeight="1" thickBot="1" x14ac:dyDescent="0.3">
      <c r="B780" s="259"/>
      <c r="C780" s="338"/>
      <c r="D780" s="280"/>
      <c r="E780" s="280"/>
      <c r="F780" s="335">
        <f>F777-1</f>
        <v>18</v>
      </c>
      <c r="G780" s="318"/>
      <c r="H780" s="318"/>
      <c r="I780" s="318"/>
      <c r="J780" s="318"/>
      <c r="K780" s="318"/>
      <c r="L780" s="318"/>
      <c r="M780" s="318"/>
      <c r="N780" s="318"/>
      <c r="O780" s="318"/>
      <c r="P780" s="318"/>
      <c r="Q780" s="318"/>
      <c r="R780" s="318"/>
      <c r="S780" s="318"/>
      <c r="T780" s="318"/>
      <c r="U780" s="318"/>
      <c r="V780" s="318"/>
      <c r="W780" s="318"/>
      <c r="X780" s="318"/>
      <c r="Y780" s="318"/>
      <c r="Z780" s="318"/>
      <c r="AA780" s="318"/>
      <c r="AB780" s="318"/>
      <c r="AC780" s="318"/>
      <c r="AD780" s="311"/>
    </row>
    <row r="781" spans="2:30" s="75" customFormat="1" ht="50.1" customHeight="1" x14ac:dyDescent="0.25">
      <c r="B781" s="312"/>
      <c r="C781" s="340" t="s">
        <v>566</v>
      </c>
      <c r="D781" s="319"/>
      <c r="E781" s="280"/>
      <c r="F781" s="260" t="str">
        <f>Sheet4!D18</f>
        <v>0</v>
      </c>
      <c r="G781" s="261" t="str">
        <f>Sheet4!E18</f>
        <v/>
      </c>
      <c r="H781" s="261" t="str">
        <f>Sheet4!F18</f>
        <v/>
      </c>
      <c r="I781" s="261" t="str">
        <f>Sheet4!G18</f>
        <v/>
      </c>
      <c r="J781" s="261" t="str">
        <f>Sheet4!H18</f>
        <v/>
      </c>
      <c r="K781" s="261" t="str">
        <f>Sheet4!I18</f>
        <v/>
      </c>
      <c r="L781" s="261" t="str">
        <f>Sheet4!J18</f>
        <v/>
      </c>
      <c r="M781" s="261" t="str">
        <f>Sheet4!K18</f>
        <v/>
      </c>
      <c r="N781" s="261" t="str">
        <f>Sheet4!L18</f>
        <v/>
      </c>
      <c r="O781" s="261" t="str">
        <f>Sheet4!M18</f>
        <v/>
      </c>
      <c r="P781" s="261" t="str">
        <f>Sheet4!N18</f>
        <v/>
      </c>
      <c r="Q781" s="261" t="str">
        <f>Sheet4!O18</f>
        <v/>
      </c>
      <c r="R781" s="261" t="str">
        <f>Sheet4!P18</f>
        <v/>
      </c>
      <c r="S781" s="261" t="str">
        <f>Sheet4!Q18</f>
        <v/>
      </c>
      <c r="T781" s="261" t="str">
        <f>Sheet4!R18</f>
        <v/>
      </c>
      <c r="U781" s="261" t="str">
        <f>Sheet4!S18</f>
        <v/>
      </c>
      <c r="V781" s="261" t="str">
        <f>Sheet4!T18</f>
        <v/>
      </c>
      <c r="W781" s="261" t="str">
        <f>Sheet4!U18</f>
        <v/>
      </c>
      <c r="X781" s="261" t="str">
        <f>Sheet4!V18</f>
        <v/>
      </c>
      <c r="Y781" s="261" t="str">
        <f>Sheet4!W18</f>
        <v/>
      </c>
      <c r="Z781" s="261" t="str">
        <f>Sheet4!X18</f>
        <v/>
      </c>
      <c r="AA781" s="261" t="str">
        <f>Sheet4!Y18</f>
        <v/>
      </c>
      <c r="AB781" s="261" t="str">
        <f>Sheet4!Z18</f>
        <v/>
      </c>
      <c r="AC781" s="265" t="str">
        <f>Sheet4!AA18</f>
        <v/>
      </c>
      <c r="AD781" s="311"/>
    </row>
    <row r="782" spans="2:30" s="75" customFormat="1" ht="50.1" customHeight="1" thickBot="1" x14ac:dyDescent="0.3">
      <c r="B782" s="312"/>
      <c r="C782" s="1123" t="s">
        <v>568</v>
      </c>
      <c r="D782" s="1124"/>
      <c r="E782" s="280"/>
      <c r="F782" s="266" t="str">
        <f>Sheet4!AB18</f>
        <v/>
      </c>
      <c r="G782" s="267" t="str">
        <f>Sheet4!AC18</f>
        <v/>
      </c>
      <c r="H782" s="267" t="str">
        <f>Sheet4!AD18</f>
        <v/>
      </c>
      <c r="I782" s="267" t="str">
        <f>Sheet4!AE18</f>
        <v/>
      </c>
      <c r="J782" s="267" t="str">
        <f>Sheet4!AF18</f>
        <v/>
      </c>
      <c r="K782" s="267" t="str">
        <f>Sheet4!AG18</f>
        <v/>
      </c>
      <c r="L782" s="267" t="str">
        <f>Sheet4!AH18</f>
        <v/>
      </c>
      <c r="M782" s="267" t="str">
        <f>Sheet4!AI18</f>
        <v/>
      </c>
      <c r="N782" s="267" t="str">
        <f>Sheet4!AJ18</f>
        <v/>
      </c>
      <c r="O782" s="267" t="str">
        <f>Sheet4!AK18</f>
        <v/>
      </c>
      <c r="P782" s="267" t="str">
        <f>Sheet4!AL18</f>
        <v/>
      </c>
      <c r="Q782" s="267" t="str">
        <f>Sheet4!AM18</f>
        <v/>
      </c>
      <c r="R782" s="267" t="str">
        <f>Sheet4!AN18</f>
        <v/>
      </c>
      <c r="S782" s="267" t="str">
        <f>Sheet4!AO18</f>
        <v/>
      </c>
      <c r="T782" s="267" t="str">
        <f>Sheet4!AP18</f>
        <v/>
      </c>
      <c r="U782" s="267" t="str">
        <f>Sheet4!AQ18</f>
        <v/>
      </c>
      <c r="V782" s="267" t="str">
        <f>Sheet4!AR18</f>
        <v/>
      </c>
      <c r="W782" s="267" t="str">
        <f>Sheet4!AS18</f>
        <v/>
      </c>
      <c r="X782" s="267" t="str">
        <f>Sheet4!AT18</f>
        <v/>
      </c>
      <c r="Y782" s="267" t="str">
        <f>Sheet4!AU18</f>
        <v/>
      </c>
      <c r="Z782" s="267" t="str">
        <f>Sheet4!AV18</f>
        <v/>
      </c>
      <c r="AA782" s="267" t="str">
        <f>Sheet4!AW18</f>
        <v/>
      </c>
      <c r="AB782" s="267" t="str">
        <f>Sheet4!AX18</f>
        <v/>
      </c>
      <c r="AC782" s="268" t="str">
        <f>Sheet4!AY18</f>
        <v/>
      </c>
      <c r="AD782" s="311"/>
    </row>
    <row r="783" spans="2:30" s="75" customFormat="1" ht="50.1" customHeight="1" x14ac:dyDescent="0.25">
      <c r="B783" s="269"/>
      <c r="C783" s="338"/>
      <c r="D783" s="280"/>
      <c r="E783" s="280"/>
      <c r="F783" s="266" t="str">
        <f>Sheet4!AZ18</f>
        <v/>
      </c>
      <c r="G783" s="267" t="str">
        <f>Sheet4!BA18</f>
        <v/>
      </c>
      <c r="H783" s="267" t="str">
        <f>Sheet4!BB18</f>
        <v/>
      </c>
      <c r="I783" s="267" t="str">
        <f>Sheet4!BC18</f>
        <v/>
      </c>
      <c r="J783" s="267" t="str">
        <f>Sheet4!BD18</f>
        <v/>
      </c>
      <c r="K783" s="267" t="str">
        <f>Sheet4!BE18</f>
        <v/>
      </c>
      <c r="L783" s="267" t="str">
        <f>Sheet4!BF18</f>
        <v/>
      </c>
      <c r="M783" s="267" t="str">
        <f>Sheet4!BG18</f>
        <v/>
      </c>
      <c r="N783" s="267" t="str">
        <f>Sheet4!BH18</f>
        <v/>
      </c>
      <c r="O783" s="267" t="str">
        <f>Sheet4!BI18</f>
        <v/>
      </c>
      <c r="P783" s="267" t="str">
        <f>Sheet4!BJ18</f>
        <v/>
      </c>
      <c r="Q783" s="267" t="str">
        <f>Sheet4!BK18</f>
        <v/>
      </c>
      <c r="R783" s="267" t="str">
        <f>Sheet4!BL18</f>
        <v/>
      </c>
      <c r="S783" s="267" t="str">
        <f>Sheet4!BM18</f>
        <v/>
      </c>
      <c r="T783" s="267" t="str">
        <f>Sheet4!BN18</f>
        <v/>
      </c>
      <c r="U783" s="267" t="str">
        <f>Sheet4!BO18</f>
        <v/>
      </c>
      <c r="V783" s="267" t="str">
        <f>Sheet4!BP18</f>
        <v/>
      </c>
      <c r="W783" s="267" t="str">
        <f>Sheet4!BQ18</f>
        <v/>
      </c>
      <c r="X783" s="267" t="str">
        <f>Sheet4!BR18</f>
        <v/>
      </c>
      <c r="Y783" s="267" t="str">
        <f>Sheet4!BS18</f>
        <v/>
      </c>
      <c r="Z783" s="267" t="str">
        <f>Sheet4!BT18</f>
        <v/>
      </c>
      <c r="AA783" s="267" t="str">
        <f>Sheet4!BU18</f>
        <v/>
      </c>
      <c r="AB783" s="267" t="str">
        <f>Sheet4!BV18</f>
        <v/>
      </c>
      <c r="AC783" s="268" t="str">
        <f>Sheet4!BW18</f>
        <v/>
      </c>
      <c r="AD783" s="311"/>
    </row>
    <row r="784" spans="2:30" s="75" customFormat="1" ht="50.1" customHeight="1" thickBot="1" x14ac:dyDescent="0.3">
      <c r="B784" s="270"/>
      <c r="C784" s="338"/>
      <c r="D784" s="280"/>
      <c r="E784" s="280"/>
      <c r="F784" s="271" t="str">
        <f>Sheet4!BX18</f>
        <v/>
      </c>
      <c r="G784" s="272" t="str">
        <f>Sheet4!BY18</f>
        <v/>
      </c>
      <c r="H784" s="272" t="str">
        <f>Sheet4!BZ18</f>
        <v/>
      </c>
      <c r="I784" s="272" t="str">
        <f>Sheet4!CA18</f>
        <v/>
      </c>
      <c r="J784" s="272" t="str">
        <f>Sheet4!CB18</f>
        <v/>
      </c>
      <c r="K784" s="272" t="str">
        <f>Sheet4!CC18</f>
        <v/>
      </c>
      <c r="L784" s="272" t="str">
        <f>Sheet4!CD18</f>
        <v/>
      </c>
      <c r="M784" s="272" t="str">
        <f>Sheet4!CE18</f>
        <v/>
      </c>
      <c r="N784" s="272" t="str">
        <f>Sheet4!CF18</f>
        <v/>
      </c>
      <c r="O784" s="272" t="str">
        <f>Sheet4!CG18</f>
        <v/>
      </c>
      <c r="P784" s="272" t="str">
        <f>Sheet4!CH18</f>
        <v/>
      </c>
      <c r="Q784" s="272" t="str">
        <f>Sheet4!CI18</f>
        <v/>
      </c>
      <c r="R784" s="272" t="str">
        <f>Sheet4!CJ18</f>
        <v/>
      </c>
      <c r="S784" s="272" t="str">
        <f>Sheet4!CK18</f>
        <v/>
      </c>
      <c r="T784" s="272" t="str">
        <f>Sheet4!CL18</f>
        <v/>
      </c>
      <c r="U784" s="272" t="str">
        <f>Sheet4!CM18</f>
        <v/>
      </c>
      <c r="V784" s="272" t="str">
        <f>Sheet4!CN18</f>
        <v/>
      </c>
      <c r="W784" s="272" t="str">
        <f>Sheet4!CO18</f>
        <v/>
      </c>
      <c r="X784" s="272" t="str">
        <f>Sheet4!CP18</f>
        <v/>
      </c>
      <c r="Y784" s="272" t="str">
        <f>Sheet4!CQ18</f>
        <v/>
      </c>
      <c r="Z784" s="272" t="str">
        <f>Sheet4!CR18</f>
        <v/>
      </c>
      <c r="AA784" s="272" t="str">
        <f>Sheet4!CS18</f>
        <v/>
      </c>
      <c r="AB784" s="272" t="str">
        <f>Sheet4!CT18</f>
        <v/>
      </c>
      <c r="AC784" s="273" t="str">
        <f>Sheet4!CU18</f>
        <v/>
      </c>
      <c r="AD784" s="311"/>
    </row>
    <row r="785" spans="2:30" s="75" customFormat="1" ht="50.1" customHeight="1" thickBot="1" x14ac:dyDescent="0.3">
      <c r="B785" s="312"/>
      <c r="C785" s="338"/>
      <c r="D785" s="280"/>
      <c r="E785" s="280"/>
      <c r="F785" s="280"/>
      <c r="G785" s="280"/>
      <c r="H785" s="280"/>
      <c r="I785" s="280"/>
      <c r="J785" s="280"/>
      <c r="K785" s="280"/>
      <c r="L785" s="280"/>
      <c r="M785" s="280"/>
      <c r="N785" s="280"/>
      <c r="O785" s="280"/>
      <c r="P785" s="280"/>
      <c r="Q785" s="280"/>
      <c r="R785" s="280"/>
      <c r="S785" s="280"/>
      <c r="T785" s="280"/>
      <c r="U785" s="280"/>
      <c r="V785" s="280"/>
      <c r="W785" s="280"/>
      <c r="X785" s="280"/>
      <c r="Y785" s="280"/>
      <c r="Z785" s="280"/>
      <c r="AA785" s="280"/>
      <c r="AB785" s="280"/>
      <c r="AC785" s="280"/>
      <c r="AD785" s="468"/>
    </row>
    <row r="786" spans="2:30" s="75" customFormat="1" ht="50.1" customHeight="1" thickBot="1" x14ac:dyDescent="0.3">
      <c r="B786" s="274"/>
      <c r="C786" s="339" t="s">
        <v>569</v>
      </c>
      <c r="D786" s="314"/>
      <c r="E786" s="280"/>
      <c r="F786" s="1112" t="s">
        <v>570</v>
      </c>
      <c r="G786" s="1113"/>
      <c r="H786" s="1113"/>
      <c r="I786" s="301" t="e">
        <f>IF(Data!$H19="F",Data!$H$2,"")</f>
        <v>#VALUE!</v>
      </c>
      <c r="J786" s="280"/>
      <c r="K786" s="313" t="s">
        <v>571</v>
      </c>
      <c r="L786" s="320"/>
      <c r="M786" s="320"/>
      <c r="N786" s="320"/>
      <c r="O786" s="320"/>
      <c r="P786" s="320"/>
      <c r="Q786" s="320"/>
      <c r="R786" s="267" t="str">
        <f>Sheet5!D18</f>
        <v>0</v>
      </c>
      <c r="S786" s="267" t="str">
        <f>Sheet5!E18</f>
        <v/>
      </c>
      <c r="T786" s="267" t="str">
        <f>Sheet5!F18</f>
        <v/>
      </c>
      <c r="U786" s="267" t="str">
        <f>Sheet5!G18</f>
        <v/>
      </c>
      <c r="V786" s="267" t="str">
        <f>Sheet5!H18</f>
        <v/>
      </c>
      <c r="W786" s="267" t="str">
        <f>Sheet5!I18</f>
        <v/>
      </c>
      <c r="X786" s="267" t="str">
        <f>Sheet5!J18</f>
        <v/>
      </c>
      <c r="Y786" s="267" t="str">
        <f>Sheet5!K18</f>
        <v/>
      </c>
      <c r="Z786" s="267" t="str">
        <f>Sheet5!L18</f>
        <v/>
      </c>
      <c r="AA786" s="267" t="str">
        <f>Sheet5!M18</f>
        <v/>
      </c>
      <c r="AB786" s="267" t="str">
        <f>Sheet5!N18</f>
        <v/>
      </c>
      <c r="AC786" s="267" t="str">
        <f>Sheet5!O18</f>
        <v/>
      </c>
      <c r="AD786" s="468"/>
    </row>
    <row r="787" spans="2:30" s="75" customFormat="1" ht="50.1" customHeight="1" thickBot="1" x14ac:dyDescent="0.3">
      <c r="B787" s="312"/>
      <c r="C787" s="338"/>
      <c r="D787" s="280"/>
      <c r="E787" s="280"/>
      <c r="F787" s="1127" t="s">
        <v>572</v>
      </c>
      <c r="G787" s="1128"/>
      <c r="H787" s="1128"/>
      <c r="I787" s="278" t="e">
        <f>IF(Data!$H19="M",Data!$H$2,"")</f>
        <v>#VALUE!</v>
      </c>
      <c r="J787" s="280"/>
      <c r="K787" s="280"/>
      <c r="L787" s="280"/>
      <c r="M787" s="280"/>
      <c r="N787" s="280"/>
      <c r="O787" s="280"/>
      <c r="P787" s="280"/>
      <c r="Q787" s="280"/>
      <c r="R787" s="280"/>
      <c r="S787" s="280"/>
      <c r="T787" s="280"/>
      <c r="U787" s="280"/>
      <c r="V787" s="280"/>
      <c r="W787" s="280"/>
      <c r="X787" s="280"/>
      <c r="Y787" s="280"/>
      <c r="Z787" s="280"/>
      <c r="AA787" s="280"/>
      <c r="AB787" s="280"/>
      <c r="AC787" s="280"/>
      <c r="AD787" s="468"/>
    </row>
    <row r="788" spans="2:30" s="75" customFormat="1" ht="50.1" customHeight="1" thickBot="1" x14ac:dyDescent="0.3">
      <c r="B788" s="312"/>
      <c r="C788" s="338"/>
      <c r="D788" s="280"/>
      <c r="E788" s="280"/>
      <c r="F788" s="280"/>
      <c r="G788" s="280"/>
      <c r="H788" s="280"/>
      <c r="I788" s="280"/>
      <c r="J788" s="280"/>
      <c r="K788" s="280"/>
      <c r="L788" s="280"/>
      <c r="M788" s="280"/>
      <c r="N788" s="280"/>
      <c r="O788" s="280"/>
      <c r="P788" s="280"/>
      <c r="Q788" s="280"/>
      <c r="R788" s="280"/>
      <c r="S788" s="280"/>
      <c r="T788" s="280"/>
      <c r="U788" s="280"/>
      <c r="V788" s="280"/>
      <c r="W788" s="280"/>
      <c r="X788" s="280"/>
      <c r="Y788" s="280"/>
      <c r="Z788" s="280"/>
      <c r="AA788" s="280"/>
      <c r="AB788" s="280"/>
      <c r="AC788" s="280"/>
      <c r="AD788" s="311"/>
    </row>
    <row r="789" spans="2:30" s="75" customFormat="1" ht="50.1" customHeight="1" thickBot="1" x14ac:dyDescent="0.3">
      <c r="B789" s="312"/>
      <c r="C789" s="1129" t="s">
        <v>573</v>
      </c>
      <c r="D789" s="1130"/>
      <c r="E789" s="1130"/>
      <c r="F789" s="1130"/>
      <c r="G789" s="1130"/>
      <c r="H789" s="1131"/>
      <c r="I789" s="280"/>
      <c r="J789" s="1132" t="str">
        <f>'PRE DATA'!$C$10</f>
        <v>TRAINING INSTITUTE</v>
      </c>
      <c r="K789" s="1133"/>
      <c r="L789" s="1133"/>
      <c r="M789" s="1133"/>
      <c r="N789" s="1133"/>
      <c r="O789" s="1133"/>
      <c r="P789" s="1133"/>
      <c r="Q789" s="1133"/>
      <c r="R789" s="1133"/>
      <c r="S789" s="1133"/>
      <c r="T789" s="1133"/>
      <c r="U789" s="1133"/>
      <c r="V789" s="1133"/>
      <c r="W789" s="1133"/>
      <c r="X789" s="1133"/>
      <c r="Y789" s="1133"/>
      <c r="Z789" s="1133"/>
      <c r="AA789" s="1133"/>
      <c r="AB789" s="1133"/>
      <c r="AC789" s="1134"/>
      <c r="AD789" s="311"/>
    </row>
    <row r="790" spans="2:30" s="75" customFormat="1" ht="50.1" customHeight="1" thickBot="1" x14ac:dyDescent="0.3">
      <c r="B790" s="312"/>
      <c r="C790" s="338"/>
      <c r="D790" s="280"/>
      <c r="E790" s="280"/>
      <c r="F790" s="280"/>
      <c r="G790" s="280"/>
      <c r="H790" s="280"/>
      <c r="I790" s="280"/>
      <c r="J790" s="280"/>
      <c r="K790" s="280"/>
      <c r="L790" s="280"/>
      <c r="M790" s="280"/>
      <c r="N790" s="280"/>
      <c r="O790" s="280"/>
      <c r="P790" s="280"/>
      <c r="Q790" s="280"/>
      <c r="R790" s="280"/>
      <c r="S790" s="280"/>
      <c r="T790" s="280"/>
      <c r="U790" s="280"/>
      <c r="V790" s="280"/>
      <c r="W790" s="280"/>
      <c r="X790" s="280"/>
      <c r="Y790" s="280"/>
      <c r="Z790" s="280"/>
      <c r="AA790" s="280"/>
      <c r="AB790" s="280"/>
      <c r="AC790" s="280"/>
      <c r="AD790" s="311"/>
    </row>
    <row r="791" spans="2:30" s="75" customFormat="1" ht="50.1" customHeight="1" x14ac:dyDescent="0.25">
      <c r="B791" s="312"/>
      <c r="C791" s="340" t="s">
        <v>574</v>
      </c>
      <c r="D791" s="321"/>
      <c r="E791" s="321"/>
      <c r="F791" s="321"/>
      <c r="G791" s="321"/>
      <c r="H791" s="322"/>
      <c r="I791" s="280"/>
      <c r="J791" s="1084" t="str">
        <f>'PRE DATA'!$C$11</f>
        <v>No 05, Gampaha</v>
      </c>
      <c r="K791" s="1085"/>
      <c r="L791" s="1085"/>
      <c r="M791" s="1085"/>
      <c r="N791" s="1085"/>
      <c r="O791" s="1085"/>
      <c r="P791" s="1085"/>
      <c r="Q791" s="1085"/>
      <c r="R791" s="1085"/>
      <c r="S791" s="1085"/>
      <c r="T791" s="1085"/>
      <c r="U791" s="1085"/>
      <c r="V791" s="1085"/>
      <c r="W791" s="1085"/>
      <c r="X791" s="1085"/>
      <c r="Y791" s="1085"/>
      <c r="Z791" s="1085"/>
      <c r="AA791" s="1085"/>
      <c r="AB791" s="1085"/>
      <c r="AC791" s="1086"/>
      <c r="AD791" s="311"/>
    </row>
    <row r="792" spans="2:30" s="75" customFormat="1" ht="50.1" customHeight="1" thickBot="1" x14ac:dyDescent="0.3">
      <c r="B792" s="312"/>
      <c r="C792" s="1090" t="s">
        <v>584</v>
      </c>
      <c r="D792" s="1091"/>
      <c r="E792" s="1091"/>
      <c r="F792" s="1091"/>
      <c r="G792" s="1091"/>
      <c r="H792" s="1092"/>
      <c r="I792" s="280"/>
      <c r="J792" s="1087"/>
      <c r="K792" s="1088"/>
      <c r="L792" s="1088"/>
      <c r="M792" s="1088"/>
      <c r="N792" s="1088"/>
      <c r="O792" s="1088"/>
      <c r="P792" s="1088"/>
      <c r="Q792" s="1088"/>
      <c r="R792" s="1088"/>
      <c r="S792" s="1088"/>
      <c r="T792" s="1088"/>
      <c r="U792" s="1088"/>
      <c r="V792" s="1088"/>
      <c r="W792" s="1088"/>
      <c r="X792" s="1088"/>
      <c r="Y792" s="1088"/>
      <c r="Z792" s="1088"/>
      <c r="AA792" s="1088"/>
      <c r="AB792" s="1088"/>
      <c r="AC792" s="1089"/>
      <c r="AD792" s="311"/>
    </row>
    <row r="793" spans="2:30" s="75" customFormat="1" ht="50.1" customHeight="1" thickBot="1" x14ac:dyDescent="0.3">
      <c r="B793" s="312"/>
      <c r="C793" s="338"/>
      <c r="D793" s="280"/>
      <c r="E793" s="280"/>
      <c r="F793" s="280"/>
      <c r="G793" s="280"/>
      <c r="H793" s="280"/>
      <c r="I793" s="280"/>
      <c r="J793" s="280"/>
      <c r="K793" s="280"/>
      <c r="L793" s="280"/>
      <c r="M793" s="280"/>
      <c r="N793" s="280"/>
      <c r="O793" s="280"/>
      <c r="P793" s="280"/>
      <c r="Q793" s="280"/>
      <c r="R793" s="280"/>
      <c r="S793" s="280"/>
      <c r="T793" s="280"/>
      <c r="U793" s="280"/>
      <c r="V793" s="280"/>
      <c r="W793" s="280"/>
      <c r="X793" s="280"/>
      <c r="Y793" s="280"/>
      <c r="Z793" s="280"/>
      <c r="AA793" s="280"/>
      <c r="AB793" s="280"/>
      <c r="AC793" s="280"/>
      <c r="AD793" s="311"/>
    </row>
    <row r="794" spans="2:30" s="75" customFormat="1" ht="50.1" customHeight="1" x14ac:dyDescent="0.25">
      <c r="B794" s="312"/>
      <c r="C794" s="340" t="s">
        <v>558</v>
      </c>
      <c r="D794" s="323"/>
      <c r="E794" s="323"/>
      <c r="F794" s="323"/>
      <c r="G794" s="323"/>
      <c r="H794" s="324"/>
      <c r="I794" s="280"/>
      <c r="J794" s="1093"/>
      <c r="K794" s="1094"/>
      <c r="L794" s="1094"/>
      <c r="M794" s="1094"/>
      <c r="N794" s="1094"/>
      <c r="O794" s="1094"/>
      <c r="P794" s="1094"/>
      <c r="Q794" s="1094"/>
      <c r="R794" s="1094"/>
      <c r="S794" s="1094"/>
      <c r="T794" s="1094"/>
      <c r="U794" s="1094"/>
      <c r="V794" s="1094"/>
      <c r="W794" s="1094"/>
      <c r="X794" s="1094"/>
      <c r="Y794" s="1094"/>
      <c r="Z794" s="1094"/>
      <c r="AA794" s="1094"/>
      <c r="AB794" s="1094"/>
      <c r="AC794" s="1095"/>
      <c r="AD794" s="311"/>
    </row>
    <row r="795" spans="2:30" s="75" customFormat="1" ht="50.1" customHeight="1" thickBot="1" x14ac:dyDescent="0.3">
      <c r="B795" s="279"/>
      <c r="C795" s="342" t="s">
        <v>575</v>
      </c>
      <c r="D795" s="325"/>
      <c r="E795" s="325"/>
      <c r="F795" s="325"/>
      <c r="G795" s="325"/>
      <c r="H795" s="326"/>
      <c r="I795" s="280"/>
      <c r="J795" s="1096"/>
      <c r="K795" s="1097"/>
      <c r="L795" s="1097"/>
      <c r="M795" s="1097"/>
      <c r="N795" s="1097"/>
      <c r="O795" s="1097"/>
      <c r="P795" s="1097"/>
      <c r="Q795" s="1097"/>
      <c r="R795" s="1097"/>
      <c r="S795" s="1097"/>
      <c r="T795" s="1097"/>
      <c r="U795" s="1097"/>
      <c r="V795" s="1097"/>
      <c r="W795" s="1097"/>
      <c r="X795" s="1097"/>
      <c r="Y795" s="1097"/>
      <c r="Z795" s="1097"/>
      <c r="AA795" s="1097"/>
      <c r="AB795" s="1097"/>
      <c r="AC795" s="1098"/>
      <c r="AD795" s="311"/>
    </row>
    <row r="796" spans="2:30" s="75" customFormat="1" ht="50.1" customHeight="1" x14ac:dyDescent="0.25">
      <c r="B796" s="279"/>
      <c r="C796" s="343"/>
      <c r="D796" s="327"/>
      <c r="E796" s="327"/>
      <c r="F796" s="327"/>
      <c r="G796" s="327"/>
      <c r="H796" s="327"/>
      <c r="I796" s="280"/>
      <c r="J796" s="280"/>
      <c r="K796" s="280"/>
      <c r="L796" s="280"/>
      <c r="M796" s="280"/>
      <c r="N796" s="280"/>
      <c r="O796" s="280"/>
      <c r="P796" s="280"/>
      <c r="Q796" s="280"/>
      <c r="R796" s="280"/>
      <c r="S796" s="280"/>
      <c r="T796" s="280"/>
      <c r="U796" s="280"/>
      <c r="V796" s="280"/>
      <c r="W796" s="280"/>
      <c r="X796" s="280"/>
      <c r="Y796" s="280"/>
      <c r="Z796" s="280"/>
      <c r="AA796" s="280"/>
      <c r="AB796" s="280"/>
      <c r="AC796" s="280"/>
      <c r="AD796" s="311"/>
    </row>
    <row r="797" spans="2:30" s="75" customFormat="1" ht="50.1" customHeight="1" thickBot="1" x14ac:dyDescent="0.3">
      <c r="B797" s="279"/>
      <c r="C797" s="338"/>
      <c r="D797" s="280"/>
      <c r="E797" s="280"/>
      <c r="F797" s="280"/>
      <c r="G797" s="280"/>
      <c r="H797" s="280"/>
      <c r="I797" s="280"/>
      <c r="J797" s="280"/>
      <c r="K797" s="280"/>
      <c r="L797" s="280"/>
      <c r="M797" s="280"/>
      <c r="N797" s="280"/>
      <c r="O797" s="280"/>
      <c r="P797" s="280"/>
      <c r="Q797" s="280"/>
      <c r="R797" s="280"/>
      <c r="S797" s="280"/>
      <c r="T797" s="280"/>
      <c r="U797" s="280"/>
      <c r="V797" s="280"/>
      <c r="W797" s="280"/>
      <c r="X797" s="280"/>
      <c r="Y797" s="280"/>
      <c r="Z797" s="280"/>
      <c r="AA797" s="280"/>
      <c r="AB797" s="280"/>
      <c r="AC797" s="280"/>
      <c r="AD797" s="311"/>
    </row>
    <row r="798" spans="2:30" s="75" customFormat="1" ht="50.1" customHeight="1" x14ac:dyDescent="0.25">
      <c r="B798" s="279"/>
      <c r="C798" s="1099" t="s">
        <v>557</v>
      </c>
      <c r="D798" s="1100"/>
      <c r="E798" s="1100"/>
      <c r="F798" s="1100"/>
      <c r="G798" s="1100"/>
      <c r="H798" s="1101"/>
      <c r="I798" s="280"/>
      <c r="J798" s="299" t="s">
        <v>576</v>
      </c>
      <c r="K798" s="297" t="s">
        <v>576</v>
      </c>
      <c r="L798" s="297" t="s">
        <v>576</v>
      </c>
      <c r="M798" s="297" t="s">
        <v>576</v>
      </c>
      <c r="N798" s="297" t="s">
        <v>577</v>
      </c>
      <c r="O798" s="297" t="s">
        <v>577</v>
      </c>
      <c r="P798" s="297" t="s">
        <v>578</v>
      </c>
      <c r="Q798" s="298" t="s">
        <v>578</v>
      </c>
      <c r="R798" s="280"/>
      <c r="S798" s="280"/>
      <c r="T798" s="280"/>
      <c r="U798" s="280"/>
      <c r="V798" s="299" t="s">
        <v>576</v>
      </c>
      <c r="W798" s="297" t="s">
        <v>576</v>
      </c>
      <c r="X798" s="297" t="s">
        <v>576</v>
      </c>
      <c r="Y798" s="297" t="s">
        <v>576</v>
      </c>
      <c r="Z798" s="297" t="s">
        <v>577</v>
      </c>
      <c r="AA798" s="297" t="s">
        <v>577</v>
      </c>
      <c r="AB798" s="297" t="s">
        <v>578</v>
      </c>
      <c r="AC798" s="298" t="s">
        <v>578</v>
      </c>
      <c r="AD798" s="311"/>
    </row>
    <row r="799" spans="2:30" s="75" customFormat="1" ht="50.1" customHeight="1" thickBot="1" x14ac:dyDescent="0.3">
      <c r="B799" s="274"/>
      <c r="C799" s="1090"/>
      <c r="D799" s="1091"/>
      <c r="E799" s="1091"/>
      <c r="F799" s="1091"/>
      <c r="G799" s="1091"/>
      <c r="H799" s="1092"/>
      <c r="I799" s="280"/>
      <c r="J799" s="293">
        <f>'PRE DATA'!$F$16</f>
        <v>2</v>
      </c>
      <c r="K799" s="294">
        <f>'PRE DATA'!$G$16</f>
        <v>0</v>
      </c>
      <c r="L799" s="294">
        <f>'PRE DATA'!$H$16</f>
        <v>1</v>
      </c>
      <c r="M799" s="294">
        <f>'PRE DATA'!$I$16</f>
        <v>9</v>
      </c>
      <c r="N799" s="282">
        <f>'PRE DATA'!$J$16</f>
        <v>0</v>
      </c>
      <c r="O799" s="282">
        <f>'PRE DATA'!$K$16</f>
        <v>7</v>
      </c>
      <c r="P799" s="294">
        <f>'PRE DATA'!$L$16</f>
        <v>2</v>
      </c>
      <c r="Q799" s="295">
        <f>'PRE DATA'!$M$16</f>
        <v>8</v>
      </c>
      <c r="R799" s="280"/>
      <c r="S799" s="280"/>
      <c r="T799" s="280"/>
      <c r="U799" s="280"/>
      <c r="V799" s="293">
        <f>'PRE DATA'!$F$18</f>
        <v>0</v>
      </c>
      <c r="W799" s="294">
        <f>'PRE DATA'!$G$18</f>
        <v>0</v>
      </c>
      <c r="X799" s="294">
        <f>'PRE DATA'!$H$18</f>
        <v>0</v>
      </c>
      <c r="Y799" s="294">
        <f>'PRE DATA'!$I$18</f>
        <v>0</v>
      </c>
      <c r="Z799" s="282">
        <f>'PRE DATA'!$J$18</f>
        <v>0</v>
      </c>
      <c r="AA799" s="282">
        <f>'PRE DATA'!$K$18</f>
        <v>0</v>
      </c>
      <c r="AB799" s="294">
        <f>'PRE DATA'!$L$18</f>
        <v>0</v>
      </c>
      <c r="AC799" s="295">
        <f>'PRE DATA'!$M$18</f>
        <v>0</v>
      </c>
      <c r="AD799" s="311"/>
    </row>
    <row r="800" spans="2:30" s="75" customFormat="1" ht="50.1" customHeight="1" thickBot="1" x14ac:dyDescent="0.3">
      <c r="B800" s="270"/>
      <c r="C800" s="338"/>
      <c r="D800" s="280"/>
      <c r="E800" s="280"/>
      <c r="F800" s="280"/>
      <c r="G800" s="280"/>
      <c r="H800" s="280"/>
      <c r="I800" s="280"/>
      <c r="J800" s="328"/>
      <c r="K800" s="328"/>
      <c r="L800" s="328"/>
      <c r="M800" s="328"/>
      <c r="N800" s="328"/>
      <c r="O800" s="328"/>
      <c r="P800" s="328"/>
      <c r="Q800" s="328"/>
      <c r="R800" s="280"/>
      <c r="S800" s="280"/>
      <c r="T800" s="280"/>
      <c r="U800" s="280"/>
      <c r="V800" s="280"/>
      <c r="W800" s="280"/>
      <c r="X800" s="280"/>
      <c r="Y800" s="280"/>
      <c r="Z800" s="280"/>
      <c r="AA800" s="280"/>
      <c r="AB800" s="280"/>
      <c r="AC800" s="280"/>
      <c r="AD800" s="311"/>
    </row>
    <row r="801" spans="1:30" s="75" customFormat="1" ht="50.1" customHeight="1" x14ac:dyDescent="0.25">
      <c r="B801" s="270"/>
      <c r="C801" s="344"/>
      <c r="D801" s="116"/>
      <c r="E801" s="116"/>
      <c r="F801" s="280"/>
      <c r="G801" s="280"/>
      <c r="H801" s="280"/>
      <c r="I801" s="280"/>
      <c r="J801" s="299" t="s">
        <v>576</v>
      </c>
      <c r="K801" s="297" t="s">
        <v>576</v>
      </c>
      <c r="L801" s="297" t="s">
        <v>576</v>
      </c>
      <c r="M801" s="297" t="s">
        <v>576</v>
      </c>
      <c r="N801" s="297" t="s">
        <v>577</v>
      </c>
      <c r="O801" s="297" t="s">
        <v>577</v>
      </c>
      <c r="P801" s="297" t="s">
        <v>578</v>
      </c>
      <c r="Q801" s="298" t="s">
        <v>578</v>
      </c>
      <c r="R801" s="280"/>
      <c r="S801" s="280"/>
      <c r="T801" s="280"/>
      <c r="U801" s="280"/>
      <c r="V801" s="299" t="s">
        <v>576</v>
      </c>
      <c r="W801" s="297" t="s">
        <v>576</v>
      </c>
      <c r="X801" s="297" t="s">
        <v>576</v>
      </c>
      <c r="Y801" s="297" t="s">
        <v>576</v>
      </c>
      <c r="Z801" s="297" t="s">
        <v>577</v>
      </c>
      <c r="AA801" s="297" t="s">
        <v>577</v>
      </c>
      <c r="AB801" s="297" t="s">
        <v>578</v>
      </c>
      <c r="AC801" s="298" t="s">
        <v>578</v>
      </c>
      <c r="AD801" s="311"/>
    </row>
    <row r="802" spans="1:30" s="75" customFormat="1" ht="50.1" customHeight="1" thickBot="1" x14ac:dyDescent="0.3">
      <c r="B802" s="270"/>
      <c r="C802" s="338"/>
      <c r="D802" s="280"/>
      <c r="E802" s="280"/>
      <c r="F802" s="280"/>
      <c r="G802" s="280"/>
      <c r="H802" s="280"/>
      <c r="I802" s="280"/>
      <c r="J802" s="293">
        <f>'PRE DATA'!$F$17</f>
        <v>0</v>
      </c>
      <c r="K802" s="294">
        <f>'PRE DATA'!$G$17</f>
        <v>0</v>
      </c>
      <c r="L802" s="294">
        <f>'PRE DATA'!$H$17</f>
        <v>0</v>
      </c>
      <c r="M802" s="294">
        <f>'PRE DATA'!$I$17</f>
        <v>0</v>
      </c>
      <c r="N802" s="282">
        <f>'PRE DATA'!$J$17</f>
        <v>0</v>
      </c>
      <c r="O802" s="282">
        <f>'PRE DATA'!$K$17</f>
        <v>0</v>
      </c>
      <c r="P802" s="294">
        <f>'PRE DATA'!$L$17</f>
        <v>0</v>
      </c>
      <c r="Q802" s="295">
        <f>'PRE DATA'!$M$17</f>
        <v>0</v>
      </c>
      <c r="R802" s="280"/>
      <c r="S802" s="280"/>
      <c r="T802" s="280"/>
      <c r="U802" s="280"/>
      <c r="V802" s="293">
        <f>'PRE DATA'!$F$19</f>
        <v>0</v>
      </c>
      <c r="W802" s="294">
        <f>'PRE DATA'!$G$19</f>
        <v>0</v>
      </c>
      <c r="X802" s="294">
        <f>'PRE DATA'!$H$19</f>
        <v>0</v>
      </c>
      <c r="Y802" s="294">
        <f>'PRE DATA'!$I$19</f>
        <v>0</v>
      </c>
      <c r="Z802" s="282">
        <f>'PRE DATA'!$J$19</f>
        <v>0</v>
      </c>
      <c r="AA802" s="282">
        <f>'PRE DATA'!$K$19</f>
        <v>0</v>
      </c>
      <c r="AB802" s="294">
        <f>'PRE DATA'!$L$19</f>
        <v>0</v>
      </c>
      <c r="AC802" s="295">
        <f>'PRE DATA'!$M$19</f>
        <v>0</v>
      </c>
      <c r="AD802" s="311"/>
    </row>
    <row r="803" spans="1:30" s="75" customFormat="1" ht="50.1" customHeight="1" x14ac:dyDescent="0.25">
      <c r="B803" s="270"/>
      <c r="C803" s="338"/>
      <c r="D803" s="280"/>
      <c r="E803" s="280"/>
      <c r="F803" s="280"/>
      <c r="G803" s="280"/>
      <c r="H803" s="280"/>
      <c r="I803" s="280"/>
      <c r="J803" s="283"/>
      <c r="K803" s="283"/>
      <c r="L803" s="283"/>
      <c r="M803" s="283"/>
      <c r="N803" s="283"/>
      <c r="O803" s="283"/>
      <c r="P803" s="280"/>
      <c r="Q803" s="280"/>
      <c r="R803" s="280"/>
      <c r="S803" s="283"/>
      <c r="T803" s="283"/>
      <c r="U803" s="283"/>
      <c r="V803" s="283"/>
      <c r="W803" s="283"/>
      <c r="X803" s="283"/>
      <c r="Y803" s="280"/>
      <c r="Z803" s="280"/>
      <c r="AA803" s="280"/>
      <c r="AB803" s="280"/>
      <c r="AC803" s="280"/>
      <c r="AD803" s="311"/>
    </row>
    <row r="804" spans="1:30" s="75" customFormat="1" ht="50.1" customHeight="1" thickBot="1" x14ac:dyDescent="0.3">
      <c r="B804" s="312"/>
      <c r="C804" s="338"/>
      <c r="D804" s="280"/>
      <c r="E804" s="280"/>
      <c r="F804" s="280"/>
      <c r="G804" s="280"/>
      <c r="H804" s="280"/>
      <c r="I804" s="280"/>
      <c r="J804" s="280"/>
      <c r="K804" s="280"/>
      <c r="L804" s="280"/>
      <c r="M804" s="280"/>
      <c r="N804" s="280"/>
      <c r="O804" s="280"/>
      <c r="P804" s="280"/>
      <c r="Q804" s="280"/>
      <c r="R804" s="280"/>
      <c r="S804" s="280"/>
      <c r="T804" s="280"/>
      <c r="U804" s="280"/>
      <c r="V804" s="280"/>
      <c r="W804" s="280"/>
      <c r="X804" s="280"/>
      <c r="Y804" s="280"/>
      <c r="Z804" s="280"/>
      <c r="AA804" s="280"/>
      <c r="AB804" s="280"/>
      <c r="AC804" s="280"/>
      <c r="AD804" s="311"/>
    </row>
    <row r="805" spans="1:30" s="75" customFormat="1" ht="50.1" customHeight="1" x14ac:dyDescent="0.25">
      <c r="A805" s="334"/>
      <c r="B805" s="332"/>
      <c r="C805" s="1102" t="s">
        <v>559</v>
      </c>
      <c r="D805" s="1103"/>
      <c r="E805" s="1109" t="s">
        <v>560</v>
      </c>
      <c r="F805" s="1109"/>
      <c r="G805" s="1109"/>
      <c r="H805" s="1109"/>
      <c r="I805" s="1109"/>
      <c r="J805" s="1109"/>
      <c r="K805" s="1109"/>
      <c r="L805" s="1136" t="s">
        <v>561</v>
      </c>
      <c r="M805" s="1136"/>
      <c r="N805" s="1136"/>
      <c r="O805" s="1136"/>
      <c r="P805" s="1136"/>
      <c r="Q805" s="1136"/>
      <c r="R805" s="1109" t="s">
        <v>579</v>
      </c>
      <c r="S805" s="1109"/>
      <c r="T805" s="1109"/>
      <c r="U805" s="1109"/>
      <c r="V805" s="1109"/>
      <c r="W805" s="1109"/>
      <c r="X805" s="1109" t="s">
        <v>580</v>
      </c>
      <c r="Y805" s="1109"/>
      <c r="Z805" s="1109"/>
      <c r="AA805" s="1109"/>
      <c r="AB805" s="1109"/>
      <c r="AC805" s="1137"/>
      <c r="AD805" s="333"/>
    </row>
    <row r="806" spans="1:30" s="75" customFormat="1" ht="50.1" customHeight="1" x14ac:dyDescent="0.25">
      <c r="B806" s="312"/>
      <c r="C806" s="1104"/>
      <c r="D806" s="1105"/>
      <c r="E806" s="1138" t="str">
        <f>'PRE DATA'!$C$25</f>
        <v xml:space="preserve"> NIHAL</v>
      </c>
      <c r="F806" s="1138"/>
      <c r="G806" s="1138"/>
      <c r="H806" s="1138"/>
      <c r="I806" s="1138"/>
      <c r="J806" s="1138"/>
      <c r="K806" s="1138"/>
      <c r="L806" s="1115" t="str">
        <f>'PRE DATA'!$C$27</f>
        <v>CBA/2555/2015</v>
      </c>
      <c r="M806" s="1115"/>
      <c r="N806" s="1115"/>
      <c r="O806" s="1115"/>
      <c r="P806" s="1115"/>
      <c r="Q806" s="1115"/>
      <c r="R806" s="1071"/>
      <c r="S806" s="1071"/>
      <c r="T806" s="1071"/>
      <c r="U806" s="1071"/>
      <c r="V806" s="1071"/>
      <c r="W806" s="1071"/>
      <c r="X806" s="1071"/>
      <c r="Y806" s="1071"/>
      <c r="Z806" s="1071"/>
      <c r="AA806" s="1071"/>
      <c r="AB806" s="1071"/>
      <c r="AC806" s="1073"/>
      <c r="AD806" s="311"/>
    </row>
    <row r="807" spans="1:30" s="75" customFormat="1" ht="50.1" customHeight="1" thickBot="1" x14ac:dyDescent="0.3">
      <c r="B807" s="312"/>
      <c r="C807" s="1106"/>
      <c r="D807" s="1107"/>
      <c r="E807" s="1108" t="str">
        <f>'PRE DATA'!$C$29</f>
        <v>Perera</v>
      </c>
      <c r="F807" s="1108"/>
      <c r="G807" s="1108"/>
      <c r="H807" s="1108"/>
      <c r="I807" s="1108"/>
      <c r="J807" s="1108"/>
      <c r="K807" s="1108"/>
      <c r="L807" s="1075" t="str">
        <f>'PRE DATA'!$C$31</f>
        <v>CBA/2555/2015</v>
      </c>
      <c r="M807" s="1075"/>
      <c r="N807" s="1075"/>
      <c r="O807" s="1075"/>
      <c r="P807" s="1075"/>
      <c r="Q807" s="1075"/>
      <c r="R807" s="1057"/>
      <c r="S807" s="1057"/>
      <c r="T807" s="1057"/>
      <c r="U807" s="1057"/>
      <c r="V807" s="1057"/>
      <c r="W807" s="1057"/>
      <c r="X807" s="1057"/>
      <c r="Y807" s="1057"/>
      <c r="Z807" s="1057"/>
      <c r="AA807" s="1057"/>
      <c r="AB807" s="1057"/>
      <c r="AC807" s="1058"/>
      <c r="AD807" s="311"/>
    </row>
    <row r="808" spans="1:30" s="75" customFormat="1" ht="50.1" customHeight="1" x14ac:dyDescent="0.25">
      <c r="B808" s="312"/>
      <c r="C808" s="338"/>
      <c r="D808" s="280"/>
      <c r="E808" s="280"/>
      <c r="F808" s="280"/>
      <c r="G808" s="280"/>
      <c r="H808" s="280"/>
      <c r="I808" s="280"/>
      <c r="J808" s="280"/>
      <c r="K808" s="280"/>
      <c r="L808" s="280"/>
      <c r="M808" s="280"/>
      <c r="N808" s="280"/>
      <c r="O808" s="280"/>
      <c r="P808" s="280"/>
      <c r="Q808" s="280"/>
      <c r="R808" s="280"/>
      <c r="S808" s="280"/>
      <c r="T808" s="280"/>
      <c r="U808" s="280"/>
      <c r="V808" s="280"/>
      <c r="W808" s="280"/>
      <c r="X808" s="280"/>
      <c r="Y808" s="280"/>
      <c r="Z808" s="280"/>
      <c r="AA808" s="280"/>
      <c r="AB808" s="280"/>
      <c r="AC808" s="280"/>
      <c r="AD808" s="311"/>
    </row>
    <row r="809" spans="1:30" s="75" customFormat="1" ht="50.1" customHeight="1" thickBot="1" x14ac:dyDescent="0.3">
      <c r="B809" s="270"/>
      <c r="C809" s="338"/>
      <c r="D809" s="280"/>
      <c r="E809" s="280"/>
      <c r="F809" s="280"/>
      <c r="G809" s="280"/>
      <c r="H809" s="280"/>
      <c r="I809" s="280"/>
      <c r="J809" s="280"/>
      <c r="K809" s="280"/>
      <c r="L809" s="280"/>
      <c r="M809" s="280"/>
      <c r="N809" s="280"/>
      <c r="O809" s="280"/>
      <c r="P809" s="280"/>
      <c r="Q809" s="280"/>
      <c r="R809" s="280"/>
      <c r="S809" s="280"/>
      <c r="T809" s="280"/>
      <c r="U809" s="280"/>
      <c r="V809" s="280"/>
      <c r="W809" s="280"/>
      <c r="X809" s="280"/>
      <c r="Y809" s="280"/>
      <c r="Z809" s="280"/>
      <c r="AA809" s="280"/>
      <c r="AB809" s="280"/>
      <c r="AC809" s="280"/>
      <c r="AD809" s="311"/>
    </row>
    <row r="810" spans="1:30" s="75" customFormat="1" ht="50.1" customHeight="1" x14ac:dyDescent="0.25">
      <c r="B810" s="312"/>
      <c r="C810" s="1059" t="s">
        <v>551</v>
      </c>
      <c r="D810" s="1060"/>
      <c r="E810" s="280"/>
      <c r="F810" s="1080" t="s">
        <v>555</v>
      </c>
      <c r="G810" s="1081"/>
      <c r="H810" s="1081"/>
      <c r="I810" s="1081"/>
      <c r="J810" s="1081"/>
      <c r="K810" s="1081"/>
      <c r="L810" s="1081"/>
      <c r="M810" s="1081"/>
      <c r="N810" s="1081"/>
      <c r="O810" s="1135"/>
      <c r="P810" s="1080" t="s">
        <v>581</v>
      </c>
      <c r="Q810" s="1081"/>
      <c r="R810" s="1081"/>
      <c r="S810" s="1081"/>
      <c r="T810" s="1081"/>
      <c r="U810" s="1081"/>
      <c r="V810" s="1081"/>
      <c r="W810" s="1081" t="s">
        <v>581</v>
      </c>
      <c r="X810" s="1081"/>
      <c r="Y810" s="1081"/>
      <c r="Z810" s="1081"/>
      <c r="AA810" s="1081"/>
      <c r="AB810" s="1081"/>
      <c r="AC810" s="1082"/>
      <c r="AD810" s="311"/>
    </row>
    <row r="811" spans="1:30" s="75" customFormat="1" ht="50.1" customHeight="1" x14ac:dyDescent="0.25">
      <c r="B811" s="270"/>
      <c r="C811" s="1061"/>
      <c r="D811" s="1062"/>
      <c r="E811" s="280"/>
      <c r="F811" s="1125" t="str">
        <f>'PRE DATA'!$C$6</f>
        <v>K72S003Q1L2</v>
      </c>
      <c r="G811" s="1126"/>
      <c r="H811" s="1126"/>
      <c r="I811" s="1126"/>
      <c r="J811" s="1126"/>
      <c r="K811" s="1126"/>
      <c r="L811" s="1126"/>
      <c r="M811" s="1126"/>
      <c r="N811" s="1126"/>
      <c r="O811" s="1126"/>
      <c r="P811" s="1070"/>
      <c r="Q811" s="1071"/>
      <c r="R811" s="1071"/>
      <c r="S811" s="1071"/>
      <c r="T811" s="1071"/>
      <c r="U811" s="1071"/>
      <c r="V811" s="1071"/>
      <c r="W811" s="1071"/>
      <c r="X811" s="1071"/>
      <c r="Y811" s="1071"/>
      <c r="Z811" s="1071"/>
      <c r="AA811" s="1071"/>
      <c r="AB811" s="1071"/>
      <c r="AC811" s="1073"/>
      <c r="AD811" s="311"/>
    </row>
    <row r="812" spans="1:30" s="75" customFormat="1" ht="50.1" customHeight="1" thickBot="1" x14ac:dyDescent="0.3">
      <c r="B812" s="312"/>
      <c r="C812" s="1063"/>
      <c r="D812" s="1064"/>
      <c r="E812" s="280"/>
      <c r="F812" s="1125" t="str">
        <f>'PRE DATA'!$C$7</f>
        <v>K72S003Q2L3</v>
      </c>
      <c r="G812" s="1126"/>
      <c r="H812" s="1126"/>
      <c r="I812" s="1126"/>
      <c r="J812" s="1126"/>
      <c r="K812" s="1126"/>
      <c r="L812" s="1126"/>
      <c r="M812" s="1126"/>
      <c r="N812" s="1126"/>
      <c r="O812" s="1126"/>
      <c r="P812" s="1070"/>
      <c r="Q812" s="1071"/>
      <c r="R812" s="1071"/>
      <c r="S812" s="1071"/>
      <c r="T812" s="1071"/>
      <c r="U812" s="1071"/>
      <c r="V812" s="1071"/>
      <c r="W812" s="1071"/>
      <c r="X812" s="1071"/>
      <c r="Y812" s="1071"/>
      <c r="Z812" s="1071"/>
      <c r="AA812" s="1071"/>
      <c r="AB812" s="1071"/>
      <c r="AC812" s="1073"/>
      <c r="AD812" s="311"/>
    </row>
    <row r="813" spans="1:30" s="75" customFormat="1" ht="150" customHeight="1" thickBot="1" x14ac:dyDescent="0.3">
      <c r="B813" s="312"/>
      <c r="C813" s="338"/>
      <c r="D813" s="280"/>
      <c r="E813" s="280"/>
      <c r="F813" s="280"/>
      <c r="G813" s="280"/>
      <c r="H813" s="280"/>
      <c r="I813" s="284"/>
      <c r="J813" s="284"/>
      <c r="K813" s="284"/>
      <c r="L813" s="284"/>
      <c r="M813" s="284"/>
      <c r="N813" s="280"/>
      <c r="O813" s="280"/>
      <c r="P813" s="1077" t="s">
        <v>582</v>
      </c>
      <c r="Q813" s="1078"/>
      <c r="R813" s="1078"/>
      <c r="S813" s="1078"/>
      <c r="T813" s="1078"/>
      <c r="U813" s="1078"/>
      <c r="V813" s="1078"/>
      <c r="W813" s="1078" t="s">
        <v>582</v>
      </c>
      <c r="X813" s="1078"/>
      <c r="Y813" s="1078"/>
      <c r="Z813" s="1078"/>
      <c r="AA813" s="1078"/>
      <c r="AB813" s="1078"/>
      <c r="AC813" s="1079"/>
      <c r="AD813" s="311"/>
    </row>
    <row r="814" spans="1:30" s="75" customFormat="1" ht="50.1" customHeight="1" x14ac:dyDescent="0.25">
      <c r="B814" s="312"/>
      <c r="C814" s="338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311"/>
    </row>
    <row r="815" spans="1:30" s="75" customFormat="1" ht="50.1" customHeight="1" x14ac:dyDescent="0.25">
      <c r="B815" s="312"/>
      <c r="C815" s="1083" t="s">
        <v>583</v>
      </c>
      <c r="D815" s="1083"/>
      <c r="E815" s="1083"/>
      <c r="F815" s="1083"/>
      <c r="G815" s="1083"/>
      <c r="H815" s="1083"/>
      <c r="I815" s="1083"/>
      <c r="J815" s="1083"/>
      <c r="K815" s="1083"/>
      <c r="L815" s="1083"/>
      <c r="M815" s="1083"/>
      <c r="N815" s="1083"/>
      <c r="O815" s="1083"/>
      <c r="P815" s="1083"/>
      <c r="Q815" s="1083"/>
      <c r="R815" s="1083"/>
      <c r="S815" s="1083"/>
      <c r="T815" s="1083"/>
      <c r="U815" s="1083"/>
      <c r="V815" s="1083"/>
      <c r="W815" s="1083"/>
      <c r="X815" s="1083"/>
      <c r="Y815" s="1083"/>
      <c r="Z815" s="1083"/>
      <c r="AA815" s="1083"/>
      <c r="AB815" s="1083"/>
      <c r="AC815" s="1083"/>
      <c r="AD815" s="311"/>
    </row>
    <row r="816" spans="1:30" s="75" customFormat="1" ht="50.1" customHeight="1" thickBot="1" x14ac:dyDescent="0.3">
      <c r="B816" s="329"/>
      <c r="C816" s="345"/>
      <c r="D816" s="330"/>
      <c r="E816" s="330"/>
      <c r="F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  <c r="R816" s="330"/>
      <c r="S816" s="330"/>
      <c r="T816" s="330"/>
      <c r="U816" s="330"/>
      <c r="V816" s="330"/>
      <c r="W816" s="330"/>
      <c r="X816" s="330"/>
      <c r="Y816" s="330"/>
      <c r="Z816" s="330"/>
      <c r="AA816" s="330"/>
      <c r="AB816" s="330"/>
      <c r="AC816" s="285">
        <f>AC768+1</f>
        <v>17</v>
      </c>
      <c r="AD816" s="331"/>
    </row>
    <row r="817" spans="2:30" s="75" customFormat="1" ht="50.1" customHeight="1" thickTop="1" thickBot="1" x14ac:dyDescent="0.3">
      <c r="C817" s="346"/>
    </row>
    <row r="818" spans="2:30" s="75" customFormat="1" ht="50.1" customHeight="1" thickTop="1" x14ac:dyDescent="0.25">
      <c r="B818" s="308"/>
      <c r="C818" s="337"/>
      <c r="D818" s="309"/>
      <c r="E818" s="309"/>
      <c r="F818" s="309"/>
      <c r="G818" s="309"/>
      <c r="H818" s="309"/>
      <c r="I818" s="309"/>
      <c r="J818" s="309"/>
      <c r="K818" s="309"/>
      <c r="L818" s="309"/>
      <c r="M818" s="309"/>
      <c r="N818" s="309"/>
      <c r="O818" s="309"/>
      <c r="P818" s="309"/>
      <c r="Q818" s="309"/>
      <c r="R818" s="309"/>
      <c r="S818" s="309"/>
      <c r="T818" s="309"/>
      <c r="U818" s="309"/>
      <c r="V818" s="309"/>
      <c r="W818" s="309"/>
      <c r="X818" s="309"/>
      <c r="Y818" s="309"/>
      <c r="Z818" s="309"/>
      <c r="AA818" s="309"/>
      <c r="AB818" s="309"/>
      <c r="AC818" s="257" t="s">
        <v>562</v>
      </c>
      <c r="AD818" s="310"/>
    </row>
    <row r="819" spans="2:30" s="75" customFormat="1" ht="90" customHeight="1" x14ac:dyDescent="0.25">
      <c r="B819" s="1117" t="s">
        <v>563</v>
      </c>
      <c r="C819" s="1118"/>
      <c r="D819" s="1118"/>
      <c r="E819" s="1118"/>
      <c r="F819" s="1118"/>
      <c r="G819" s="1118"/>
      <c r="H819" s="1118"/>
      <c r="I819" s="1118"/>
      <c r="J819" s="1118"/>
      <c r="K819" s="1118"/>
      <c r="L819" s="1118"/>
      <c r="M819" s="1118"/>
      <c r="N819" s="1118"/>
      <c r="O819" s="1118"/>
      <c r="P819" s="1118"/>
      <c r="Q819" s="1118"/>
      <c r="R819" s="1118"/>
      <c r="S819" s="1118"/>
      <c r="T819" s="1118"/>
      <c r="U819" s="1118"/>
      <c r="V819" s="1118"/>
      <c r="W819" s="1118"/>
      <c r="X819" s="1118"/>
      <c r="Y819" s="1118"/>
      <c r="Z819" s="1118"/>
      <c r="AA819" s="1118"/>
      <c r="AB819" s="1118"/>
      <c r="AC819" s="1118"/>
      <c r="AD819" s="1119"/>
    </row>
    <row r="820" spans="2:30" s="75" customFormat="1" ht="50.1" customHeight="1" thickBot="1" x14ac:dyDescent="0.3">
      <c r="B820" s="258"/>
      <c r="C820" s="338"/>
      <c r="D820" s="280"/>
      <c r="E820" s="280"/>
      <c r="F820" s="280"/>
      <c r="G820" s="280"/>
      <c r="H820" s="280"/>
      <c r="I820" s="280"/>
      <c r="J820" s="280"/>
      <c r="K820" s="280"/>
      <c r="L820" s="280"/>
      <c r="M820" s="280"/>
      <c r="N820" s="280"/>
      <c r="O820" s="280"/>
      <c r="P820" s="280"/>
      <c r="Q820" s="280"/>
      <c r="R820" s="280"/>
      <c r="S820" s="280"/>
      <c r="T820" s="280"/>
      <c r="U820" s="280"/>
      <c r="V820" s="280"/>
      <c r="W820" s="280"/>
      <c r="X820" s="280"/>
      <c r="Y820" s="280"/>
      <c r="Z820" s="280"/>
      <c r="AA820" s="280"/>
      <c r="AB820" s="280"/>
      <c r="AC820" s="280"/>
      <c r="AD820" s="311"/>
    </row>
    <row r="821" spans="2:30" s="75" customFormat="1" ht="60" customHeight="1" thickBot="1" x14ac:dyDescent="0.3">
      <c r="B821" s="312"/>
      <c r="C821" s="339" t="s">
        <v>550</v>
      </c>
      <c r="D821" s="314"/>
      <c r="E821" s="280"/>
      <c r="F821" s="1120" t="str">
        <f>'PRE DATA'!$C$5</f>
        <v>Computer Applications Assistant</v>
      </c>
      <c r="G821" s="1121"/>
      <c r="H821" s="1121"/>
      <c r="I821" s="1121"/>
      <c r="J821" s="1121"/>
      <c r="K821" s="1121"/>
      <c r="L821" s="1121"/>
      <c r="M821" s="1121"/>
      <c r="N821" s="1121"/>
      <c r="O821" s="1121"/>
      <c r="P821" s="1121"/>
      <c r="Q821" s="1121"/>
      <c r="R821" s="1121"/>
      <c r="S821" s="1121"/>
      <c r="T821" s="1121"/>
      <c r="U821" s="1121"/>
      <c r="V821" s="1121"/>
      <c r="W821" s="1121"/>
      <c r="X821" s="1121"/>
      <c r="Y821" s="1121"/>
      <c r="Z821" s="1121"/>
      <c r="AA821" s="1121"/>
      <c r="AB821" s="1121"/>
      <c r="AC821" s="1122"/>
      <c r="AD821" s="311"/>
    </row>
    <row r="822" spans="2:30" s="75" customFormat="1" ht="50.1" customHeight="1" thickBot="1" x14ac:dyDescent="0.3">
      <c r="B822" s="259"/>
      <c r="C822" s="338"/>
      <c r="D822" s="280"/>
      <c r="E822" s="280"/>
      <c r="F822" s="280"/>
      <c r="G822" s="280"/>
      <c r="H822" s="280"/>
      <c r="I822" s="280"/>
      <c r="J822" s="280"/>
      <c r="K822" s="280"/>
      <c r="L822" s="280"/>
      <c r="M822" s="280"/>
      <c r="N822" s="280"/>
      <c r="O822" s="280"/>
      <c r="P822" s="280"/>
      <c r="Q822" s="280"/>
      <c r="R822" s="280"/>
      <c r="S822" s="280"/>
      <c r="T822" s="280"/>
      <c r="U822" s="280"/>
      <c r="V822" s="280"/>
      <c r="W822" s="280"/>
      <c r="X822" s="280"/>
      <c r="Y822" s="280"/>
      <c r="Z822" s="280"/>
      <c r="AA822" s="280"/>
      <c r="AB822" s="280"/>
      <c r="AC822" s="280"/>
      <c r="AD822" s="311"/>
    </row>
    <row r="823" spans="2:30" s="75" customFormat="1" ht="50.1" customHeight="1" thickBot="1" x14ac:dyDescent="0.3">
      <c r="B823" s="312"/>
      <c r="C823" s="1110" t="s">
        <v>564</v>
      </c>
      <c r="D823" s="1111"/>
      <c r="E823" s="280"/>
      <c r="F823" s="290" t="str">
        <f>Data!$M$4</f>
        <v>K</v>
      </c>
      <c r="G823" s="291" t="str">
        <f>Data!$N$4</f>
        <v>7</v>
      </c>
      <c r="H823" s="291" t="str">
        <f>Data!$O$4</f>
        <v>2</v>
      </c>
      <c r="I823" s="291" t="str">
        <f>Data!$P$4</f>
        <v>S</v>
      </c>
      <c r="J823" s="291" t="str">
        <f>Data!$Q$4</f>
        <v>0</v>
      </c>
      <c r="K823" s="291" t="str">
        <f>Data!$R$4</f>
        <v>0</v>
      </c>
      <c r="L823" s="292" t="str">
        <f>Data!$S$4</f>
        <v>3</v>
      </c>
      <c r="M823" s="280"/>
      <c r="N823" s="280"/>
      <c r="O823" s="280"/>
      <c r="P823" s="280"/>
      <c r="Q823" s="280"/>
      <c r="R823" s="280"/>
      <c r="S823" s="280"/>
      <c r="T823" s="280"/>
      <c r="U823" s="280"/>
      <c r="V823" s="280"/>
      <c r="W823" s="280"/>
      <c r="X823" s="280"/>
      <c r="Y823" s="280"/>
      <c r="Z823" s="280"/>
      <c r="AA823" s="280"/>
      <c r="AB823" s="280"/>
      <c r="AC823" s="280"/>
      <c r="AD823" s="311"/>
    </row>
    <row r="824" spans="2:30" s="75" customFormat="1" ht="50.1" customHeight="1" thickBot="1" x14ac:dyDescent="0.3">
      <c r="B824" s="312"/>
      <c r="C824" s="1123" t="s">
        <v>565</v>
      </c>
      <c r="D824" s="1124"/>
      <c r="E824" s="315"/>
      <c r="F824" s="280"/>
      <c r="G824" s="280"/>
      <c r="H824" s="280"/>
      <c r="I824" s="280"/>
      <c r="J824" s="280"/>
      <c r="K824" s="280"/>
      <c r="L824" s="280"/>
      <c r="M824" s="280"/>
      <c r="N824" s="280"/>
      <c r="O824" s="280"/>
      <c r="P824" s="280"/>
      <c r="Q824" s="280"/>
      <c r="R824" s="280"/>
      <c r="S824" s="280"/>
      <c r="T824" s="280"/>
      <c r="U824" s="280"/>
      <c r="V824" s="280"/>
      <c r="W824" s="280"/>
      <c r="X824" s="280"/>
      <c r="Y824" s="280"/>
      <c r="Z824" s="280"/>
      <c r="AA824" s="280"/>
      <c r="AB824" s="280"/>
      <c r="AC824" s="280"/>
      <c r="AD824" s="311"/>
    </row>
    <row r="825" spans="2:30" s="75" customFormat="1" ht="50.1" customHeight="1" thickBot="1" x14ac:dyDescent="0.3">
      <c r="B825" s="259"/>
      <c r="C825" s="338"/>
      <c r="D825" s="280"/>
      <c r="E825" s="280"/>
      <c r="F825" s="280"/>
      <c r="G825" s="280"/>
      <c r="H825" s="280"/>
      <c r="I825" s="280"/>
      <c r="J825" s="280"/>
      <c r="K825" s="280"/>
      <c r="L825" s="280"/>
      <c r="M825" s="280"/>
      <c r="N825" s="280"/>
      <c r="O825" s="280"/>
      <c r="P825" s="280"/>
      <c r="Q825" s="280"/>
      <c r="R825" s="280"/>
      <c r="S825" s="280"/>
      <c r="T825" s="280"/>
      <c r="U825" s="280"/>
      <c r="V825" s="280"/>
      <c r="W825" s="280"/>
      <c r="X825" s="280"/>
      <c r="Y825" s="280"/>
      <c r="Z825" s="280"/>
      <c r="AA825" s="280"/>
      <c r="AB825" s="280"/>
      <c r="AC825" s="280"/>
      <c r="AD825" s="311"/>
    </row>
    <row r="826" spans="2:30" s="75" customFormat="1" ht="50.1" customHeight="1" x14ac:dyDescent="0.25">
      <c r="B826" s="312"/>
      <c r="C826" s="340" t="s">
        <v>566</v>
      </c>
      <c r="D826" s="316"/>
      <c r="E826" s="280"/>
      <c r="F826" s="260" t="str">
        <f>Sheet2!C20</f>
        <v>0</v>
      </c>
      <c r="G826" s="261" t="str">
        <f>Sheet2!D20</f>
        <v/>
      </c>
      <c r="H826" s="261" t="str">
        <f>Sheet2!E20</f>
        <v/>
      </c>
      <c r="I826" s="261" t="str">
        <f>Sheet2!F20</f>
        <v/>
      </c>
      <c r="J826" s="261" t="str">
        <f>Sheet2!G20</f>
        <v/>
      </c>
      <c r="K826" s="261" t="str">
        <f>Sheet2!H20</f>
        <v/>
      </c>
      <c r="L826" s="261" t="str">
        <f>Sheet2!I20</f>
        <v/>
      </c>
      <c r="M826" s="261" t="str">
        <f>Sheet2!J20</f>
        <v/>
      </c>
      <c r="N826" s="261" t="str">
        <f>Sheet2!K20</f>
        <v/>
      </c>
      <c r="O826" s="261" t="str">
        <f>Sheet2!L20</f>
        <v/>
      </c>
      <c r="P826" s="261" t="str">
        <f>Sheet2!M20</f>
        <v/>
      </c>
      <c r="Q826" s="261" t="str">
        <f>Sheet2!N20</f>
        <v/>
      </c>
      <c r="R826" s="261" t="str">
        <f>Sheet2!O20</f>
        <v/>
      </c>
      <c r="S826" s="261" t="str">
        <f>Sheet2!P20</f>
        <v/>
      </c>
      <c r="T826" s="261" t="str">
        <f>Sheet2!Q20</f>
        <v/>
      </c>
      <c r="U826" s="261" t="str">
        <f>Sheet2!R20</f>
        <v/>
      </c>
      <c r="V826" s="261" t="str">
        <f>Sheet2!S20</f>
        <v/>
      </c>
      <c r="W826" s="261" t="str">
        <f>Sheet2!T20</f>
        <v/>
      </c>
      <c r="X826" s="261" t="str">
        <f>Sheet2!U20</f>
        <v/>
      </c>
      <c r="Y826" s="261" t="str">
        <f>Sheet2!V20</f>
        <v/>
      </c>
      <c r="Z826" s="261" t="str">
        <f>Sheet2!W20</f>
        <v/>
      </c>
      <c r="AA826" s="261" t="str">
        <f>Sheet2!X20</f>
        <v/>
      </c>
      <c r="AB826" s="261" t="str">
        <f>Sheet2!Y20</f>
        <v/>
      </c>
      <c r="AC826" s="265" t="str">
        <f>Sheet2!Z20</f>
        <v/>
      </c>
      <c r="AD826" s="311"/>
    </row>
    <row r="827" spans="2:30" s="75" customFormat="1" ht="50.1" customHeight="1" thickBot="1" x14ac:dyDescent="0.3">
      <c r="B827" s="312"/>
      <c r="C827" s="341" t="s">
        <v>567</v>
      </c>
      <c r="D827" s="317"/>
      <c r="E827" s="280"/>
      <c r="F827" s="262" t="str">
        <f>Sheet2!AA20</f>
        <v/>
      </c>
      <c r="G827" s="263" t="str">
        <f>Sheet2!AB20</f>
        <v/>
      </c>
      <c r="H827" s="263" t="str">
        <f>Sheet2!AC20</f>
        <v/>
      </c>
      <c r="I827" s="263" t="str">
        <f>Sheet2!AD20</f>
        <v/>
      </c>
      <c r="J827" s="263" t="str">
        <f>Sheet2!AE20</f>
        <v/>
      </c>
      <c r="K827" s="263" t="str">
        <f>Sheet2!AF20</f>
        <v/>
      </c>
      <c r="L827" s="263" t="str">
        <f>Sheet2!AG20</f>
        <v/>
      </c>
      <c r="M827" s="263" t="str">
        <f>Sheet2!AH20</f>
        <v/>
      </c>
      <c r="N827" s="263" t="str">
        <f>Sheet2!AI20</f>
        <v/>
      </c>
      <c r="O827" s="263" t="str">
        <f>Sheet2!AJ20</f>
        <v/>
      </c>
      <c r="P827" s="263" t="str">
        <f>Sheet2!AK20</f>
        <v/>
      </c>
      <c r="Q827" s="263" t="str">
        <f>Sheet2!AL20</f>
        <v/>
      </c>
      <c r="R827" s="263" t="str">
        <f>Sheet2!AM20</f>
        <v/>
      </c>
      <c r="S827" s="263" t="str">
        <f>Sheet2!AN20</f>
        <v/>
      </c>
      <c r="T827" s="263" t="str">
        <f>Sheet2!AO20</f>
        <v/>
      </c>
      <c r="U827" s="263" t="str">
        <f>Sheet2!AP20</f>
        <v/>
      </c>
      <c r="V827" s="263" t="str">
        <f>Sheet2!AQ20</f>
        <v/>
      </c>
      <c r="W827" s="263" t="str">
        <f>Sheet2!AR20</f>
        <v/>
      </c>
      <c r="X827" s="263" t="str">
        <f>Sheet2!AS20</f>
        <v/>
      </c>
      <c r="Y827" s="263" t="str">
        <f>Sheet2!AT20</f>
        <v/>
      </c>
      <c r="Z827" s="263" t="str">
        <f>Sheet2!AU20</f>
        <v/>
      </c>
      <c r="AA827" s="263" t="str">
        <f>Sheet2!AV20</f>
        <v/>
      </c>
      <c r="AB827" s="263" t="str">
        <f>Sheet2!AW20</f>
        <v/>
      </c>
      <c r="AC827" s="264" t="str">
        <f>Sheet2!AX20</f>
        <v/>
      </c>
      <c r="AD827" s="311"/>
    </row>
    <row r="828" spans="2:30" s="75" customFormat="1" ht="50.1" customHeight="1" thickBot="1" x14ac:dyDescent="0.3">
      <c r="B828" s="259"/>
      <c r="C828" s="338"/>
      <c r="D828" s="280"/>
      <c r="E828" s="280"/>
      <c r="F828" s="318"/>
      <c r="G828" s="318"/>
      <c r="H828" s="318"/>
      <c r="I828" s="318"/>
      <c r="J828" s="318"/>
      <c r="K828" s="318"/>
      <c r="L828" s="318"/>
      <c r="M828" s="318"/>
      <c r="N828" s="318"/>
      <c r="O828" s="318"/>
      <c r="P828" s="318"/>
      <c r="Q828" s="318"/>
      <c r="R828" s="318"/>
      <c r="S828" s="318"/>
      <c r="T828" s="318"/>
      <c r="U828" s="318"/>
      <c r="V828" s="318"/>
      <c r="W828" s="318"/>
      <c r="X828" s="318"/>
      <c r="Y828" s="318"/>
      <c r="Z828" s="318"/>
      <c r="AA828" s="318"/>
      <c r="AB828" s="318"/>
      <c r="AC828" s="318"/>
      <c r="AD828" s="311"/>
    </row>
    <row r="829" spans="2:30" s="75" customFormat="1" ht="50.1" customHeight="1" x14ac:dyDescent="0.25">
      <c r="B829" s="312"/>
      <c r="C829" s="340" t="s">
        <v>566</v>
      </c>
      <c r="D829" s="319"/>
      <c r="E829" s="280"/>
      <c r="F829" s="260" t="str">
        <f>Sheet4!D19</f>
        <v>0</v>
      </c>
      <c r="G829" s="261" t="str">
        <f>Sheet4!E19</f>
        <v/>
      </c>
      <c r="H829" s="261" t="str">
        <f>Sheet4!F19</f>
        <v/>
      </c>
      <c r="I829" s="261" t="str">
        <f>Sheet4!G19</f>
        <v/>
      </c>
      <c r="J829" s="261" t="str">
        <f>Sheet4!H19</f>
        <v/>
      </c>
      <c r="K829" s="261" t="str">
        <f>Sheet4!I19</f>
        <v/>
      </c>
      <c r="L829" s="261" t="str">
        <f>Sheet4!J19</f>
        <v/>
      </c>
      <c r="M829" s="261" t="str">
        <f>Sheet4!K19</f>
        <v/>
      </c>
      <c r="N829" s="261" t="str">
        <f>Sheet4!L19</f>
        <v/>
      </c>
      <c r="O829" s="261" t="str">
        <f>Sheet4!M19</f>
        <v/>
      </c>
      <c r="P829" s="261" t="str">
        <f>Sheet4!N19</f>
        <v/>
      </c>
      <c r="Q829" s="261" t="str">
        <f>Sheet4!O19</f>
        <v/>
      </c>
      <c r="R829" s="261" t="str">
        <f>Sheet4!P19</f>
        <v/>
      </c>
      <c r="S829" s="261" t="str">
        <f>Sheet4!Q19</f>
        <v/>
      </c>
      <c r="T829" s="261" t="str">
        <f>Sheet4!R19</f>
        <v/>
      </c>
      <c r="U829" s="261" t="str">
        <f>Sheet4!S19</f>
        <v/>
      </c>
      <c r="V829" s="261" t="str">
        <f>Sheet4!T19</f>
        <v/>
      </c>
      <c r="W829" s="261" t="str">
        <f>Sheet4!U19</f>
        <v/>
      </c>
      <c r="X829" s="261" t="str">
        <f>Sheet4!V19</f>
        <v/>
      </c>
      <c r="Y829" s="261" t="str">
        <f>Sheet4!W19</f>
        <v/>
      </c>
      <c r="Z829" s="261" t="str">
        <f>Sheet4!X19</f>
        <v/>
      </c>
      <c r="AA829" s="261" t="str">
        <f>Sheet4!Y19</f>
        <v/>
      </c>
      <c r="AB829" s="261" t="str">
        <f>Sheet4!Z19</f>
        <v/>
      </c>
      <c r="AC829" s="265" t="str">
        <f>Sheet4!AA19</f>
        <v/>
      </c>
      <c r="AD829" s="311"/>
    </row>
    <row r="830" spans="2:30" s="75" customFormat="1" ht="50.1" customHeight="1" thickBot="1" x14ac:dyDescent="0.3">
      <c r="B830" s="312"/>
      <c r="C830" s="1123" t="s">
        <v>568</v>
      </c>
      <c r="D830" s="1124"/>
      <c r="E830" s="280"/>
      <c r="F830" s="266" t="str">
        <f>Sheet4!AB19</f>
        <v/>
      </c>
      <c r="G830" s="267" t="str">
        <f>Sheet4!AC19</f>
        <v/>
      </c>
      <c r="H830" s="267" t="str">
        <f>Sheet4!AD19</f>
        <v/>
      </c>
      <c r="I830" s="267" t="str">
        <f>Sheet4!AE19</f>
        <v/>
      </c>
      <c r="J830" s="267" t="str">
        <f>Sheet4!AF19</f>
        <v/>
      </c>
      <c r="K830" s="267" t="str">
        <f>Sheet4!AG19</f>
        <v/>
      </c>
      <c r="L830" s="267" t="str">
        <f>Sheet4!AH19</f>
        <v/>
      </c>
      <c r="M830" s="267" t="str">
        <f>Sheet4!AI19</f>
        <v/>
      </c>
      <c r="N830" s="267" t="str">
        <f>Sheet4!AJ19</f>
        <v/>
      </c>
      <c r="O830" s="267" t="str">
        <f>Sheet4!AK19</f>
        <v/>
      </c>
      <c r="P830" s="267" t="str">
        <f>Sheet4!AL19</f>
        <v/>
      </c>
      <c r="Q830" s="267" t="str">
        <f>Sheet4!AM19</f>
        <v/>
      </c>
      <c r="R830" s="267" t="str">
        <f>Sheet4!AN19</f>
        <v/>
      </c>
      <c r="S830" s="267" t="str">
        <f>Sheet4!AO19</f>
        <v/>
      </c>
      <c r="T830" s="267" t="str">
        <f>Sheet4!AP19</f>
        <v/>
      </c>
      <c r="U830" s="267" t="str">
        <f>Sheet4!AQ19</f>
        <v/>
      </c>
      <c r="V830" s="267" t="str">
        <f>Sheet4!AR19</f>
        <v/>
      </c>
      <c r="W830" s="267" t="str">
        <f>Sheet4!AS19</f>
        <v/>
      </c>
      <c r="X830" s="267" t="str">
        <f>Sheet4!AT19</f>
        <v/>
      </c>
      <c r="Y830" s="267" t="str">
        <f>Sheet4!AU19</f>
        <v/>
      </c>
      <c r="Z830" s="267" t="str">
        <f>Sheet4!AV19</f>
        <v/>
      </c>
      <c r="AA830" s="267" t="str">
        <f>Sheet4!AW19</f>
        <v/>
      </c>
      <c r="AB830" s="267" t="str">
        <f>Sheet4!AX19</f>
        <v/>
      </c>
      <c r="AC830" s="268" t="str">
        <f>Sheet4!AY19</f>
        <v/>
      </c>
      <c r="AD830" s="311"/>
    </row>
    <row r="831" spans="2:30" s="75" customFormat="1" ht="50.1" customHeight="1" x14ac:dyDescent="0.25">
      <c r="B831" s="269"/>
      <c r="C831" s="338"/>
      <c r="D831" s="280"/>
      <c r="E831" s="280"/>
      <c r="F831" s="266" t="str">
        <f>Sheet4!AZ19</f>
        <v/>
      </c>
      <c r="G831" s="267" t="str">
        <f>Sheet4!BA20</f>
        <v/>
      </c>
      <c r="H831" s="267" t="str">
        <f>Sheet4!BB20</f>
        <v/>
      </c>
      <c r="I831" s="267" t="str">
        <f>Sheet4!BC20</f>
        <v/>
      </c>
      <c r="J831" s="267" t="str">
        <f>Sheet4!BD20</f>
        <v/>
      </c>
      <c r="K831" s="267" t="str">
        <f>Sheet4!BE20</f>
        <v/>
      </c>
      <c r="L831" s="267" t="str">
        <f>Sheet4!BF20</f>
        <v/>
      </c>
      <c r="M831" s="267" t="str">
        <f>Sheet4!BG20</f>
        <v/>
      </c>
      <c r="N831" s="267" t="str">
        <f>Sheet4!BH20</f>
        <v/>
      </c>
      <c r="O831" s="267" t="str">
        <f>Sheet4!BI20</f>
        <v/>
      </c>
      <c r="P831" s="267" t="str">
        <f>Sheet4!BJ20</f>
        <v/>
      </c>
      <c r="Q831" s="267" t="str">
        <f>Sheet4!BK20</f>
        <v/>
      </c>
      <c r="R831" s="267" t="str">
        <f>Sheet4!BL20</f>
        <v/>
      </c>
      <c r="S831" s="267" t="str">
        <f>Sheet4!BM20</f>
        <v/>
      </c>
      <c r="T831" s="267" t="str">
        <f>Sheet4!BN20</f>
        <v/>
      </c>
      <c r="U831" s="267" t="str">
        <f>Sheet4!BO20</f>
        <v/>
      </c>
      <c r="V831" s="267" t="str">
        <f>Sheet4!BP20</f>
        <v/>
      </c>
      <c r="W831" s="267" t="str">
        <f>Sheet4!BQ20</f>
        <v/>
      </c>
      <c r="X831" s="267" t="str">
        <f>Sheet4!BR20</f>
        <v/>
      </c>
      <c r="Y831" s="267" t="str">
        <f>Sheet4!BS20</f>
        <v/>
      </c>
      <c r="Z831" s="267" t="str">
        <f>Sheet4!BT20</f>
        <v/>
      </c>
      <c r="AA831" s="267" t="str">
        <f>Sheet4!BU20</f>
        <v/>
      </c>
      <c r="AB831" s="267" t="str">
        <f>Sheet4!BV20</f>
        <v/>
      </c>
      <c r="AC831" s="268" t="str">
        <f>Sheet4!BW20</f>
        <v/>
      </c>
      <c r="AD831" s="311"/>
    </row>
    <row r="832" spans="2:30" s="75" customFormat="1" ht="50.1" customHeight="1" thickBot="1" x14ac:dyDescent="0.3">
      <c r="B832" s="270"/>
      <c r="C832" s="338"/>
      <c r="D832" s="280"/>
      <c r="E832" s="280"/>
      <c r="F832" s="271" t="str">
        <f>Sheet4!BX19</f>
        <v/>
      </c>
      <c r="G832" s="272" t="str">
        <f>Sheet4!BY20</f>
        <v/>
      </c>
      <c r="H832" s="272" t="str">
        <f>Sheet4!BZ20</f>
        <v/>
      </c>
      <c r="I832" s="272" t="str">
        <f>Sheet4!CA20</f>
        <v/>
      </c>
      <c r="J832" s="272" t="str">
        <f>Sheet4!CB20</f>
        <v/>
      </c>
      <c r="K832" s="272" t="str">
        <f>Sheet4!CC20</f>
        <v/>
      </c>
      <c r="L832" s="272" t="str">
        <f>Sheet4!CD20</f>
        <v/>
      </c>
      <c r="M832" s="272" t="str">
        <f>Sheet4!CE20</f>
        <v/>
      </c>
      <c r="N832" s="272" t="str">
        <f>Sheet4!CF20</f>
        <v/>
      </c>
      <c r="O832" s="272" t="str">
        <f>Sheet4!CG20</f>
        <v/>
      </c>
      <c r="P832" s="272" t="str">
        <f>Sheet4!CH20</f>
        <v/>
      </c>
      <c r="Q832" s="272" t="str">
        <f>Sheet4!CI20</f>
        <v/>
      </c>
      <c r="R832" s="272" t="str">
        <f>Sheet4!CJ20</f>
        <v/>
      </c>
      <c r="S832" s="272" t="str">
        <f>Sheet4!CK20</f>
        <v/>
      </c>
      <c r="T832" s="272" t="str">
        <f>Sheet4!CL20</f>
        <v/>
      </c>
      <c r="U832" s="272" t="str">
        <f>Sheet4!CM20</f>
        <v/>
      </c>
      <c r="V832" s="272" t="str">
        <f>Sheet4!CN20</f>
        <v/>
      </c>
      <c r="W832" s="272" t="str">
        <f>Sheet4!CO20</f>
        <v/>
      </c>
      <c r="X832" s="272" t="str">
        <f>Sheet4!CP20</f>
        <v/>
      </c>
      <c r="Y832" s="272" t="str">
        <f>Sheet4!CQ20</f>
        <v/>
      </c>
      <c r="Z832" s="272" t="str">
        <f>Sheet4!CR20</f>
        <v/>
      </c>
      <c r="AA832" s="272" t="str">
        <f>Sheet4!CS20</f>
        <v/>
      </c>
      <c r="AB832" s="272" t="str">
        <f>Sheet4!CT20</f>
        <v/>
      </c>
      <c r="AC832" s="273" t="str">
        <f>Sheet4!CU20</f>
        <v/>
      </c>
      <c r="AD832" s="311"/>
    </row>
    <row r="833" spans="2:30" s="75" customFormat="1" ht="50.1" customHeight="1" thickBot="1" x14ac:dyDescent="0.3">
      <c r="B833" s="312"/>
      <c r="C833" s="338"/>
      <c r="D833" s="280"/>
      <c r="E833" s="280"/>
      <c r="F833" s="280"/>
      <c r="G833" s="280"/>
      <c r="H833" s="280"/>
      <c r="I833" s="280"/>
      <c r="J833" s="280"/>
      <c r="K833" s="280"/>
      <c r="L833" s="280"/>
      <c r="M833" s="280"/>
      <c r="N833" s="280"/>
      <c r="O833" s="280"/>
      <c r="P833" s="280"/>
      <c r="Q833" s="280"/>
      <c r="R833" s="280"/>
      <c r="S833" s="280"/>
      <c r="T833" s="280"/>
      <c r="U833" s="280"/>
      <c r="V833" s="280"/>
      <c r="W833" s="280"/>
      <c r="X833" s="280"/>
      <c r="Y833" s="280"/>
      <c r="Z833" s="280"/>
      <c r="AA833" s="280"/>
      <c r="AB833" s="280"/>
      <c r="AC833" s="280"/>
      <c r="AD833" s="311"/>
    </row>
    <row r="834" spans="2:30" s="75" customFormat="1" ht="50.1" customHeight="1" thickBot="1" x14ac:dyDescent="0.3">
      <c r="B834" s="274"/>
      <c r="C834" s="339" t="s">
        <v>569</v>
      </c>
      <c r="D834" s="314"/>
      <c r="E834" s="280"/>
      <c r="F834" s="1112" t="s">
        <v>570</v>
      </c>
      <c r="G834" s="1113"/>
      <c r="H834" s="1113"/>
      <c r="I834" s="301" t="e">
        <f>IF(Data!$H20="F",Data!$H$2,"")</f>
        <v>#VALUE!</v>
      </c>
      <c r="J834" s="280"/>
      <c r="K834" s="313" t="s">
        <v>571</v>
      </c>
      <c r="L834" s="320"/>
      <c r="M834" s="320"/>
      <c r="N834" s="320"/>
      <c r="O834" s="320"/>
      <c r="P834" s="320"/>
      <c r="Q834" s="320"/>
      <c r="R834" s="275" t="str">
        <f>Sheet5!D19</f>
        <v>0</v>
      </c>
      <c r="S834" s="276" t="str">
        <f>Sheet5!E19</f>
        <v/>
      </c>
      <c r="T834" s="276" t="str">
        <f>Sheet5!F19</f>
        <v/>
      </c>
      <c r="U834" s="276" t="str">
        <f>Sheet5!G19</f>
        <v/>
      </c>
      <c r="V834" s="276" t="str">
        <f>Sheet5!H19</f>
        <v/>
      </c>
      <c r="W834" s="276" t="str">
        <f>Sheet5!I19</f>
        <v/>
      </c>
      <c r="X834" s="276" t="str">
        <f>Sheet5!J19</f>
        <v/>
      </c>
      <c r="Y834" s="276" t="str">
        <f>Sheet5!K19</f>
        <v/>
      </c>
      <c r="Z834" s="276" t="str">
        <f>Sheet5!L19</f>
        <v/>
      </c>
      <c r="AA834" s="276" t="str">
        <f>Sheet5!M19</f>
        <v/>
      </c>
      <c r="AB834" s="276" t="str">
        <f>Sheet5!N19</f>
        <v/>
      </c>
      <c r="AC834" s="277" t="str">
        <f>Sheet5!O19</f>
        <v/>
      </c>
      <c r="AD834" s="311"/>
    </row>
    <row r="835" spans="2:30" s="75" customFormat="1" ht="50.1" customHeight="1" thickBot="1" x14ac:dyDescent="0.3">
      <c r="B835" s="312"/>
      <c r="C835" s="338"/>
      <c r="D835" s="280"/>
      <c r="E835" s="280"/>
      <c r="F835" s="1127" t="s">
        <v>572</v>
      </c>
      <c r="G835" s="1128"/>
      <c r="H835" s="1128"/>
      <c r="I835" s="278" t="e">
        <f>IF(Data!$H20="M",Data!$H$2,"")</f>
        <v>#VALUE!</v>
      </c>
      <c r="J835" s="280"/>
      <c r="K835" s="280"/>
      <c r="L835" s="280"/>
      <c r="M835" s="280"/>
      <c r="N835" s="280"/>
      <c r="O835" s="280"/>
      <c r="P835" s="280"/>
      <c r="Q835" s="280"/>
      <c r="R835" s="280"/>
      <c r="S835" s="280"/>
      <c r="T835" s="280"/>
      <c r="U835" s="280"/>
      <c r="V835" s="280"/>
      <c r="W835" s="280"/>
      <c r="X835" s="280"/>
      <c r="Y835" s="280"/>
      <c r="Z835" s="280"/>
      <c r="AA835" s="280"/>
      <c r="AB835" s="280"/>
      <c r="AC835" s="280"/>
      <c r="AD835" s="311"/>
    </row>
    <row r="836" spans="2:30" s="75" customFormat="1" ht="50.1" customHeight="1" thickBot="1" x14ac:dyDescent="0.3">
      <c r="B836" s="312"/>
      <c r="C836" s="338"/>
      <c r="D836" s="280"/>
      <c r="E836" s="280"/>
      <c r="F836" s="280"/>
      <c r="G836" s="280"/>
      <c r="H836" s="280"/>
      <c r="I836" s="280"/>
      <c r="J836" s="280"/>
      <c r="K836" s="280"/>
      <c r="L836" s="280"/>
      <c r="M836" s="280"/>
      <c r="N836" s="280"/>
      <c r="O836" s="280"/>
      <c r="P836" s="280"/>
      <c r="Q836" s="280"/>
      <c r="R836" s="280"/>
      <c r="S836" s="280"/>
      <c r="T836" s="280"/>
      <c r="U836" s="280"/>
      <c r="V836" s="280"/>
      <c r="W836" s="280"/>
      <c r="X836" s="280"/>
      <c r="Y836" s="280"/>
      <c r="Z836" s="280"/>
      <c r="AA836" s="280"/>
      <c r="AB836" s="280"/>
      <c r="AC836" s="280"/>
      <c r="AD836" s="311"/>
    </row>
    <row r="837" spans="2:30" s="75" customFormat="1" ht="50.1" customHeight="1" thickBot="1" x14ac:dyDescent="0.3">
      <c r="B837" s="312"/>
      <c r="C837" s="1129" t="s">
        <v>573</v>
      </c>
      <c r="D837" s="1130"/>
      <c r="E837" s="1130"/>
      <c r="F837" s="1130"/>
      <c r="G837" s="1130"/>
      <c r="H837" s="1131"/>
      <c r="I837" s="280"/>
      <c r="J837" s="1132" t="str">
        <f>'PRE DATA'!$C$10</f>
        <v>TRAINING INSTITUTE</v>
      </c>
      <c r="K837" s="1133"/>
      <c r="L837" s="1133"/>
      <c r="M837" s="1133"/>
      <c r="N837" s="1133"/>
      <c r="O837" s="1133"/>
      <c r="P837" s="1133"/>
      <c r="Q837" s="1133"/>
      <c r="R837" s="1133"/>
      <c r="S837" s="1133"/>
      <c r="T837" s="1133"/>
      <c r="U837" s="1133"/>
      <c r="V837" s="1133"/>
      <c r="W837" s="1133"/>
      <c r="X837" s="1133"/>
      <c r="Y837" s="1133"/>
      <c r="Z837" s="1133"/>
      <c r="AA837" s="1133"/>
      <c r="AB837" s="1133"/>
      <c r="AC837" s="1134"/>
      <c r="AD837" s="311"/>
    </row>
    <row r="838" spans="2:30" s="75" customFormat="1" ht="50.1" customHeight="1" thickBot="1" x14ac:dyDescent="0.3">
      <c r="B838" s="312"/>
      <c r="C838" s="338"/>
      <c r="D838" s="280"/>
      <c r="E838" s="280"/>
      <c r="F838" s="280"/>
      <c r="G838" s="280"/>
      <c r="H838" s="280"/>
      <c r="I838" s="280"/>
      <c r="J838" s="280"/>
      <c r="K838" s="280"/>
      <c r="L838" s="280"/>
      <c r="M838" s="280"/>
      <c r="N838" s="280"/>
      <c r="O838" s="280"/>
      <c r="P838" s="280"/>
      <c r="Q838" s="280"/>
      <c r="R838" s="280"/>
      <c r="S838" s="280"/>
      <c r="T838" s="280"/>
      <c r="U838" s="280"/>
      <c r="V838" s="280"/>
      <c r="W838" s="280"/>
      <c r="X838" s="280"/>
      <c r="Y838" s="280"/>
      <c r="Z838" s="280"/>
      <c r="AA838" s="280"/>
      <c r="AB838" s="280"/>
      <c r="AC838" s="280"/>
      <c r="AD838" s="311"/>
    </row>
    <row r="839" spans="2:30" s="75" customFormat="1" ht="50.1" customHeight="1" x14ac:dyDescent="0.25">
      <c r="B839" s="312"/>
      <c r="C839" s="340" t="s">
        <v>574</v>
      </c>
      <c r="D839" s="321"/>
      <c r="E839" s="321"/>
      <c r="F839" s="321"/>
      <c r="G839" s="321"/>
      <c r="H839" s="322"/>
      <c r="I839" s="280"/>
      <c r="J839" s="1084" t="str">
        <f>'PRE DATA'!$C$11</f>
        <v>No 05, Gampaha</v>
      </c>
      <c r="K839" s="1085"/>
      <c r="L839" s="1085"/>
      <c r="M839" s="1085"/>
      <c r="N839" s="1085"/>
      <c r="O839" s="1085"/>
      <c r="P839" s="1085"/>
      <c r="Q839" s="1085"/>
      <c r="R839" s="1085"/>
      <c r="S839" s="1085"/>
      <c r="T839" s="1085"/>
      <c r="U839" s="1085"/>
      <c r="V839" s="1085"/>
      <c r="W839" s="1085"/>
      <c r="X839" s="1085"/>
      <c r="Y839" s="1085"/>
      <c r="Z839" s="1085"/>
      <c r="AA839" s="1085"/>
      <c r="AB839" s="1085"/>
      <c r="AC839" s="1086"/>
      <c r="AD839" s="311"/>
    </row>
    <row r="840" spans="2:30" s="75" customFormat="1" ht="50.1" customHeight="1" thickBot="1" x14ac:dyDescent="0.3">
      <c r="B840" s="312"/>
      <c r="C840" s="1090" t="s">
        <v>584</v>
      </c>
      <c r="D840" s="1091"/>
      <c r="E840" s="1091"/>
      <c r="F840" s="1091"/>
      <c r="G840" s="1091"/>
      <c r="H840" s="1092"/>
      <c r="I840" s="280"/>
      <c r="J840" s="1087"/>
      <c r="K840" s="1088"/>
      <c r="L840" s="1088"/>
      <c r="M840" s="1088"/>
      <c r="N840" s="1088"/>
      <c r="O840" s="1088"/>
      <c r="P840" s="1088"/>
      <c r="Q840" s="1088"/>
      <c r="R840" s="1088"/>
      <c r="S840" s="1088"/>
      <c r="T840" s="1088"/>
      <c r="U840" s="1088"/>
      <c r="V840" s="1088"/>
      <c r="W840" s="1088"/>
      <c r="X840" s="1088"/>
      <c r="Y840" s="1088"/>
      <c r="Z840" s="1088"/>
      <c r="AA840" s="1088"/>
      <c r="AB840" s="1088"/>
      <c r="AC840" s="1089"/>
      <c r="AD840" s="311"/>
    </row>
    <row r="841" spans="2:30" s="75" customFormat="1" ht="50.1" customHeight="1" thickBot="1" x14ac:dyDescent="0.3">
      <c r="B841" s="312"/>
      <c r="C841" s="338"/>
      <c r="D841" s="280"/>
      <c r="E841" s="280"/>
      <c r="F841" s="280"/>
      <c r="G841" s="280"/>
      <c r="H841" s="280"/>
      <c r="I841" s="280"/>
      <c r="J841" s="280"/>
      <c r="K841" s="280"/>
      <c r="L841" s="280"/>
      <c r="M841" s="280"/>
      <c r="N841" s="280"/>
      <c r="O841" s="280"/>
      <c r="P841" s="280"/>
      <c r="Q841" s="280"/>
      <c r="R841" s="280"/>
      <c r="S841" s="280"/>
      <c r="T841" s="280"/>
      <c r="U841" s="280"/>
      <c r="V841" s="280"/>
      <c r="W841" s="280"/>
      <c r="X841" s="280"/>
      <c r="Y841" s="280"/>
      <c r="Z841" s="280"/>
      <c r="AA841" s="280"/>
      <c r="AB841" s="280"/>
      <c r="AC841" s="280"/>
      <c r="AD841" s="311"/>
    </row>
    <row r="842" spans="2:30" s="75" customFormat="1" ht="50.1" customHeight="1" x14ac:dyDescent="0.25">
      <c r="B842" s="312"/>
      <c r="C842" s="340" t="s">
        <v>558</v>
      </c>
      <c r="D842" s="323"/>
      <c r="E842" s="323"/>
      <c r="F842" s="323"/>
      <c r="G842" s="323"/>
      <c r="H842" s="324"/>
      <c r="I842" s="280"/>
      <c r="J842" s="1093"/>
      <c r="K842" s="1094"/>
      <c r="L842" s="1094"/>
      <c r="M842" s="1094"/>
      <c r="N842" s="1094"/>
      <c r="O842" s="1094"/>
      <c r="P842" s="1094"/>
      <c r="Q842" s="1094"/>
      <c r="R842" s="1094"/>
      <c r="S842" s="1094"/>
      <c r="T842" s="1094"/>
      <c r="U842" s="1094"/>
      <c r="V842" s="1094"/>
      <c r="W842" s="1094"/>
      <c r="X842" s="1094"/>
      <c r="Y842" s="1094"/>
      <c r="Z842" s="1094"/>
      <c r="AA842" s="1094"/>
      <c r="AB842" s="1094"/>
      <c r="AC842" s="1095"/>
      <c r="AD842" s="311"/>
    </row>
    <row r="843" spans="2:30" s="75" customFormat="1" ht="50.1" customHeight="1" thickBot="1" x14ac:dyDescent="0.3">
      <c r="B843" s="279"/>
      <c r="C843" s="342" t="s">
        <v>575</v>
      </c>
      <c r="D843" s="325"/>
      <c r="E843" s="325"/>
      <c r="F843" s="325"/>
      <c r="G843" s="325"/>
      <c r="H843" s="326"/>
      <c r="I843" s="280"/>
      <c r="J843" s="1096"/>
      <c r="K843" s="1097"/>
      <c r="L843" s="1097"/>
      <c r="M843" s="1097"/>
      <c r="N843" s="1097"/>
      <c r="O843" s="1097"/>
      <c r="P843" s="1097"/>
      <c r="Q843" s="1097"/>
      <c r="R843" s="1097"/>
      <c r="S843" s="1097"/>
      <c r="T843" s="1097"/>
      <c r="U843" s="1097"/>
      <c r="V843" s="1097"/>
      <c r="W843" s="1097"/>
      <c r="X843" s="1097"/>
      <c r="Y843" s="1097"/>
      <c r="Z843" s="1097"/>
      <c r="AA843" s="1097"/>
      <c r="AB843" s="1097"/>
      <c r="AC843" s="1098"/>
      <c r="AD843" s="311"/>
    </row>
    <row r="844" spans="2:30" s="75" customFormat="1" ht="50.1" customHeight="1" x14ac:dyDescent="0.25">
      <c r="B844" s="279"/>
      <c r="C844" s="343"/>
      <c r="D844" s="327"/>
      <c r="E844" s="327"/>
      <c r="F844" s="327"/>
      <c r="G844" s="327"/>
      <c r="H844" s="327"/>
      <c r="I844" s="280"/>
      <c r="J844" s="280"/>
      <c r="K844" s="280"/>
      <c r="L844" s="280"/>
      <c r="M844" s="280"/>
      <c r="N844" s="280"/>
      <c r="O844" s="280"/>
      <c r="P844" s="280"/>
      <c r="Q844" s="280"/>
      <c r="R844" s="280"/>
      <c r="S844" s="280"/>
      <c r="T844" s="280"/>
      <c r="U844" s="280"/>
      <c r="V844" s="280"/>
      <c r="W844" s="280"/>
      <c r="X844" s="280"/>
      <c r="Y844" s="280"/>
      <c r="Z844" s="280"/>
      <c r="AA844" s="280"/>
      <c r="AB844" s="280"/>
      <c r="AC844" s="280"/>
      <c r="AD844" s="311"/>
    </row>
    <row r="845" spans="2:30" s="75" customFormat="1" ht="50.1" customHeight="1" thickBot="1" x14ac:dyDescent="0.3">
      <c r="B845" s="279"/>
      <c r="C845" s="338"/>
      <c r="D845" s="280"/>
      <c r="E845" s="280"/>
      <c r="F845" s="280"/>
      <c r="G845" s="280"/>
      <c r="H845" s="280"/>
      <c r="I845" s="280"/>
      <c r="J845" s="280"/>
      <c r="K845" s="280"/>
      <c r="L845" s="280"/>
      <c r="M845" s="280"/>
      <c r="N845" s="280"/>
      <c r="O845" s="280"/>
      <c r="P845" s="280"/>
      <c r="Q845" s="280"/>
      <c r="R845" s="280"/>
      <c r="S845" s="280"/>
      <c r="T845" s="280"/>
      <c r="U845" s="280"/>
      <c r="V845" s="280"/>
      <c r="W845" s="280"/>
      <c r="X845" s="280"/>
      <c r="Y845" s="280"/>
      <c r="Z845" s="280"/>
      <c r="AA845" s="280"/>
      <c r="AB845" s="280"/>
      <c r="AC845" s="280"/>
      <c r="AD845" s="311"/>
    </row>
    <row r="846" spans="2:30" s="75" customFormat="1" ht="50.1" customHeight="1" x14ac:dyDescent="0.25">
      <c r="B846" s="279"/>
      <c r="C846" s="1099" t="s">
        <v>557</v>
      </c>
      <c r="D846" s="1100"/>
      <c r="E846" s="1100"/>
      <c r="F846" s="1100"/>
      <c r="G846" s="1100"/>
      <c r="H846" s="1101"/>
      <c r="I846" s="280"/>
      <c r="J846" s="299" t="s">
        <v>576</v>
      </c>
      <c r="K846" s="297" t="s">
        <v>576</v>
      </c>
      <c r="L846" s="297" t="s">
        <v>576</v>
      </c>
      <c r="M846" s="297" t="s">
        <v>576</v>
      </c>
      <c r="N846" s="297" t="s">
        <v>577</v>
      </c>
      <c r="O846" s="297" t="s">
        <v>577</v>
      </c>
      <c r="P846" s="297" t="s">
        <v>578</v>
      </c>
      <c r="Q846" s="298" t="s">
        <v>578</v>
      </c>
      <c r="R846" s="280"/>
      <c r="S846" s="280"/>
      <c r="T846" s="280"/>
      <c r="U846" s="280"/>
      <c r="V846" s="299" t="s">
        <v>576</v>
      </c>
      <c r="W846" s="297" t="s">
        <v>576</v>
      </c>
      <c r="X846" s="297" t="s">
        <v>576</v>
      </c>
      <c r="Y846" s="297" t="s">
        <v>576</v>
      </c>
      <c r="Z846" s="297" t="s">
        <v>577</v>
      </c>
      <c r="AA846" s="297" t="s">
        <v>577</v>
      </c>
      <c r="AB846" s="297" t="s">
        <v>578</v>
      </c>
      <c r="AC846" s="298" t="s">
        <v>578</v>
      </c>
      <c r="AD846" s="311"/>
    </row>
    <row r="847" spans="2:30" s="75" customFormat="1" ht="50.1" customHeight="1" thickBot="1" x14ac:dyDescent="0.3">
      <c r="B847" s="274"/>
      <c r="C847" s="1090"/>
      <c r="D847" s="1091"/>
      <c r="E847" s="1091"/>
      <c r="F847" s="1091"/>
      <c r="G847" s="1091"/>
      <c r="H847" s="1092"/>
      <c r="I847" s="280"/>
      <c r="J847" s="293">
        <f>'PRE DATA'!$F$16</f>
        <v>2</v>
      </c>
      <c r="K847" s="294">
        <f>'PRE DATA'!$G$16</f>
        <v>0</v>
      </c>
      <c r="L847" s="294">
        <f>'PRE DATA'!$H$16</f>
        <v>1</v>
      </c>
      <c r="M847" s="294">
        <f>'PRE DATA'!$I$16</f>
        <v>9</v>
      </c>
      <c r="N847" s="282">
        <f>'PRE DATA'!$J$16</f>
        <v>0</v>
      </c>
      <c r="O847" s="282">
        <f>'PRE DATA'!$K$16</f>
        <v>7</v>
      </c>
      <c r="P847" s="294">
        <f>'PRE DATA'!$L$16</f>
        <v>2</v>
      </c>
      <c r="Q847" s="295">
        <f>'PRE DATA'!$M$16</f>
        <v>8</v>
      </c>
      <c r="R847" s="280"/>
      <c r="S847" s="280"/>
      <c r="T847" s="280"/>
      <c r="U847" s="280"/>
      <c r="V847" s="293">
        <f>'PRE DATA'!$F$18</f>
        <v>0</v>
      </c>
      <c r="W847" s="294">
        <f>'PRE DATA'!$G$18</f>
        <v>0</v>
      </c>
      <c r="X847" s="294">
        <f>'PRE DATA'!$H$18</f>
        <v>0</v>
      </c>
      <c r="Y847" s="294">
        <f>'PRE DATA'!$I$18</f>
        <v>0</v>
      </c>
      <c r="Z847" s="282">
        <f>'PRE DATA'!$J$18</f>
        <v>0</v>
      </c>
      <c r="AA847" s="282">
        <f>'PRE DATA'!$K$18</f>
        <v>0</v>
      </c>
      <c r="AB847" s="294">
        <f>'PRE DATA'!$L$18</f>
        <v>0</v>
      </c>
      <c r="AC847" s="295">
        <f>'PRE DATA'!$M$18</f>
        <v>0</v>
      </c>
      <c r="AD847" s="311"/>
    </row>
    <row r="848" spans="2:30" s="75" customFormat="1" ht="50.1" customHeight="1" thickBot="1" x14ac:dyDescent="0.3">
      <c r="B848" s="270"/>
      <c r="C848" s="338"/>
      <c r="D848" s="280"/>
      <c r="E848" s="280"/>
      <c r="F848" s="280"/>
      <c r="G848" s="280"/>
      <c r="H848" s="280"/>
      <c r="I848" s="280"/>
      <c r="J848" s="328"/>
      <c r="K848" s="328"/>
      <c r="L848" s="328"/>
      <c r="M848" s="328"/>
      <c r="N848" s="328"/>
      <c r="O848" s="328"/>
      <c r="P848" s="328"/>
      <c r="Q848" s="328"/>
      <c r="R848" s="280"/>
      <c r="S848" s="280"/>
      <c r="T848" s="280"/>
      <c r="U848" s="280"/>
      <c r="V848" s="280"/>
      <c r="W848" s="280"/>
      <c r="X848" s="280"/>
      <c r="Y848" s="280"/>
      <c r="Z848" s="280"/>
      <c r="AA848" s="280"/>
      <c r="AB848" s="280"/>
      <c r="AC848" s="280"/>
      <c r="AD848" s="311"/>
    </row>
    <row r="849" spans="1:30" s="75" customFormat="1" ht="50.1" customHeight="1" x14ac:dyDescent="0.25">
      <c r="B849" s="270"/>
      <c r="C849" s="344"/>
      <c r="D849" s="116"/>
      <c r="E849" s="116"/>
      <c r="F849" s="280"/>
      <c r="G849" s="280"/>
      <c r="H849" s="280"/>
      <c r="I849" s="280"/>
      <c r="J849" s="299" t="s">
        <v>576</v>
      </c>
      <c r="K849" s="297" t="s">
        <v>576</v>
      </c>
      <c r="L849" s="297" t="s">
        <v>576</v>
      </c>
      <c r="M849" s="297" t="s">
        <v>576</v>
      </c>
      <c r="N849" s="297" t="s">
        <v>577</v>
      </c>
      <c r="O849" s="297" t="s">
        <v>577</v>
      </c>
      <c r="P849" s="297" t="s">
        <v>578</v>
      </c>
      <c r="Q849" s="298" t="s">
        <v>578</v>
      </c>
      <c r="R849" s="280"/>
      <c r="S849" s="280"/>
      <c r="T849" s="280"/>
      <c r="U849" s="280"/>
      <c r="V849" s="299" t="s">
        <v>576</v>
      </c>
      <c r="W849" s="297" t="s">
        <v>576</v>
      </c>
      <c r="X849" s="297" t="s">
        <v>576</v>
      </c>
      <c r="Y849" s="298" t="s">
        <v>576</v>
      </c>
      <c r="Z849" s="296" t="s">
        <v>577</v>
      </c>
      <c r="AA849" s="281" t="s">
        <v>577</v>
      </c>
      <c r="AB849" s="299" t="s">
        <v>578</v>
      </c>
      <c r="AC849" s="298" t="s">
        <v>578</v>
      </c>
      <c r="AD849" s="311"/>
    </row>
    <row r="850" spans="1:30" s="75" customFormat="1" ht="50.1" customHeight="1" thickBot="1" x14ac:dyDescent="0.3">
      <c r="B850" s="270"/>
      <c r="C850" s="338"/>
      <c r="D850" s="280"/>
      <c r="E850" s="280"/>
      <c r="F850" s="280"/>
      <c r="G850" s="280"/>
      <c r="H850" s="280"/>
      <c r="I850" s="280"/>
      <c r="J850" s="293">
        <f>'PRE DATA'!$F$17</f>
        <v>0</v>
      </c>
      <c r="K850" s="294">
        <f>'PRE DATA'!$G$17</f>
        <v>0</v>
      </c>
      <c r="L850" s="294">
        <f>'PRE DATA'!$H$17</f>
        <v>0</v>
      </c>
      <c r="M850" s="294">
        <f>'PRE DATA'!$I$17</f>
        <v>0</v>
      </c>
      <c r="N850" s="282">
        <f>'PRE DATA'!$J$17</f>
        <v>0</v>
      </c>
      <c r="O850" s="282">
        <f>'PRE DATA'!$K$17</f>
        <v>0</v>
      </c>
      <c r="P850" s="294">
        <f>'PRE DATA'!$L$17</f>
        <v>0</v>
      </c>
      <c r="Q850" s="295">
        <f>'PRE DATA'!$M$17</f>
        <v>0</v>
      </c>
      <c r="R850" s="280"/>
      <c r="S850" s="280"/>
      <c r="T850" s="280"/>
      <c r="U850" s="280"/>
      <c r="V850" s="293">
        <f>'PRE DATA'!$F$19</f>
        <v>0</v>
      </c>
      <c r="W850" s="294">
        <f>'PRE DATA'!$G$19</f>
        <v>0</v>
      </c>
      <c r="X850" s="294">
        <f>'PRE DATA'!$H$19</f>
        <v>0</v>
      </c>
      <c r="Y850" s="294">
        <f>'PRE DATA'!$I$19</f>
        <v>0</v>
      </c>
      <c r="Z850" s="282">
        <f>'PRE DATA'!$J$19</f>
        <v>0</v>
      </c>
      <c r="AA850" s="282">
        <f>'PRE DATA'!$K$19</f>
        <v>0</v>
      </c>
      <c r="AB850" s="294">
        <f>'PRE DATA'!$L$19</f>
        <v>0</v>
      </c>
      <c r="AC850" s="295">
        <f>'PRE DATA'!$M$19</f>
        <v>0</v>
      </c>
      <c r="AD850" s="311"/>
    </row>
    <row r="851" spans="1:30" s="75" customFormat="1" ht="50.1" customHeight="1" x14ac:dyDescent="0.25">
      <c r="B851" s="270"/>
      <c r="C851" s="338"/>
      <c r="D851" s="280"/>
      <c r="E851" s="280"/>
      <c r="F851" s="280"/>
      <c r="G851" s="280"/>
      <c r="H851" s="280"/>
      <c r="I851" s="280"/>
      <c r="J851" s="283"/>
      <c r="K851" s="283"/>
      <c r="L851" s="283"/>
      <c r="M851" s="283"/>
      <c r="N851" s="283"/>
      <c r="O851" s="283"/>
      <c r="P851" s="280"/>
      <c r="Q851" s="280"/>
      <c r="R851" s="280"/>
      <c r="S851" s="283"/>
      <c r="T851" s="283"/>
      <c r="U851" s="283"/>
      <c r="V851" s="283"/>
      <c r="W851" s="283"/>
      <c r="X851" s="283"/>
      <c r="Y851" s="280"/>
      <c r="Z851" s="280"/>
      <c r="AA851" s="280"/>
      <c r="AB851" s="280"/>
      <c r="AC851" s="280"/>
      <c r="AD851" s="311"/>
    </row>
    <row r="852" spans="1:30" s="75" customFormat="1" ht="50.1" customHeight="1" thickBot="1" x14ac:dyDescent="0.3">
      <c r="B852" s="312"/>
      <c r="C852" s="338"/>
      <c r="D852" s="280"/>
      <c r="E852" s="280"/>
      <c r="F852" s="280"/>
      <c r="G852" s="280"/>
      <c r="H852" s="280"/>
      <c r="I852" s="280"/>
      <c r="J852" s="280"/>
      <c r="K852" s="280"/>
      <c r="L852" s="280"/>
      <c r="M852" s="280"/>
      <c r="N852" s="280"/>
      <c r="O852" s="280"/>
      <c r="P852" s="280"/>
      <c r="Q852" s="280"/>
      <c r="R852" s="280"/>
      <c r="S852" s="280"/>
      <c r="T852" s="280"/>
      <c r="U852" s="280"/>
      <c r="V852" s="280"/>
      <c r="W852" s="280"/>
      <c r="X852" s="280"/>
      <c r="Y852" s="280"/>
      <c r="Z852" s="280"/>
      <c r="AA852" s="280"/>
      <c r="AB852" s="280"/>
      <c r="AC852" s="280"/>
      <c r="AD852" s="311"/>
    </row>
    <row r="853" spans="1:30" s="75" customFormat="1" ht="50.1" customHeight="1" x14ac:dyDescent="0.25">
      <c r="A853" s="334"/>
      <c r="B853" s="332"/>
      <c r="C853" s="1102" t="s">
        <v>559</v>
      </c>
      <c r="D853" s="1103"/>
      <c r="E853" s="1109" t="s">
        <v>560</v>
      </c>
      <c r="F853" s="1109"/>
      <c r="G853" s="1109"/>
      <c r="H853" s="1109"/>
      <c r="I853" s="1109"/>
      <c r="J853" s="1109"/>
      <c r="K853" s="1109"/>
      <c r="L853" s="1136" t="s">
        <v>561</v>
      </c>
      <c r="M853" s="1136"/>
      <c r="N853" s="1136"/>
      <c r="O853" s="1136"/>
      <c r="P853" s="1136"/>
      <c r="Q853" s="1136"/>
      <c r="R853" s="1109" t="s">
        <v>579</v>
      </c>
      <c r="S853" s="1109"/>
      <c r="T853" s="1109"/>
      <c r="U853" s="1109"/>
      <c r="V853" s="1109"/>
      <c r="W853" s="1109"/>
      <c r="X853" s="1109" t="s">
        <v>580</v>
      </c>
      <c r="Y853" s="1109"/>
      <c r="Z853" s="1109"/>
      <c r="AA853" s="1109"/>
      <c r="AB853" s="1109"/>
      <c r="AC853" s="1137"/>
      <c r="AD853" s="333"/>
    </row>
    <row r="854" spans="1:30" s="75" customFormat="1" ht="50.1" customHeight="1" x14ac:dyDescent="0.25">
      <c r="B854" s="312"/>
      <c r="C854" s="1104"/>
      <c r="D854" s="1105"/>
      <c r="E854" s="1138" t="str">
        <f>'PRE DATA'!$C$25</f>
        <v xml:space="preserve"> NIHAL</v>
      </c>
      <c r="F854" s="1138"/>
      <c r="G854" s="1138"/>
      <c r="H854" s="1138"/>
      <c r="I854" s="1138"/>
      <c r="J854" s="1138"/>
      <c r="K854" s="1138"/>
      <c r="L854" s="1115" t="str">
        <f>'PRE DATA'!$C$27</f>
        <v>CBA/2555/2015</v>
      </c>
      <c r="M854" s="1115"/>
      <c r="N854" s="1115"/>
      <c r="O854" s="1115"/>
      <c r="P854" s="1115"/>
      <c r="Q854" s="1115"/>
      <c r="R854" s="1071"/>
      <c r="S854" s="1071"/>
      <c r="T854" s="1071"/>
      <c r="U854" s="1071"/>
      <c r="V854" s="1071"/>
      <c r="W854" s="1071"/>
      <c r="X854" s="1071"/>
      <c r="Y854" s="1071"/>
      <c r="Z854" s="1071"/>
      <c r="AA854" s="1071"/>
      <c r="AB854" s="1071"/>
      <c r="AC854" s="1073"/>
      <c r="AD854" s="311"/>
    </row>
    <row r="855" spans="1:30" s="75" customFormat="1" ht="50.1" customHeight="1" thickBot="1" x14ac:dyDescent="0.3">
      <c r="B855" s="312"/>
      <c r="C855" s="1106"/>
      <c r="D855" s="1107"/>
      <c r="E855" s="1108" t="str">
        <f>'PRE DATA'!$C$29</f>
        <v>Perera</v>
      </c>
      <c r="F855" s="1108"/>
      <c r="G855" s="1108"/>
      <c r="H855" s="1108"/>
      <c r="I855" s="1108"/>
      <c r="J855" s="1108"/>
      <c r="K855" s="1108"/>
      <c r="L855" s="1075" t="str">
        <f>'PRE DATA'!$C$31</f>
        <v>CBA/2555/2015</v>
      </c>
      <c r="M855" s="1075"/>
      <c r="N855" s="1075"/>
      <c r="O855" s="1075"/>
      <c r="P855" s="1075"/>
      <c r="Q855" s="1075"/>
      <c r="R855" s="1057"/>
      <c r="S855" s="1057"/>
      <c r="T855" s="1057"/>
      <c r="U855" s="1057"/>
      <c r="V855" s="1057"/>
      <c r="W855" s="1057"/>
      <c r="X855" s="1057"/>
      <c r="Y855" s="1057"/>
      <c r="Z855" s="1057"/>
      <c r="AA855" s="1057"/>
      <c r="AB855" s="1057"/>
      <c r="AC855" s="1058"/>
      <c r="AD855" s="311"/>
    </row>
    <row r="856" spans="1:30" s="75" customFormat="1" ht="50.1" customHeight="1" x14ac:dyDescent="0.25">
      <c r="B856" s="312"/>
      <c r="C856" s="338"/>
      <c r="D856" s="280"/>
      <c r="E856" s="280"/>
      <c r="F856" s="280"/>
      <c r="G856" s="280"/>
      <c r="H856" s="280"/>
      <c r="I856" s="280"/>
      <c r="J856" s="280"/>
      <c r="K856" s="280"/>
      <c r="L856" s="280"/>
      <c r="M856" s="280"/>
      <c r="N856" s="280"/>
      <c r="O856" s="280"/>
      <c r="P856" s="280"/>
      <c r="Q856" s="280"/>
      <c r="R856" s="280"/>
      <c r="S856" s="280"/>
      <c r="T856" s="280"/>
      <c r="U856" s="280"/>
      <c r="V856" s="280"/>
      <c r="W856" s="280"/>
      <c r="X856" s="280"/>
      <c r="Y856" s="280"/>
      <c r="Z856" s="280"/>
      <c r="AA856" s="280"/>
      <c r="AB856" s="280"/>
      <c r="AC856" s="280"/>
      <c r="AD856" s="311"/>
    </row>
    <row r="857" spans="1:30" s="75" customFormat="1" ht="50.1" customHeight="1" thickBot="1" x14ac:dyDescent="0.3">
      <c r="B857" s="270"/>
      <c r="C857" s="338"/>
      <c r="D857" s="280"/>
      <c r="E857" s="280"/>
      <c r="F857" s="280"/>
      <c r="G857" s="280"/>
      <c r="H857" s="280"/>
      <c r="I857" s="280"/>
      <c r="J857" s="280"/>
      <c r="K857" s="280"/>
      <c r="L857" s="280"/>
      <c r="M857" s="280"/>
      <c r="N857" s="280"/>
      <c r="O857" s="280"/>
      <c r="P857" s="280"/>
      <c r="Q857" s="280"/>
      <c r="R857" s="280"/>
      <c r="S857" s="280"/>
      <c r="T857" s="280"/>
      <c r="U857" s="280"/>
      <c r="V857" s="280"/>
      <c r="W857" s="280"/>
      <c r="X857" s="280"/>
      <c r="Y857" s="280"/>
      <c r="Z857" s="280"/>
      <c r="AA857" s="280"/>
      <c r="AB857" s="280"/>
      <c r="AC857" s="280"/>
      <c r="AD857" s="311"/>
    </row>
    <row r="858" spans="1:30" s="75" customFormat="1" ht="50.1" customHeight="1" x14ac:dyDescent="0.25">
      <c r="B858" s="312"/>
      <c r="C858" s="1059" t="s">
        <v>551</v>
      </c>
      <c r="D858" s="1060"/>
      <c r="E858" s="280"/>
      <c r="F858" s="1080" t="s">
        <v>555</v>
      </c>
      <c r="G858" s="1081"/>
      <c r="H858" s="1081"/>
      <c r="I858" s="1081"/>
      <c r="J858" s="1081"/>
      <c r="K858" s="1081"/>
      <c r="L858" s="1081"/>
      <c r="M858" s="1081"/>
      <c r="N858" s="1081"/>
      <c r="O858" s="1135"/>
      <c r="P858" s="1080" t="s">
        <v>581</v>
      </c>
      <c r="Q858" s="1081"/>
      <c r="R858" s="1081"/>
      <c r="S858" s="1081"/>
      <c r="T858" s="1081"/>
      <c r="U858" s="1081"/>
      <c r="V858" s="1081"/>
      <c r="W858" s="1081" t="s">
        <v>581</v>
      </c>
      <c r="X858" s="1081"/>
      <c r="Y858" s="1081"/>
      <c r="Z858" s="1081"/>
      <c r="AA858" s="1081"/>
      <c r="AB858" s="1081"/>
      <c r="AC858" s="1082"/>
      <c r="AD858" s="311"/>
    </row>
    <row r="859" spans="1:30" s="75" customFormat="1" ht="50.1" customHeight="1" x14ac:dyDescent="0.25">
      <c r="B859" s="270"/>
      <c r="C859" s="1061"/>
      <c r="D859" s="1062"/>
      <c r="E859" s="280"/>
      <c r="F859" s="1125" t="str">
        <f>'PRE DATA'!$C$6</f>
        <v>K72S003Q1L2</v>
      </c>
      <c r="G859" s="1126"/>
      <c r="H859" s="1126"/>
      <c r="I859" s="1126"/>
      <c r="J859" s="1126"/>
      <c r="K859" s="1126"/>
      <c r="L859" s="1126"/>
      <c r="M859" s="1126"/>
      <c r="N859" s="1126"/>
      <c r="O859" s="1126"/>
      <c r="P859" s="1070"/>
      <c r="Q859" s="1071"/>
      <c r="R859" s="1071"/>
      <c r="S859" s="1071"/>
      <c r="T859" s="1071"/>
      <c r="U859" s="1071"/>
      <c r="V859" s="1071"/>
      <c r="W859" s="1071"/>
      <c r="X859" s="1071"/>
      <c r="Y859" s="1071"/>
      <c r="Z859" s="1071"/>
      <c r="AA859" s="1071"/>
      <c r="AB859" s="1071"/>
      <c r="AC859" s="1073"/>
      <c r="AD859" s="311"/>
    </row>
    <row r="860" spans="1:30" s="75" customFormat="1" ht="50.1" customHeight="1" thickBot="1" x14ac:dyDescent="0.3">
      <c r="B860" s="312"/>
      <c r="C860" s="1063"/>
      <c r="D860" s="1064"/>
      <c r="E860" s="280"/>
      <c r="F860" s="1125" t="str">
        <f>'PRE DATA'!$C$7</f>
        <v>K72S003Q2L3</v>
      </c>
      <c r="G860" s="1126"/>
      <c r="H860" s="1126"/>
      <c r="I860" s="1126"/>
      <c r="J860" s="1126"/>
      <c r="K860" s="1126"/>
      <c r="L860" s="1126"/>
      <c r="M860" s="1126"/>
      <c r="N860" s="1126"/>
      <c r="O860" s="1126"/>
      <c r="P860" s="1070"/>
      <c r="Q860" s="1071"/>
      <c r="R860" s="1071"/>
      <c r="S860" s="1071"/>
      <c r="T860" s="1071"/>
      <c r="U860" s="1071"/>
      <c r="V860" s="1071"/>
      <c r="W860" s="1071"/>
      <c r="X860" s="1071"/>
      <c r="Y860" s="1071"/>
      <c r="Z860" s="1071"/>
      <c r="AA860" s="1071"/>
      <c r="AB860" s="1071"/>
      <c r="AC860" s="1073"/>
      <c r="AD860" s="311"/>
    </row>
    <row r="861" spans="1:30" s="75" customFormat="1" ht="150" customHeight="1" thickBot="1" x14ac:dyDescent="0.3">
      <c r="B861" s="312"/>
      <c r="C861" s="338"/>
      <c r="D861" s="280"/>
      <c r="E861" s="280"/>
      <c r="F861" s="280"/>
      <c r="G861" s="280"/>
      <c r="H861" s="280"/>
      <c r="I861" s="284"/>
      <c r="J861" s="284"/>
      <c r="K861" s="284"/>
      <c r="L861" s="284"/>
      <c r="M861" s="284"/>
      <c r="N861" s="280"/>
      <c r="O861" s="280"/>
      <c r="P861" s="1077" t="s">
        <v>582</v>
      </c>
      <c r="Q861" s="1078"/>
      <c r="R861" s="1078"/>
      <c r="S861" s="1078"/>
      <c r="T861" s="1078"/>
      <c r="U861" s="1078"/>
      <c r="V861" s="1078"/>
      <c r="W861" s="1078" t="s">
        <v>582</v>
      </c>
      <c r="X861" s="1078"/>
      <c r="Y861" s="1078"/>
      <c r="Z861" s="1078"/>
      <c r="AA861" s="1078"/>
      <c r="AB861" s="1078"/>
      <c r="AC861" s="1079"/>
      <c r="AD861" s="311"/>
    </row>
    <row r="862" spans="1:30" s="75" customFormat="1" ht="50.1" customHeight="1" x14ac:dyDescent="0.25">
      <c r="B862" s="312"/>
      <c r="C862" s="338"/>
      <c r="D862" s="280"/>
      <c r="E862" s="280"/>
      <c r="F862" s="280"/>
      <c r="G862" s="280"/>
      <c r="H862" s="280"/>
      <c r="I862" s="280"/>
      <c r="J862" s="280"/>
      <c r="K862" s="280"/>
      <c r="L862" s="280"/>
      <c r="M862" s="280"/>
      <c r="N862" s="280"/>
      <c r="O862" s="280"/>
      <c r="P862" s="280"/>
      <c r="Q862" s="280"/>
      <c r="R862" s="280"/>
      <c r="S862" s="280"/>
      <c r="T862" s="280"/>
      <c r="U862" s="280"/>
      <c r="V862" s="280"/>
      <c r="W862" s="280"/>
      <c r="X862" s="280"/>
      <c r="Y862" s="280"/>
      <c r="Z862" s="280"/>
      <c r="AA862" s="280"/>
      <c r="AB862" s="280"/>
      <c r="AC862" s="280"/>
      <c r="AD862" s="311"/>
    </row>
    <row r="863" spans="1:30" s="75" customFormat="1" ht="50.1" customHeight="1" x14ac:dyDescent="0.25">
      <c r="B863" s="312"/>
      <c r="C863" s="1083" t="s">
        <v>583</v>
      </c>
      <c r="D863" s="1083"/>
      <c r="E863" s="1083"/>
      <c r="F863" s="1083"/>
      <c r="G863" s="1083"/>
      <c r="H863" s="1083"/>
      <c r="I863" s="1083"/>
      <c r="J863" s="1083"/>
      <c r="K863" s="1083"/>
      <c r="L863" s="1083"/>
      <c r="M863" s="1083"/>
      <c r="N863" s="1083"/>
      <c r="O863" s="1083"/>
      <c r="P863" s="1083"/>
      <c r="Q863" s="1083"/>
      <c r="R863" s="1083"/>
      <c r="S863" s="1083"/>
      <c r="T863" s="1083"/>
      <c r="U863" s="1083"/>
      <c r="V863" s="1083"/>
      <c r="W863" s="1083"/>
      <c r="X863" s="1083"/>
      <c r="Y863" s="1083"/>
      <c r="Z863" s="1083"/>
      <c r="AA863" s="1083"/>
      <c r="AB863" s="1083"/>
      <c r="AC863" s="1083"/>
      <c r="AD863" s="311"/>
    </row>
    <row r="864" spans="1:30" s="75" customFormat="1" ht="50.1" customHeight="1" thickBot="1" x14ac:dyDescent="0.3">
      <c r="B864" s="329"/>
      <c r="C864" s="345"/>
      <c r="D864" s="330"/>
      <c r="E864" s="330"/>
      <c r="F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  <c r="R864" s="330"/>
      <c r="S864" s="330"/>
      <c r="T864" s="330"/>
      <c r="U864" s="330"/>
      <c r="V864" s="330"/>
      <c r="W864" s="330"/>
      <c r="X864" s="330"/>
      <c r="Y864" s="330"/>
      <c r="Z864" s="330"/>
      <c r="AA864" s="330"/>
      <c r="AB864" s="330"/>
      <c r="AC864" s="285">
        <f>AC816+1</f>
        <v>18</v>
      </c>
      <c r="AD864" s="331"/>
    </row>
    <row r="865" spans="2:30" s="75" customFormat="1" ht="50.1" hidden="1" customHeight="1" thickTop="1" x14ac:dyDescent="0.25">
      <c r="C865" s="346"/>
    </row>
    <row r="866" spans="2:30" s="75" customFormat="1" ht="50.1" hidden="1" customHeight="1" thickTop="1" x14ac:dyDescent="0.25">
      <c r="B866" s="308"/>
      <c r="C866" s="337"/>
      <c r="D866" s="309"/>
      <c r="E866" s="309"/>
      <c r="F866" s="309"/>
      <c r="G866" s="309"/>
      <c r="H866" s="309"/>
      <c r="I866" s="309"/>
      <c r="J866" s="309"/>
      <c r="K866" s="309"/>
      <c r="L866" s="309"/>
      <c r="M866" s="309"/>
      <c r="N866" s="309"/>
      <c r="O866" s="309"/>
      <c r="P866" s="309"/>
      <c r="Q866" s="309"/>
      <c r="R866" s="309"/>
      <c r="S866" s="309"/>
      <c r="T866" s="309"/>
      <c r="U866" s="309"/>
      <c r="V866" s="309"/>
      <c r="W866" s="309"/>
      <c r="X866" s="309"/>
      <c r="Y866" s="309"/>
      <c r="Z866" s="309"/>
      <c r="AA866" s="309"/>
      <c r="AB866" s="309"/>
      <c r="AC866" s="257" t="s">
        <v>562</v>
      </c>
      <c r="AD866" s="310"/>
    </row>
    <row r="867" spans="2:30" s="75" customFormat="1" ht="90" hidden="1" customHeight="1" x14ac:dyDescent="0.25">
      <c r="B867" s="1117" t="s">
        <v>563</v>
      </c>
      <c r="C867" s="1118"/>
      <c r="D867" s="1118"/>
      <c r="E867" s="1118"/>
      <c r="F867" s="1118"/>
      <c r="G867" s="1118"/>
      <c r="H867" s="1118"/>
      <c r="I867" s="1118"/>
      <c r="J867" s="1118"/>
      <c r="K867" s="1118"/>
      <c r="L867" s="1118"/>
      <c r="M867" s="1118"/>
      <c r="N867" s="1118"/>
      <c r="O867" s="1118"/>
      <c r="P867" s="1118"/>
      <c r="Q867" s="1118"/>
      <c r="R867" s="1118"/>
      <c r="S867" s="1118"/>
      <c r="T867" s="1118"/>
      <c r="U867" s="1118"/>
      <c r="V867" s="1118"/>
      <c r="W867" s="1118"/>
      <c r="X867" s="1118"/>
      <c r="Y867" s="1118"/>
      <c r="Z867" s="1118"/>
      <c r="AA867" s="1118"/>
      <c r="AB867" s="1118"/>
      <c r="AC867" s="1118"/>
      <c r="AD867" s="1119"/>
    </row>
    <row r="868" spans="2:30" s="75" customFormat="1" ht="50.1" hidden="1" customHeight="1" thickBot="1" x14ac:dyDescent="0.3">
      <c r="B868" s="258"/>
      <c r="C868" s="338"/>
      <c r="D868" s="280"/>
      <c r="E868" s="280"/>
      <c r="F868" s="280"/>
      <c r="G868" s="280"/>
      <c r="H868" s="280"/>
      <c r="I868" s="280"/>
      <c r="J868" s="280"/>
      <c r="K868" s="280"/>
      <c r="L868" s="280"/>
      <c r="M868" s="280"/>
      <c r="N868" s="280"/>
      <c r="O868" s="280"/>
      <c r="P868" s="280"/>
      <c r="Q868" s="280"/>
      <c r="R868" s="280"/>
      <c r="S868" s="280"/>
      <c r="T868" s="280"/>
      <c r="U868" s="280"/>
      <c r="V868" s="280"/>
      <c r="W868" s="280"/>
      <c r="X868" s="280"/>
      <c r="Y868" s="280"/>
      <c r="Z868" s="280"/>
      <c r="AA868" s="280"/>
      <c r="AB868" s="280"/>
      <c r="AC868" s="280"/>
      <c r="AD868" s="311"/>
    </row>
    <row r="869" spans="2:30" s="75" customFormat="1" ht="60" hidden="1" customHeight="1" thickBot="1" x14ac:dyDescent="0.3">
      <c r="B869" s="312"/>
      <c r="C869" s="339" t="s">
        <v>550</v>
      </c>
      <c r="D869" s="314"/>
      <c r="E869" s="280"/>
      <c r="F869" s="1120" t="str">
        <f>'PRE DATA'!$C$5</f>
        <v>Computer Applications Assistant</v>
      </c>
      <c r="G869" s="1121"/>
      <c r="H869" s="1121"/>
      <c r="I869" s="1121"/>
      <c r="J869" s="1121"/>
      <c r="K869" s="1121"/>
      <c r="L869" s="1121"/>
      <c r="M869" s="1121"/>
      <c r="N869" s="1121"/>
      <c r="O869" s="1121"/>
      <c r="P869" s="1121"/>
      <c r="Q869" s="1121"/>
      <c r="R869" s="1121"/>
      <c r="S869" s="1121"/>
      <c r="T869" s="1121"/>
      <c r="U869" s="1121"/>
      <c r="V869" s="1121"/>
      <c r="W869" s="1121"/>
      <c r="X869" s="1121"/>
      <c r="Y869" s="1121"/>
      <c r="Z869" s="1121"/>
      <c r="AA869" s="1121"/>
      <c r="AB869" s="1121"/>
      <c r="AC869" s="1122"/>
      <c r="AD869" s="311"/>
    </row>
    <row r="870" spans="2:30" s="75" customFormat="1" ht="50.1" hidden="1" customHeight="1" thickBot="1" x14ac:dyDescent="0.3">
      <c r="B870" s="259"/>
      <c r="C870" s="338"/>
      <c r="D870" s="280"/>
      <c r="E870" s="280"/>
      <c r="F870" s="280"/>
      <c r="G870" s="280"/>
      <c r="H870" s="280"/>
      <c r="I870" s="280"/>
      <c r="J870" s="280"/>
      <c r="K870" s="280"/>
      <c r="L870" s="280"/>
      <c r="M870" s="280"/>
      <c r="N870" s="280"/>
      <c r="O870" s="280"/>
      <c r="P870" s="280"/>
      <c r="Q870" s="280"/>
      <c r="R870" s="280"/>
      <c r="S870" s="280"/>
      <c r="T870" s="280"/>
      <c r="U870" s="280"/>
      <c r="V870" s="280"/>
      <c r="W870" s="280"/>
      <c r="X870" s="280"/>
      <c r="Y870" s="280"/>
      <c r="Z870" s="280"/>
      <c r="AA870" s="280"/>
      <c r="AB870" s="280"/>
      <c r="AC870" s="280"/>
      <c r="AD870" s="311"/>
    </row>
    <row r="871" spans="2:30" s="75" customFormat="1" ht="50.1" hidden="1" customHeight="1" thickBot="1" x14ac:dyDescent="0.3">
      <c r="B871" s="312"/>
      <c r="C871" s="1110" t="s">
        <v>564</v>
      </c>
      <c r="D871" s="1111"/>
      <c r="E871" s="280"/>
      <c r="F871" s="290" t="str">
        <f>Data!$M$4</f>
        <v>K</v>
      </c>
      <c r="G871" s="291" t="str">
        <f>Data!$N$4</f>
        <v>7</v>
      </c>
      <c r="H871" s="291" t="str">
        <f>Data!$O$4</f>
        <v>2</v>
      </c>
      <c r="I871" s="291" t="str">
        <f>Data!$P$4</f>
        <v>S</v>
      </c>
      <c r="J871" s="291" t="str">
        <f>Data!$Q$4</f>
        <v>0</v>
      </c>
      <c r="K871" s="291" t="str">
        <f>Data!$R$4</f>
        <v>0</v>
      </c>
      <c r="L871" s="292" t="str">
        <f>Data!$S$4</f>
        <v>3</v>
      </c>
      <c r="M871" s="280"/>
      <c r="N871" s="280"/>
      <c r="O871" s="280"/>
      <c r="P871" s="280"/>
      <c r="Q871" s="280"/>
      <c r="R871" s="280"/>
      <c r="S871" s="280"/>
      <c r="T871" s="280"/>
      <c r="U871" s="280"/>
      <c r="V871" s="280"/>
      <c r="W871" s="280"/>
      <c r="X871" s="280"/>
      <c r="Y871" s="280"/>
      <c r="Z871" s="280"/>
      <c r="AA871" s="280"/>
      <c r="AB871" s="280"/>
      <c r="AC871" s="280"/>
      <c r="AD871" s="311"/>
    </row>
    <row r="872" spans="2:30" s="75" customFormat="1" ht="50.1" hidden="1" customHeight="1" thickBot="1" x14ac:dyDescent="0.3">
      <c r="B872" s="312"/>
      <c r="C872" s="1123" t="s">
        <v>565</v>
      </c>
      <c r="D872" s="1124"/>
      <c r="E872" s="315"/>
      <c r="F872" s="280"/>
      <c r="G872" s="280"/>
      <c r="H872" s="280"/>
      <c r="I872" s="280"/>
      <c r="J872" s="280"/>
      <c r="K872" s="280"/>
      <c r="L872" s="280"/>
      <c r="M872" s="280"/>
      <c r="N872" s="280"/>
      <c r="O872" s="280"/>
      <c r="P872" s="280"/>
      <c r="Q872" s="280"/>
      <c r="R872" s="280"/>
      <c r="S872" s="280"/>
      <c r="T872" s="280"/>
      <c r="U872" s="280"/>
      <c r="V872" s="280"/>
      <c r="W872" s="280"/>
      <c r="X872" s="280"/>
      <c r="Y872" s="280"/>
      <c r="Z872" s="280"/>
      <c r="AA872" s="280"/>
      <c r="AB872" s="280"/>
      <c r="AC872" s="280"/>
      <c r="AD872" s="311"/>
    </row>
    <row r="873" spans="2:30" s="75" customFormat="1" ht="50.1" hidden="1" customHeight="1" thickBot="1" x14ac:dyDescent="0.3">
      <c r="B873" s="259"/>
      <c r="C873" s="338"/>
      <c r="D873" s="280"/>
      <c r="E873" s="280"/>
      <c r="F873" s="335">
        <f>AC864+3</f>
        <v>21</v>
      </c>
      <c r="G873" s="280"/>
      <c r="H873" s="280"/>
      <c r="I873" s="280"/>
      <c r="J873" s="280"/>
      <c r="K873" s="280"/>
      <c r="L873" s="280"/>
      <c r="M873" s="280"/>
      <c r="N873" s="280"/>
      <c r="O873" s="280"/>
      <c r="P873" s="280"/>
      <c r="Q873" s="280"/>
      <c r="R873" s="280"/>
      <c r="S873" s="280"/>
      <c r="T873" s="280"/>
      <c r="U873" s="280"/>
      <c r="V873" s="280"/>
      <c r="W873" s="280"/>
      <c r="X873" s="280"/>
      <c r="Y873" s="280"/>
      <c r="Z873" s="280"/>
      <c r="AA873" s="280"/>
      <c r="AB873" s="280"/>
      <c r="AC873" s="280"/>
      <c r="AD873" s="311"/>
    </row>
    <row r="874" spans="2:30" s="75" customFormat="1" ht="50.1" hidden="1" customHeight="1" x14ac:dyDescent="0.25">
      <c r="B874" s="312"/>
      <c r="C874" s="340" t="s">
        <v>566</v>
      </c>
      <c r="D874" s="316"/>
      <c r="E874" s="280"/>
      <c r="F874" s="260" t="str">
        <f>Sheet2!C21</f>
        <v>0</v>
      </c>
      <c r="G874" s="261" t="str">
        <f>Sheet2!D21</f>
        <v/>
      </c>
      <c r="H874" s="261" t="str">
        <f>Sheet2!E21</f>
        <v/>
      </c>
      <c r="I874" s="261" t="str">
        <f>Sheet2!F21</f>
        <v/>
      </c>
      <c r="J874" s="261" t="str">
        <f>Sheet2!G21</f>
        <v/>
      </c>
      <c r="K874" s="261" t="str">
        <f>Sheet2!H21</f>
        <v/>
      </c>
      <c r="L874" s="261" t="str">
        <f>Sheet2!I21</f>
        <v/>
      </c>
      <c r="M874" s="261" t="str">
        <f>Sheet2!J21</f>
        <v/>
      </c>
      <c r="N874" s="261" t="str">
        <f>Sheet2!K21</f>
        <v/>
      </c>
      <c r="O874" s="261" t="str">
        <f>Sheet2!L21</f>
        <v/>
      </c>
      <c r="P874" s="261" t="str">
        <f>Sheet2!M21</f>
        <v/>
      </c>
      <c r="Q874" s="261" t="str">
        <f>Sheet2!N21</f>
        <v/>
      </c>
      <c r="R874" s="261" t="str">
        <f>Sheet2!O21</f>
        <v/>
      </c>
      <c r="S874" s="261" t="str">
        <f>Sheet2!P21</f>
        <v/>
      </c>
      <c r="T874" s="261" t="str">
        <f>Sheet2!Q21</f>
        <v/>
      </c>
      <c r="U874" s="261" t="str">
        <f>Sheet2!R21</f>
        <v/>
      </c>
      <c r="V874" s="261" t="str">
        <f>Sheet2!S21</f>
        <v/>
      </c>
      <c r="W874" s="261" t="str">
        <f>Sheet2!T21</f>
        <v/>
      </c>
      <c r="X874" s="261" t="str">
        <f>Sheet2!U21</f>
        <v/>
      </c>
      <c r="Y874" s="261" t="str">
        <f>Sheet2!V21</f>
        <v/>
      </c>
      <c r="Z874" s="261" t="str">
        <f>Sheet2!W21</f>
        <v/>
      </c>
      <c r="AA874" s="261" t="str">
        <f>Sheet2!X21</f>
        <v/>
      </c>
      <c r="AB874" s="261" t="str">
        <f>Sheet2!Y21</f>
        <v/>
      </c>
      <c r="AC874" s="265" t="str">
        <f>Sheet2!Z21</f>
        <v/>
      </c>
      <c r="AD874" s="311"/>
    </row>
    <row r="875" spans="2:30" s="75" customFormat="1" ht="50.1" hidden="1" customHeight="1" thickBot="1" x14ac:dyDescent="0.3">
      <c r="B875" s="312"/>
      <c r="C875" s="341" t="s">
        <v>567</v>
      </c>
      <c r="D875" s="317"/>
      <c r="E875" s="280"/>
      <c r="F875" s="262" t="str">
        <f>Sheet2!AA21</f>
        <v/>
      </c>
      <c r="G875" s="263" t="str">
        <f>Sheet2!AB21</f>
        <v/>
      </c>
      <c r="H875" s="263" t="str">
        <f>Sheet2!AC21</f>
        <v/>
      </c>
      <c r="I875" s="263" t="str">
        <f>Sheet2!AD21</f>
        <v/>
      </c>
      <c r="J875" s="263" t="str">
        <f>Sheet2!AE21</f>
        <v/>
      </c>
      <c r="K875" s="263" t="str">
        <f>Sheet2!AF21</f>
        <v/>
      </c>
      <c r="L875" s="263" t="str">
        <f>Sheet2!AG21</f>
        <v/>
      </c>
      <c r="M875" s="263" t="str">
        <f>Sheet2!AH21</f>
        <v/>
      </c>
      <c r="N875" s="263" t="str">
        <f>Sheet2!AI21</f>
        <v/>
      </c>
      <c r="O875" s="263" t="str">
        <f>Sheet2!AJ21</f>
        <v/>
      </c>
      <c r="P875" s="263" t="str">
        <f>Sheet2!AK21</f>
        <v/>
      </c>
      <c r="Q875" s="263" t="str">
        <f>Sheet2!AL21</f>
        <v/>
      </c>
      <c r="R875" s="263" t="str">
        <f>Sheet2!AM21</f>
        <v/>
      </c>
      <c r="S875" s="263" t="str">
        <f>Sheet2!AN21</f>
        <v/>
      </c>
      <c r="T875" s="263" t="str">
        <f>Sheet2!AO21</f>
        <v/>
      </c>
      <c r="U875" s="263" t="str">
        <f>Sheet2!AP21</f>
        <v/>
      </c>
      <c r="V875" s="263" t="str">
        <f>Sheet2!AQ21</f>
        <v/>
      </c>
      <c r="W875" s="263" t="str">
        <f>Sheet2!AR21</f>
        <v/>
      </c>
      <c r="X875" s="263" t="str">
        <f>Sheet2!AS21</f>
        <v/>
      </c>
      <c r="Y875" s="263" t="str">
        <f>Sheet2!AT21</f>
        <v/>
      </c>
      <c r="Z875" s="263" t="str">
        <f>Sheet2!AU21</f>
        <v/>
      </c>
      <c r="AA875" s="263" t="str">
        <f>Sheet2!AV21</f>
        <v/>
      </c>
      <c r="AB875" s="263" t="str">
        <f>Sheet2!AW21</f>
        <v/>
      </c>
      <c r="AC875" s="264" t="str">
        <f>Sheet2!AX21</f>
        <v/>
      </c>
      <c r="AD875" s="311"/>
    </row>
    <row r="876" spans="2:30" s="75" customFormat="1" ht="50.1" hidden="1" customHeight="1" thickBot="1" x14ac:dyDescent="0.3">
      <c r="B876" s="259"/>
      <c r="C876" s="338"/>
      <c r="D876" s="280"/>
      <c r="E876" s="280"/>
      <c r="F876" s="335">
        <f>F873-1</f>
        <v>20</v>
      </c>
      <c r="G876" s="318"/>
      <c r="H876" s="318"/>
      <c r="I876" s="318"/>
      <c r="J876" s="318"/>
      <c r="K876" s="318"/>
      <c r="L876" s="318"/>
      <c r="M876" s="318"/>
      <c r="N876" s="318"/>
      <c r="O876" s="318"/>
      <c r="P876" s="318"/>
      <c r="Q876" s="318"/>
      <c r="R876" s="318"/>
      <c r="S876" s="318"/>
      <c r="T876" s="318"/>
      <c r="U876" s="318"/>
      <c r="V876" s="318"/>
      <c r="W876" s="318"/>
      <c r="X876" s="318"/>
      <c r="Y876" s="318"/>
      <c r="Z876" s="318"/>
      <c r="AA876" s="318"/>
      <c r="AB876" s="318"/>
      <c r="AC876" s="318"/>
      <c r="AD876" s="311"/>
    </row>
    <row r="877" spans="2:30" s="75" customFormat="1" ht="50.1" hidden="1" customHeight="1" x14ac:dyDescent="0.25">
      <c r="B877" s="312"/>
      <c r="C877" s="340" t="s">
        <v>566</v>
      </c>
      <c r="D877" s="319"/>
      <c r="E877" s="280"/>
      <c r="F877" s="260" t="str">
        <f>Sheet4!D20</f>
        <v>0</v>
      </c>
      <c r="G877" s="261" t="str">
        <f>Sheet4!E20</f>
        <v/>
      </c>
      <c r="H877" s="261" t="str">
        <f>Sheet4!F20</f>
        <v/>
      </c>
      <c r="I877" s="261" t="str">
        <f>Sheet4!G20</f>
        <v/>
      </c>
      <c r="J877" s="261" t="str">
        <f>Sheet4!H20</f>
        <v/>
      </c>
      <c r="K877" s="261" t="str">
        <f>Sheet4!I20</f>
        <v/>
      </c>
      <c r="L877" s="261" t="str">
        <f>Sheet4!J20</f>
        <v/>
      </c>
      <c r="M877" s="261" t="str">
        <f>Sheet4!K20</f>
        <v/>
      </c>
      <c r="N877" s="261" t="str">
        <f>Sheet4!L20</f>
        <v/>
      </c>
      <c r="O877" s="261" t="str">
        <f>Sheet4!M20</f>
        <v/>
      </c>
      <c r="P877" s="261" t="str">
        <f>Sheet4!N20</f>
        <v/>
      </c>
      <c r="Q877" s="261" t="str">
        <f>Sheet4!O20</f>
        <v/>
      </c>
      <c r="R877" s="261" t="str">
        <f>Sheet4!P20</f>
        <v/>
      </c>
      <c r="S877" s="261" t="str">
        <f>Sheet4!Q20</f>
        <v/>
      </c>
      <c r="T877" s="261" t="str">
        <f>Sheet4!R20</f>
        <v/>
      </c>
      <c r="U877" s="261" t="str">
        <f>Sheet4!S20</f>
        <v/>
      </c>
      <c r="V877" s="261" t="str">
        <f>Sheet4!T20</f>
        <v/>
      </c>
      <c r="W877" s="261" t="str">
        <f>Sheet4!U20</f>
        <v/>
      </c>
      <c r="X877" s="261" t="str">
        <f>Sheet4!V20</f>
        <v/>
      </c>
      <c r="Y877" s="261" t="str">
        <f>Sheet4!W20</f>
        <v/>
      </c>
      <c r="Z877" s="261" t="str">
        <f>Sheet4!X20</f>
        <v/>
      </c>
      <c r="AA877" s="261" t="str">
        <f>Sheet4!Y20</f>
        <v/>
      </c>
      <c r="AB877" s="261" t="str">
        <f>Sheet4!Z20</f>
        <v/>
      </c>
      <c r="AC877" s="265" t="str">
        <f>Sheet4!AA20</f>
        <v/>
      </c>
      <c r="AD877" s="311"/>
    </row>
    <row r="878" spans="2:30" s="75" customFormat="1" ht="50.1" hidden="1" customHeight="1" thickBot="1" x14ac:dyDescent="0.3">
      <c r="B878" s="312"/>
      <c r="C878" s="1123" t="s">
        <v>568</v>
      </c>
      <c r="D878" s="1124"/>
      <c r="E878" s="280"/>
      <c r="F878" s="266" t="str">
        <f>Sheet4!AB20</f>
        <v/>
      </c>
      <c r="G878" s="267" t="str">
        <f>Sheet4!AC20</f>
        <v/>
      </c>
      <c r="H878" s="267" t="str">
        <f>Sheet4!AD20</f>
        <v/>
      </c>
      <c r="I878" s="267" t="str">
        <f>Sheet4!AE20</f>
        <v/>
      </c>
      <c r="J878" s="267" t="str">
        <f>Sheet4!AF20</f>
        <v/>
      </c>
      <c r="K878" s="267" t="str">
        <f>Sheet4!AG20</f>
        <v/>
      </c>
      <c r="L878" s="267" t="str">
        <f>Sheet4!AH20</f>
        <v/>
      </c>
      <c r="M878" s="267" t="str">
        <f>Sheet4!AI20</f>
        <v/>
      </c>
      <c r="N878" s="267" t="str">
        <f>Sheet4!AJ20</f>
        <v/>
      </c>
      <c r="O878" s="267" t="str">
        <f>Sheet4!AK20</f>
        <v/>
      </c>
      <c r="P878" s="267" t="str">
        <f>Sheet4!AL20</f>
        <v/>
      </c>
      <c r="Q878" s="267" t="str">
        <f>Sheet4!AM20</f>
        <v/>
      </c>
      <c r="R878" s="267" t="str">
        <f>Sheet4!AN20</f>
        <v/>
      </c>
      <c r="S878" s="267" t="str">
        <f>Sheet4!AO20</f>
        <v/>
      </c>
      <c r="T878" s="267" t="str">
        <f>Sheet4!AP20</f>
        <v/>
      </c>
      <c r="U878" s="267" t="str">
        <f>Sheet4!AQ20</f>
        <v/>
      </c>
      <c r="V878" s="267" t="str">
        <f>Sheet4!AR20</f>
        <v/>
      </c>
      <c r="W878" s="267" t="str">
        <f>Sheet4!AS20</f>
        <v/>
      </c>
      <c r="X878" s="267" t="str">
        <f>Sheet4!AT20</f>
        <v/>
      </c>
      <c r="Y878" s="267" t="str">
        <f>Sheet4!AU20</f>
        <v/>
      </c>
      <c r="Z878" s="267" t="str">
        <f>Sheet4!AV20</f>
        <v/>
      </c>
      <c r="AA878" s="267" t="str">
        <f>Sheet4!AW20</f>
        <v/>
      </c>
      <c r="AB878" s="267" t="str">
        <f>Sheet4!AX20</f>
        <v/>
      </c>
      <c r="AC878" s="268" t="str">
        <f>Sheet4!AY20</f>
        <v/>
      </c>
      <c r="AD878" s="311"/>
    </row>
    <row r="879" spans="2:30" s="75" customFormat="1" ht="50.1" hidden="1" customHeight="1" x14ac:dyDescent="0.25">
      <c r="B879" s="269"/>
      <c r="C879" s="338"/>
      <c r="D879" s="280"/>
      <c r="E879" s="280"/>
      <c r="F879" s="266" t="str">
        <f>Sheet4!AZ20</f>
        <v/>
      </c>
      <c r="G879" s="267" t="str">
        <f>Sheet4!BA20</f>
        <v/>
      </c>
      <c r="H879" s="267" t="str">
        <f>Sheet4!BB20</f>
        <v/>
      </c>
      <c r="I879" s="267" t="str">
        <f>Sheet4!BC20</f>
        <v/>
      </c>
      <c r="J879" s="267" t="str">
        <f>Sheet4!BD20</f>
        <v/>
      </c>
      <c r="K879" s="267" t="str">
        <f>Sheet4!BE20</f>
        <v/>
      </c>
      <c r="L879" s="267" t="str">
        <f>Sheet4!BF20</f>
        <v/>
      </c>
      <c r="M879" s="267" t="str">
        <f>Sheet4!BG20</f>
        <v/>
      </c>
      <c r="N879" s="267" t="str">
        <f>Sheet4!BH20</f>
        <v/>
      </c>
      <c r="O879" s="267" t="str">
        <f>Sheet4!BI20</f>
        <v/>
      </c>
      <c r="P879" s="267" t="str">
        <f>Sheet4!BJ20</f>
        <v/>
      </c>
      <c r="Q879" s="267" t="str">
        <f>Sheet4!BK20</f>
        <v/>
      </c>
      <c r="R879" s="267" t="str">
        <f>Sheet4!BL20</f>
        <v/>
      </c>
      <c r="S879" s="267" t="str">
        <f>Sheet4!BM20</f>
        <v/>
      </c>
      <c r="T879" s="267" t="str">
        <f>Sheet4!BN20</f>
        <v/>
      </c>
      <c r="U879" s="267" t="str">
        <f>Sheet4!BO20</f>
        <v/>
      </c>
      <c r="V879" s="267" t="str">
        <f>Sheet4!BP20</f>
        <v/>
      </c>
      <c r="W879" s="267" t="str">
        <f>Sheet4!BQ20</f>
        <v/>
      </c>
      <c r="X879" s="267" t="str">
        <f>Sheet4!BR20</f>
        <v/>
      </c>
      <c r="Y879" s="267" t="str">
        <f>Sheet4!BS20</f>
        <v/>
      </c>
      <c r="Z879" s="267" t="str">
        <f>Sheet4!BT20</f>
        <v/>
      </c>
      <c r="AA879" s="267" t="str">
        <f>Sheet4!BU20</f>
        <v/>
      </c>
      <c r="AB879" s="267" t="str">
        <f>Sheet4!BV20</f>
        <v/>
      </c>
      <c r="AC879" s="268" t="str">
        <f>Sheet4!BW20</f>
        <v/>
      </c>
      <c r="AD879" s="311"/>
    </row>
    <row r="880" spans="2:30" s="75" customFormat="1" ht="50.1" hidden="1" customHeight="1" thickBot="1" x14ac:dyDescent="0.3">
      <c r="B880" s="270"/>
      <c r="C880" s="338"/>
      <c r="D880" s="280"/>
      <c r="E880" s="280"/>
      <c r="F880" s="271" t="str">
        <f>Sheet4!BX20</f>
        <v/>
      </c>
      <c r="G880" s="272" t="str">
        <f>Sheet4!BY20</f>
        <v/>
      </c>
      <c r="H880" s="272" t="str">
        <f>Sheet4!BZ20</f>
        <v/>
      </c>
      <c r="I880" s="272" t="str">
        <f>Sheet4!CA20</f>
        <v/>
      </c>
      <c r="J880" s="272" t="str">
        <f>Sheet4!CB20</f>
        <v/>
      </c>
      <c r="K880" s="272" t="str">
        <f>Sheet4!CC20</f>
        <v/>
      </c>
      <c r="L880" s="272" t="str">
        <f>Sheet4!CD20</f>
        <v/>
      </c>
      <c r="M880" s="272" t="str">
        <f>Sheet4!CE20</f>
        <v/>
      </c>
      <c r="N880" s="272" t="str">
        <f>Sheet4!CF20</f>
        <v/>
      </c>
      <c r="O880" s="272" t="str">
        <f>Sheet4!CG20</f>
        <v/>
      </c>
      <c r="P880" s="272" t="str">
        <f>Sheet4!CH20</f>
        <v/>
      </c>
      <c r="Q880" s="272" t="str">
        <f>Sheet4!CI20</f>
        <v/>
      </c>
      <c r="R880" s="272" t="str">
        <f>Sheet4!CJ20</f>
        <v/>
      </c>
      <c r="S880" s="272" t="str">
        <f>Sheet4!CK20</f>
        <v/>
      </c>
      <c r="T880" s="272" t="str">
        <f>Sheet4!CL20</f>
        <v/>
      </c>
      <c r="U880" s="272" t="str">
        <f>Sheet4!CM20</f>
        <v/>
      </c>
      <c r="V880" s="272" t="str">
        <f>Sheet4!CN20</f>
        <v/>
      </c>
      <c r="W880" s="272" t="str">
        <f>Sheet4!CO20</f>
        <v/>
      </c>
      <c r="X880" s="272" t="str">
        <f>Sheet4!CP20</f>
        <v/>
      </c>
      <c r="Y880" s="272" t="str">
        <f>Sheet4!CQ20</f>
        <v/>
      </c>
      <c r="Z880" s="272" t="str">
        <f>Sheet4!CR20</f>
        <v/>
      </c>
      <c r="AA880" s="272" t="str">
        <f>Sheet4!CS20</f>
        <v/>
      </c>
      <c r="AB880" s="272" t="str">
        <f>Sheet4!CT20</f>
        <v/>
      </c>
      <c r="AC880" s="273" t="str">
        <f>Sheet4!CU20</f>
        <v/>
      </c>
      <c r="AD880" s="311"/>
    </row>
    <row r="881" spans="2:30" s="75" customFormat="1" ht="50.1" hidden="1" customHeight="1" thickBot="1" x14ac:dyDescent="0.3">
      <c r="B881" s="312"/>
      <c r="C881" s="338"/>
      <c r="D881" s="280"/>
      <c r="E881" s="280"/>
      <c r="F881" s="280"/>
      <c r="G881" s="280"/>
      <c r="H881" s="280"/>
      <c r="I881" s="280"/>
      <c r="J881" s="280"/>
      <c r="K881" s="280"/>
      <c r="L881" s="280"/>
      <c r="M881" s="280"/>
      <c r="N881" s="280"/>
      <c r="O881" s="280"/>
      <c r="P881" s="280"/>
      <c r="Q881" s="280"/>
      <c r="R881" s="280"/>
      <c r="S881" s="280"/>
      <c r="T881" s="280"/>
      <c r="U881" s="280"/>
      <c r="V881" s="280"/>
      <c r="W881" s="280"/>
      <c r="X881" s="280"/>
      <c r="Y881" s="280"/>
      <c r="Z881" s="280"/>
      <c r="AA881" s="280"/>
      <c r="AB881" s="280"/>
      <c r="AC881" s="280"/>
      <c r="AD881" s="311"/>
    </row>
    <row r="882" spans="2:30" s="75" customFormat="1" ht="50.1" hidden="1" customHeight="1" thickBot="1" x14ac:dyDescent="0.3">
      <c r="B882" s="274"/>
      <c r="C882" s="339" t="s">
        <v>569</v>
      </c>
      <c r="D882" s="314"/>
      <c r="E882" s="280"/>
      <c r="F882" s="1112" t="s">
        <v>570</v>
      </c>
      <c r="G882" s="1113"/>
      <c r="H882" s="1113"/>
      <c r="I882" s="300" t="e">
        <f>IF(Data!$H21="F",Data!$H$2,"")</f>
        <v>#VALUE!</v>
      </c>
      <c r="J882" s="280"/>
      <c r="K882" s="521" t="s">
        <v>571</v>
      </c>
      <c r="L882" s="519"/>
      <c r="M882" s="519"/>
      <c r="N882" s="519"/>
      <c r="O882" s="519"/>
      <c r="P882" s="519"/>
      <c r="Q882" s="519"/>
      <c r="R882" s="276" t="str">
        <f>Sheet5!D20</f>
        <v>0</v>
      </c>
      <c r="S882" s="276" t="str">
        <f>Sheet5!E20</f>
        <v/>
      </c>
      <c r="T882" s="276" t="str">
        <f>Sheet5!F20</f>
        <v/>
      </c>
      <c r="U882" s="276" t="str">
        <f>Sheet5!G20</f>
        <v/>
      </c>
      <c r="V882" s="276" t="str">
        <f>Sheet5!H20</f>
        <v/>
      </c>
      <c r="W882" s="276" t="str">
        <f>Sheet5!I20</f>
        <v/>
      </c>
      <c r="X882" s="276" t="str">
        <f>Sheet5!J20</f>
        <v/>
      </c>
      <c r="Y882" s="276" t="str">
        <f>Sheet5!K20</f>
        <v/>
      </c>
      <c r="Z882" s="276" t="str">
        <f>Sheet5!L20</f>
        <v/>
      </c>
      <c r="AA882" s="276" t="str">
        <f>Sheet5!M20</f>
        <v/>
      </c>
      <c r="AB882" s="276" t="str">
        <f>Sheet5!N20</f>
        <v/>
      </c>
      <c r="AC882" s="277" t="str">
        <f>Sheet5!O20</f>
        <v/>
      </c>
      <c r="AD882" s="311"/>
    </row>
    <row r="883" spans="2:30" s="75" customFormat="1" ht="50.1" hidden="1" customHeight="1" thickBot="1" x14ac:dyDescent="0.3">
      <c r="B883" s="312"/>
      <c r="C883" s="338"/>
      <c r="D883" s="280"/>
      <c r="E883" s="280"/>
      <c r="F883" s="1127" t="s">
        <v>572</v>
      </c>
      <c r="G883" s="1128"/>
      <c r="H883" s="1128"/>
      <c r="I883" s="278" t="e">
        <f>IF(Data!$H21="M",Data!$H$2,"")</f>
        <v>#VALUE!</v>
      </c>
      <c r="J883" s="280"/>
      <c r="K883" s="280"/>
      <c r="L883" s="280"/>
      <c r="M883" s="280"/>
      <c r="N883" s="280"/>
      <c r="O883" s="280"/>
      <c r="P883" s="280"/>
      <c r="Q883" s="280"/>
      <c r="R883" s="280"/>
      <c r="S883" s="280"/>
      <c r="T883" s="280"/>
      <c r="U883" s="280"/>
      <c r="V883" s="280"/>
      <c r="W883" s="280"/>
      <c r="X883" s="280"/>
      <c r="Y883" s="280"/>
      <c r="Z883" s="280"/>
      <c r="AA883" s="280"/>
      <c r="AB883" s="280"/>
      <c r="AC883" s="280"/>
      <c r="AD883" s="311"/>
    </row>
    <row r="884" spans="2:30" s="75" customFormat="1" ht="50.1" hidden="1" customHeight="1" thickBot="1" x14ac:dyDescent="0.3">
      <c r="B884" s="312"/>
      <c r="C884" s="338"/>
      <c r="D884" s="280"/>
      <c r="E884" s="280"/>
      <c r="F884" s="280"/>
      <c r="G884" s="280"/>
      <c r="H884" s="280"/>
      <c r="I884" s="280"/>
      <c r="J884" s="280"/>
      <c r="K884" s="280"/>
      <c r="L884" s="280"/>
      <c r="M884" s="280"/>
      <c r="N884" s="280"/>
      <c r="O884" s="280"/>
      <c r="P884" s="280"/>
      <c r="Q884" s="280"/>
      <c r="R884" s="280"/>
      <c r="S884" s="280"/>
      <c r="T884" s="280"/>
      <c r="U884" s="280"/>
      <c r="V884" s="280"/>
      <c r="W884" s="280"/>
      <c r="X884" s="280"/>
      <c r="Y884" s="280"/>
      <c r="Z884" s="280"/>
      <c r="AA884" s="280"/>
      <c r="AB884" s="280"/>
      <c r="AC884" s="280"/>
      <c r="AD884" s="311"/>
    </row>
    <row r="885" spans="2:30" s="75" customFormat="1" ht="50.1" hidden="1" customHeight="1" thickBot="1" x14ac:dyDescent="0.3">
      <c r="B885" s="312"/>
      <c r="C885" s="1129" t="s">
        <v>573</v>
      </c>
      <c r="D885" s="1130"/>
      <c r="E885" s="1130"/>
      <c r="F885" s="1130"/>
      <c r="G885" s="1130"/>
      <c r="H885" s="1131"/>
      <c r="I885" s="280"/>
      <c r="J885" s="1132" t="str">
        <f>'PRE DATA'!$C$10</f>
        <v>TRAINING INSTITUTE</v>
      </c>
      <c r="K885" s="1133"/>
      <c r="L885" s="1133"/>
      <c r="M885" s="1133"/>
      <c r="N885" s="1133"/>
      <c r="O885" s="1133"/>
      <c r="P885" s="1133"/>
      <c r="Q885" s="1133"/>
      <c r="R885" s="1133"/>
      <c r="S885" s="1133"/>
      <c r="T885" s="1133"/>
      <c r="U885" s="1133"/>
      <c r="V885" s="1133"/>
      <c r="W885" s="1133"/>
      <c r="X885" s="1133"/>
      <c r="Y885" s="1133"/>
      <c r="Z885" s="1133"/>
      <c r="AA885" s="1133"/>
      <c r="AB885" s="1133"/>
      <c r="AC885" s="1134"/>
      <c r="AD885" s="311"/>
    </row>
    <row r="886" spans="2:30" s="75" customFormat="1" ht="50.1" hidden="1" customHeight="1" thickBot="1" x14ac:dyDescent="0.3">
      <c r="B886" s="312"/>
      <c r="C886" s="338"/>
      <c r="D886" s="280"/>
      <c r="E886" s="280"/>
      <c r="F886" s="280"/>
      <c r="G886" s="280"/>
      <c r="H886" s="280"/>
      <c r="I886" s="280"/>
      <c r="J886" s="280"/>
      <c r="K886" s="280"/>
      <c r="L886" s="280"/>
      <c r="M886" s="280"/>
      <c r="N886" s="280"/>
      <c r="O886" s="280"/>
      <c r="P886" s="280"/>
      <c r="Q886" s="280"/>
      <c r="R886" s="280"/>
      <c r="S886" s="280"/>
      <c r="T886" s="280"/>
      <c r="U886" s="280"/>
      <c r="V886" s="280"/>
      <c r="W886" s="280"/>
      <c r="X886" s="280"/>
      <c r="Y886" s="280"/>
      <c r="Z886" s="280"/>
      <c r="AA886" s="280"/>
      <c r="AB886" s="280"/>
      <c r="AC886" s="280"/>
      <c r="AD886" s="311"/>
    </row>
    <row r="887" spans="2:30" s="75" customFormat="1" ht="50.1" hidden="1" customHeight="1" x14ac:dyDescent="0.25">
      <c r="B887" s="312"/>
      <c r="C887" s="340" t="s">
        <v>574</v>
      </c>
      <c r="D887" s="321"/>
      <c r="E887" s="321"/>
      <c r="F887" s="321"/>
      <c r="G887" s="321"/>
      <c r="H887" s="322"/>
      <c r="I887" s="280"/>
      <c r="J887" s="1084" t="str">
        <f>'PRE DATA'!$C$11</f>
        <v>No 05, Gampaha</v>
      </c>
      <c r="K887" s="1085"/>
      <c r="L887" s="1085"/>
      <c r="M887" s="1085"/>
      <c r="N887" s="1085"/>
      <c r="O887" s="1085"/>
      <c r="P887" s="1085"/>
      <c r="Q887" s="1085"/>
      <c r="R887" s="1085"/>
      <c r="S887" s="1085"/>
      <c r="T887" s="1085"/>
      <c r="U887" s="1085"/>
      <c r="V887" s="1085"/>
      <c r="W887" s="1085"/>
      <c r="X887" s="1085"/>
      <c r="Y887" s="1085"/>
      <c r="Z887" s="1085"/>
      <c r="AA887" s="1085"/>
      <c r="AB887" s="1085"/>
      <c r="AC887" s="1086"/>
      <c r="AD887" s="311"/>
    </row>
    <row r="888" spans="2:30" s="75" customFormat="1" ht="50.1" hidden="1" customHeight="1" thickBot="1" x14ac:dyDescent="0.3">
      <c r="B888" s="312"/>
      <c r="C888" s="1090" t="s">
        <v>584</v>
      </c>
      <c r="D888" s="1091"/>
      <c r="E888" s="1091"/>
      <c r="F888" s="1091"/>
      <c r="G888" s="1091"/>
      <c r="H888" s="1092"/>
      <c r="I888" s="280"/>
      <c r="J888" s="1087"/>
      <c r="K888" s="1088"/>
      <c r="L888" s="1088"/>
      <c r="M888" s="1088"/>
      <c r="N888" s="1088"/>
      <c r="O888" s="1088"/>
      <c r="P888" s="1088"/>
      <c r="Q888" s="1088"/>
      <c r="R888" s="1088"/>
      <c r="S888" s="1088"/>
      <c r="T888" s="1088"/>
      <c r="U888" s="1088"/>
      <c r="V888" s="1088"/>
      <c r="W888" s="1088"/>
      <c r="X888" s="1088"/>
      <c r="Y888" s="1088"/>
      <c r="Z888" s="1088"/>
      <c r="AA888" s="1088"/>
      <c r="AB888" s="1088"/>
      <c r="AC888" s="1089"/>
      <c r="AD888" s="311"/>
    </row>
    <row r="889" spans="2:30" s="75" customFormat="1" ht="50.1" hidden="1" customHeight="1" thickBot="1" x14ac:dyDescent="0.3">
      <c r="B889" s="312"/>
      <c r="C889" s="338"/>
      <c r="D889" s="280"/>
      <c r="E889" s="280"/>
      <c r="F889" s="280"/>
      <c r="G889" s="280"/>
      <c r="H889" s="280"/>
      <c r="I889" s="280"/>
      <c r="J889" s="280"/>
      <c r="K889" s="280"/>
      <c r="L889" s="280"/>
      <c r="M889" s="280"/>
      <c r="N889" s="280"/>
      <c r="O889" s="280"/>
      <c r="P889" s="280"/>
      <c r="Q889" s="280"/>
      <c r="R889" s="280"/>
      <c r="S889" s="280"/>
      <c r="T889" s="280"/>
      <c r="U889" s="280"/>
      <c r="V889" s="280"/>
      <c r="W889" s="280"/>
      <c r="X889" s="280"/>
      <c r="Y889" s="280"/>
      <c r="Z889" s="280"/>
      <c r="AA889" s="280"/>
      <c r="AB889" s="280"/>
      <c r="AC889" s="280"/>
      <c r="AD889" s="311"/>
    </row>
    <row r="890" spans="2:30" s="75" customFormat="1" ht="50.1" hidden="1" customHeight="1" x14ac:dyDescent="0.25">
      <c r="B890" s="312"/>
      <c r="C890" s="340" t="s">
        <v>558</v>
      </c>
      <c r="D890" s="323"/>
      <c r="E890" s="323"/>
      <c r="F890" s="323"/>
      <c r="G890" s="323"/>
      <c r="H890" s="324"/>
      <c r="I890" s="280"/>
      <c r="J890" s="1093"/>
      <c r="K890" s="1094"/>
      <c r="L890" s="1094"/>
      <c r="M890" s="1094"/>
      <c r="N890" s="1094"/>
      <c r="O890" s="1094"/>
      <c r="P890" s="1094"/>
      <c r="Q890" s="1094"/>
      <c r="R890" s="1094"/>
      <c r="S890" s="1094"/>
      <c r="T890" s="1094"/>
      <c r="U890" s="1094"/>
      <c r="V890" s="1094"/>
      <c r="W890" s="1094"/>
      <c r="X890" s="1094"/>
      <c r="Y890" s="1094"/>
      <c r="Z890" s="1094"/>
      <c r="AA890" s="1094"/>
      <c r="AB890" s="1094"/>
      <c r="AC890" s="1095"/>
      <c r="AD890" s="311"/>
    </row>
    <row r="891" spans="2:30" s="75" customFormat="1" ht="50.1" hidden="1" customHeight="1" thickBot="1" x14ac:dyDescent="0.3">
      <c r="B891" s="279"/>
      <c r="C891" s="342" t="s">
        <v>575</v>
      </c>
      <c r="D891" s="325"/>
      <c r="E891" s="325"/>
      <c r="F891" s="325"/>
      <c r="G891" s="325"/>
      <c r="H891" s="326"/>
      <c r="I891" s="280"/>
      <c r="J891" s="1096"/>
      <c r="K891" s="1097"/>
      <c r="L891" s="1097"/>
      <c r="M891" s="1097"/>
      <c r="N891" s="1097"/>
      <c r="O891" s="1097"/>
      <c r="P891" s="1097"/>
      <c r="Q891" s="1097"/>
      <c r="R891" s="1097"/>
      <c r="S891" s="1097"/>
      <c r="T891" s="1097"/>
      <c r="U891" s="1097"/>
      <c r="V891" s="1097"/>
      <c r="W891" s="1097"/>
      <c r="X891" s="1097"/>
      <c r="Y891" s="1097"/>
      <c r="Z891" s="1097"/>
      <c r="AA891" s="1097"/>
      <c r="AB891" s="1097"/>
      <c r="AC891" s="1098"/>
      <c r="AD891" s="311"/>
    </row>
    <row r="892" spans="2:30" s="75" customFormat="1" ht="50.1" hidden="1" customHeight="1" x14ac:dyDescent="0.25">
      <c r="B892" s="279"/>
      <c r="C892" s="343"/>
      <c r="D892" s="327"/>
      <c r="E892" s="327"/>
      <c r="F892" s="327"/>
      <c r="G892" s="327"/>
      <c r="H892" s="327"/>
      <c r="I892" s="280"/>
      <c r="J892" s="280"/>
      <c r="K892" s="280"/>
      <c r="L892" s="280"/>
      <c r="M892" s="280"/>
      <c r="N892" s="280"/>
      <c r="O892" s="280"/>
      <c r="P892" s="280"/>
      <c r="Q892" s="280"/>
      <c r="R892" s="280"/>
      <c r="S892" s="280"/>
      <c r="T892" s="280"/>
      <c r="U892" s="280"/>
      <c r="V892" s="280"/>
      <c r="W892" s="280"/>
      <c r="X892" s="280"/>
      <c r="Y892" s="280"/>
      <c r="Z892" s="280"/>
      <c r="AA892" s="280"/>
      <c r="AB892" s="280"/>
      <c r="AC892" s="280"/>
      <c r="AD892" s="311"/>
    </row>
    <row r="893" spans="2:30" s="75" customFormat="1" ht="50.1" hidden="1" customHeight="1" thickBot="1" x14ac:dyDescent="0.3">
      <c r="B893" s="279"/>
      <c r="C893" s="338"/>
      <c r="D893" s="280"/>
      <c r="E893" s="280"/>
      <c r="F893" s="280"/>
      <c r="G893" s="280"/>
      <c r="H893" s="280"/>
      <c r="I893" s="280"/>
      <c r="J893" s="280"/>
      <c r="K893" s="280"/>
      <c r="L893" s="280"/>
      <c r="M893" s="280"/>
      <c r="N893" s="280"/>
      <c r="O893" s="280"/>
      <c r="P893" s="280"/>
      <c r="Q893" s="280"/>
      <c r="R893" s="280"/>
      <c r="S893" s="280"/>
      <c r="T893" s="280"/>
      <c r="U893" s="280"/>
      <c r="V893" s="280"/>
      <c r="W893" s="280"/>
      <c r="X893" s="280"/>
      <c r="Y893" s="280"/>
      <c r="Z893" s="280"/>
      <c r="AA893" s="280"/>
      <c r="AB893" s="280"/>
      <c r="AC893" s="280"/>
      <c r="AD893" s="311"/>
    </row>
    <row r="894" spans="2:30" s="75" customFormat="1" ht="50.1" hidden="1" customHeight="1" x14ac:dyDescent="0.25">
      <c r="B894" s="279"/>
      <c r="C894" s="1099" t="s">
        <v>557</v>
      </c>
      <c r="D894" s="1100"/>
      <c r="E894" s="1100"/>
      <c r="F894" s="1100"/>
      <c r="G894" s="1100"/>
      <c r="H894" s="1101"/>
      <c r="I894" s="280"/>
      <c r="J894" s="299" t="s">
        <v>576</v>
      </c>
      <c r="K894" s="297" t="s">
        <v>576</v>
      </c>
      <c r="L894" s="297" t="s">
        <v>576</v>
      </c>
      <c r="M894" s="297" t="s">
        <v>576</v>
      </c>
      <c r="N894" s="297" t="s">
        <v>577</v>
      </c>
      <c r="O894" s="297" t="s">
        <v>577</v>
      </c>
      <c r="P894" s="297" t="s">
        <v>578</v>
      </c>
      <c r="Q894" s="298" t="s">
        <v>578</v>
      </c>
      <c r="R894" s="280"/>
      <c r="S894" s="280"/>
      <c r="T894" s="280"/>
      <c r="U894" s="280"/>
      <c r="V894" s="299" t="s">
        <v>576</v>
      </c>
      <c r="W894" s="297" t="s">
        <v>576</v>
      </c>
      <c r="X894" s="297" t="s">
        <v>576</v>
      </c>
      <c r="Y894" s="297" t="s">
        <v>576</v>
      </c>
      <c r="Z894" s="297" t="s">
        <v>577</v>
      </c>
      <c r="AA894" s="297" t="s">
        <v>577</v>
      </c>
      <c r="AB894" s="297" t="s">
        <v>578</v>
      </c>
      <c r="AC894" s="298" t="s">
        <v>578</v>
      </c>
      <c r="AD894" s="311"/>
    </row>
    <row r="895" spans="2:30" s="75" customFormat="1" ht="50.1" hidden="1" customHeight="1" thickBot="1" x14ac:dyDescent="0.3">
      <c r="B895" s="274"/>
      <c r="C895" s="1090"/>
      <c r="D895" s="1091"/>
      <c r="E895" s="1091"/>
      <c r="F895" s="1091"/>
      <c r="G895" s="1091"/>
      <c r="H895" s="1092"/>
      <c r="I895" s="280"/>
      <c r="J895" s="293">
        <f>'PRE DATA'!$F$16</f>
        <v>2</v>
      </c>
      <c r="K895" s="294">
        <f>'PRE DATA'!$G$16</f>
        <v>0</v>
      </c>
      <c r="L895" s="294">
        <f>'PRE DATA'!$H$16</f>
        <v>1</v>
      </c>
      <c r="M895" s="294">
        <f>'PRE DATA'!$I$16</f>
        <v>9</v>
      </c>
      <c r="N895" s="282">
        <f>'PRE DATA'!$J$16</f>
        <v>0</v>
      </c>
      <c r="O895" s="282">
        <f>'PRE DATA'!$K$16</f>
        <v>7</v>
      </c>
      <c r="P895" s="294">
        <f>'PRE DATA'!$L$16</f>
        <v>2</v>
      </c>
      <c r="Q895" s="295">
        <f>'PRE DATA'!$M$16</f>
        <v>8</v>
      </c>
      <c r="R895" s="280"/>
      <c r="S895" s="280"/>
      <c r="T895" s="280"/>
      <c r="U895" s="280"/>
      <c r="V895" s="293">
        <f>'PRE DATA'!$F$18</f>
        <v>0</v>
      </c>
      <c r="W895" s="294">
        <f>'PRE DATA'!$G$18</f>
        <v>0</v>
      </c>
      <c r="X895" s="294">
        <f>'PRE DATA'!$H$18</f>
        <v>0</v>
      </c>
      <c r="Y895" s="294">
        <f>'PRE DATA'!$I$18</f>
        <v>0</v>
      </c>
      <c r="Z895" s="282">
        <f>'PRE DATA'!$J$18</f>
        <v>0</v>
      </c>
      <c r="AA895" s="282">
        <f>'PRE DATA'!$K$18</f>
        <v>0</v>
      </c>
      <c r="AB895" s="294">
        <f>'PRE DATA'!$L$18</f>
        <v>0</v>
      </c>
      <c r="AC895" s="295">
        <f>'PRE DATA'!$M$18</f>
        <v>0</v>
      </c>
      <c r="AD895" s="311"/>
    </row>
    <row r="896" spans="2:30" s="75" customFormat="1" ht="50.1" hidden="1" customHeight="1" thickBot="1" x14ac:dyDescent="0.3">
      <c r="B896" s="270"/>
      <c r="C896" s="338"/>
      <c r="D896" s="280"/>
      <c r="E896" s="280"/>
      <c r="F896" s="280"/>
      <c r="G896" s="280"/>
      <c r="H896" s="280"/>
      <c r="I896" s="280"/>
      <c r="J896" s="328"/>
      <c r="K896" s="328"/>
      <c r="L896" s="328"/>
      <c r="M896" s="328"/>
      <c r="N896" s="328"/>
      <c r="O896" s="328"/>
      <c r="P896" s="328"/>
      <c r="Q896" s="328"/>
      <c r="R896" s="280"/>
      <c r="S896" s="280"/>
      <c r="T896" s="280"/>
      <c r="U896" s="280"/>
      <c r="V896" s="280"/>
      <c r="W896" s="280"/>
      <c r="X896" s="280"/>
      <c r="Y896" s="280"/>
      <c r="Z896" s="280"/>
      <c r="AA896" s="280"/>
      <c r="AB896" s="280"/>
      <c r="AC896" s="280"/>
      <c r="AD896" s="311"/>
    </row>
    <row r="897" spans="1:30" s="75" customFormat="1" ht="50.1" hidden="1" customHeight="1" x14ac:dyDescent="0.25">
      <c r="B897" s="270"/>
      <c r="C897" s="344"/>
      <c r="D897" s="116"/>
      <c r="E897" s="116"/>
      <c r="F897" s="280"/>
      <c r="G897" s="280"/>
      <c r="H897" s="280"/>
      <c r="I897" s="280"/>
      <c r="J897" s="299" t="s">
        <v>576</v>
      </c>
      <c r="K897" s="297" t="s">
        <v>576</v>
      </c>
      <c r="L897" s="297" t="s">
        <v>576</v>
      </c>
      <c r="M897" s="297" t="s">
        <v>576</v>
      </c>
      <c r="N897" s="297" t="s">
        <v>577</v>
      </c>
      <c r="O897" s="297" t="s">
        <v>577</v>
      </c>
      <c r="P897" s="297" t="s">
        <v>578</v>
      </c>
      <c r="Q897" s="298" t="s">
        <v>578</v>
      </c>
      <c r="R897" s="280"/>
      <c r="S897" s="280"/>
      <c r="T897" s="280"/>
      <c r="U897" s="280"/>
      <c r="V897" s="299" t="s">
        <v>576</v>
      </c>
      <c r="W897" s="297" t="s">
        <v>576</v>
      </c>
      <c r="X897" s="297" t="s">
        <v>576</v>
      </c>
      <c r="Y897" s="297" t="s">
        <v>576</v>
      </c>
      <c r="Z897" s="297" t="s">
        <v>577</v>
      </c>
      <c r="AA897" s="297" t="s">
        <v>577</v>
      </c>
      <c r="AB897" s="297" t="s">
        <v>578</v>
      </c>
      <c r="AC897" s="298" t="s">
        <v>578</v>
      </c>
      <c r="AD897" s="311"/>
    </row>
    <row r="898" spans="1:30" s="75" customFormat="1" ht="50.1" hidden="1" customHeight="1" thickBot="1" x14ac:dyDescent="0.3">
      <c r="B898" s="270"/>
      <c r="C898" s="338"/>
      <c r="D898" s="280"/>
      <c r="E898" s="280"/>
      <c r="F898" s="280"/>
      <c r="G898" s="280"/>
      <c r="H898" s="280"/>
      <c r="I898" s="280"/>
      <c r="J898" s="293">
        <f>'PRE DATA'!$F$17</f>
        <v>0</v>
      </c>
      <c r="K898" s="294">
        <f>'PRE DATA'!$G$17</f>
        <v>0</v>
      </c>
      <c r="L898" s="294">
        <f>'PRE DATA'!$H$17</f>
        <v>0</v>
      </c>
      <c r="M898" s="294">
        <f>'PRE DATA'!$I$17</f>
        <v>0</v>
      </c>
      <c r="N898" s="282">
        <f>'PRE DATA'!$J$17</f>
        <v>0</v>
      </c>
      <c r="O898" s="282">
        <f>'PRE DATA'!$K$17</f>
        <v>0</v>
      </c>
      <c r="P898" s="294">
        <f>'PRE DATA'!$L$17</f>
        <v>0</v>
      </c>
      <c r="Q898" s="295">
        <f>'PRE DATA'!$M$17</f>
        <v>0</v>
      </c>
      <c r="R898" s="280"/>
      <c r="S898" s="280"/>
      <c r="T898" s="280"/>
      <c r="U898" s="280"/>
      <c r="V898" s="293">
        <f>'PRE DATA'!$F$19</f>
        <v>0</v>
      </c>
      <c r="W898" s="294">
        <f>'PRE DATA'!$G$19</f>
        <v>0</v>
      </c>
      <c r="X898" s="294">
        <f>'PRE DATA'!$H$19</f>
        <v>0</v>
      </c>
      <c r="Y898" s="294">
        <f>'PRE DATA'!$I$19</f>
        <v>0</v>
      </c>
      <c r="Z898" s="282">
        <f>'PRE DATA'!$J$19</f>
        <v>0</v>
      </c>
      <c r="AA898" s="282">
        <f>'PRE DATA'!$K$19</f>
        <v>0</v>
      </c>
      <c r="AB898" s="294">
        <f>'PRE DATA'!$L$19</f>
        <v>0</v>
      </c>
      <c r="AC898" s="295">
        <f>'PRE DATA'!$M$19</f>
        <v>0</v>
      </c>
      <c r="AD898" s="311"/>
    </row>
    <row r="899" spans="1:30" s="75" customFormat="1" ht="50.1" hidden="1" customHeight="1" x14ac:dyDescent="0.25">
      <c r="B899" s="270"/>
      <c r="C899" s="338"/>
      <c r="D899" s="280"/>
      <c r="E899" s="280"/>
      <c r="F899" s="280"/>
      <c r="G899" s="280"/>
      <c r="H899" s="280"/>
      <c r="I899" s="280"/>
      <c r="J899" s="283"/>
      <c r="K899" s="283"/>
      <c r="L899" s="283"/>
      <c r="M899" s="283"/>
      <c r="N899" s="283"/>
      <c r="O899" s="283"/>
      <c r="P899" s="280"/>
      <c r="Q899" s="280"/>
      <c r="R899" s="280"/>
      <c r="S899" s="283"/>
      <c r="T899" s="283"/>
      <c r="U899" s="283"/>
      <c r="V899" s="283"/>
      <c r="W899" s="283"/>
      <c r="X899" s="283"/>
      <c r="Y899" s="280"/>
      <c r="Z899" s="280"/>
      <c r="AA899" s="280"/>
      <c r="AB899" s="280"/>
      <c r="AC899" s="280"/>
      <c r="AD899" s="311"/>
    </row>
    <row r="900" spans="1:30" s="75" customFormat="1" ht="50.1" hidden="1" customHeight="1" thickBot="1" x14ac:dyDescent="0.3">
      <c r="B900" s="312"/>
      <c r="C900" s="338"/>
      <c r="D900" s="280"/>
      <c r="E900" s="280"/>
      <c r="F900" s="280"/>
      <c r="G900" s="280"/>
      <c r="H900" s="280"/>
      <c r="I900" s="280"/>
      <c r="J900" s="280"/>
      <c r="K900" s="280"/>
      <c r="L900" s="280"/>
      <c r="M900" s="280"/>
      <c r="N900" s="280"/>
      <c r="O900" s="280"/>
      <c r="P900" s="280"/>
      <c r="Q900" s="280"/>
      <c r="R900" s="280"/>
      <c r="S900" s="280"/>
      <c r="T900" s="280"/>
      <c r="U900" s="280"/>
      <c r="V900" s="280"/>
      <c r="W900" s="280"/>
      <c r="X900" s="280"/>
      <c r="Y900" s="280"/>
      <c r="Z900" s="280"/>
      <c r="AA900" s="280"/>
      <c r="AB900" s="280"/>
      <c r="AC900" s="280"/>
      <c r="AD900" s="311"/>
    </row>
    <row r="901" spans="1:30" s="75" customFormat="1" ht="50.1" hidden="1" customHeight="1" x14ac:dyDescent="0.25">
      <c r="A901" s="334"/>
      <c r="B901" s="332"/>
      <c r="C901" s="1102" t="s">
        <v>559</v>
      </c>
      <c r="D901" s="1103"/>
      <c r="E901" s="1109" t="s">
        <v>560</v>
      </c>
      <c r="F901" s="1109"/>
      <c r="G901" s="1109"/>
      <c r="H901" s="1109"/>
      <c r="I901" s="1109"/>
      <c r="J901" s="1109"/>
      <c r="K901" s="1109"/>
      <c r="L901" s="1136" t="s">
        <v>561</v>
      </c>
      <c r="M901" s="1136"/>
      <c r="N901" s="1136"/>
      <c r="O901" s="1136"/>
      <c r="P901" s="1136"/>
      <c r="Q901" s="1136"/>
      <c r="R901" s="1109" t="s">
        <v>579</v>
      </c>
      <c r="S901" s="1109"/>
      <c r="T901" s="1109"/>
      <c r="U901" s="1109"/>
      <c r="V901" s="1109"/>
      <c r="W901" s="1109"/>
      <c r="X901" s="1109" t="s">
        <v>580</v>
      </c>
      <c r="Y901" s="1109"/>
      <c r="Z901" s="1109"/>
      <c r="AA901" s="1109"/>
      <c r="AB901" s="1109"/>
      <c r="AC901" s="1137"/>
      <c r="AD901" s="333"/>
    </row>
    <row r="902" spans="1:30" s="75" customFormat="1" ht="50.1" hidden="1" customHeight="1" x14ac:dyDescent="0.25">
      <c r="B902" s="312"/>
      <c r="C902" s="1104"/>
      <c r="D902" s="1105"/>
      <c r="E902" s="1138" t="str">
        <f>'PRE DATA'!$C$25</f>
        <v xml:space="preserve"> NIHAL</v>
      </c>
      <c r="F902" s="1138"/>
      <c r="G902" s="1138"/>
      <c r="H902" s="1138"/>
      <c r="I902" s="1138"/>
      <c r="J902" s="1138"/>
      <c r="K902" s="1138"/>
      <c r="L902" s="1115" t="str">
        <f>'PRE DATA'!$C$27</f>
        <v>CBA/2555/2015</v>
      </c>
      <c r="M902" s="1115"/>
      <c r="N902" s="1115"/>
      <c r="O902" s="1115"/>
      <c r="P902" s="1115"/>
      <c r="Q902" s="1115"/>
      <c r="R902" s="1071"/>
      <c r="S902" s="1071"/>
      <c r="T902" s="1071"/>
      <c r="U902" s="1071"/>
      <c r="V902" s="1071"/>
      <c r="W902" s="1071"/>
      <c r="X902" s="1071"/>
      <c r="Y902" s="1071"/>
      <c r="Z902" s="1071"/>
      <c r="AA902" s="1071"/>
      <c r="AB902" s="1071"/>
      <c r="AC902" s="1073"/>
      <c r="AD902" s="311"/>
    </row>
    <row r="903" spans="1:30" s="75" customFormat="1" ht="50.1" hidden="1" customHeight="1" thickBot="1" x14ac:dyDescent="0.3">
      <c r="B903" s="312"/>
      <c r="C903" s="1106"/>
      <c r="D903" s="1107"/>
      <c r="E903" s="1108" t="str">
        <f>'PRE DATA'!$C$29</f>
        <v>Perera</v>
      </c>
      <c r="F903" s="1108"/>
      <c r="G903" s="1108"/>
      <c r="H903" s="1108"/>
      <c r="I903" s="1108"/>
      <c r="J903" s="1108"/>
      <c r="K903" s="1108"/>
      <c r="L903" s="1075" t="str">
        <f>'PRE DATA'!$C$31</f>
        <v>CBA/2555/2015</v>
      </c>
      <c r="M903" s="1075"/>
      <c r="N903" s="1075"/>
      <c r="O903" s="1075"/>
      <c r="P903" s="1075"/>
      <c r="Q903" s="1075"/>
      <c r="R903" s="1057"/>
      <c r="S903" s="1057"/>
      <c r="T903" s="1057"/>
      <c r="U903" s="1057"/>
      <c r="V903" s="1057"/>
      <c r="W903" s="1057"/>
      <c r="X903" s="1057"/>
      <c r="Y903" s="1057"/>
      <c r="Z903" s="1057"/>
      <c r="AA903" s="1057"/>
      <c r="AB903" s="1057"/>
      <c r="AC903" s="1058"/>
      <c r="AD903" s="311"/>
    </row>
    <row r="904" spans="1:30" s="75" customFormat="1" ht="50.1" hidden="1" customHeight="1" x14ac:dyDescent="0.25">
      <c r="B904" s="312"/>
      <c r="C904" s="338"/>
      <c r="D904" s="280"/>
      <c r="E904" s="280"/>
      <c r="F904" s="280"/>
      <c r="G904" s="280"/>
      <c r="H904" s="280"/>
      <c r="I904" s="280"/>
      <c r="J904" s="280"/>
      <c r="K904" s="280"/>
      <c r="L904" s="280"/>
      <c r="M904" s="280"/>
      <c r="N904" s="280"/>
      <c r="O904" s="280"/>
      <c r="P904" s="280"/>
      <c r="Q904" s="280"/>
      <c r="R904" s="280"/>
      <c r="S904" s="280"/>
      <c r="T904" s="280"/>
      <c r="U904" s="280"/>
      <c r="V904" s="280"/>
      <c r="W904" s="280"/>
      <c r="X904" s="280"/>
      <c r="Y904" s="280"/>
      <c r="Z904" s="280"/>
      <c r="AA904" s="280"/>
      <c r="AB904" s="280"/>
      <c r="AC904" s="280"/>
      <c r="AD904" s="311"/>
    </row>
    <row r="905" spans="1:30" s="75" customFormat="1" ht="50.1" hidden="1" customHeight="1" thickBot="1" x14ac:dyDescent="0.3">
      <c r="B905" s="270"/>
      <c r="C905" s="338"/>
      <c r="D905" s="280"/>
      <c r="E905" s="280"/>
      <c r="F905" s="280"/>
      <c r="G905" s="280"/>
      <c r="H905" s="280"/>
      <c r="I905" s="280"/>
      <c r="J905" s="280"/>
      <c r="K905" s="280"/>
      <c r="L905" s="280"/>
      <c r="M905" s="280"/>
      <c r="N905" s="280"/>
      <c r="O905" s="280"/>
      <c r="P905" s="280"/>
      <c r="Q905" s="280"/>
      <c r="R905" s="280"/>
      <c r="S905" s="280"/>
      <c r="T905" s="280"/>
      <c r="U905" s="280"/>
      <c r="V905" s="280"/>
      <c r="W905" s="280"/>
      <c r="X905" s="280"/>
      <c r="Y905" s="280"/>
      <c r="Z905" s="280"/>
      <c r="AA905" s="280"/>
      <c r="AB905" s="280"/>
      <c r="AC905" s="280"/>
      <c r="AD905" s="311"/>
    </row>
    <row r="906" spans="1:30" s="75" customFormat="1" ht="50.1" hidden="1" customHeight="1" x14ac:dyDescent="0.25">
      <c r="B906" s="312"/>
      <c r="C906" s="1059" t="s">
        <v>551</v>
      </c>
      <c r="D906" s="1060"/>
      <c r="E906" s="280"/>
      <c r="F906" s="1080" t="s">
        <v>555</v>
      </c>
      <c r="G906" s="1081"/>
      <c r="H906" s="1081"/>
      <c r="I906" s="1081"/>
      <c r="J906" s="1081"/>
      <c r="K906" s="1081"/>
      <c r="L906" s="1081"/>
      <c r="M906" s="1081"/>
      <c r="N906" s="1081"/>
      <c r="O906" s="1135"/>
      <c r="P906" s="1080" t="s">
        <v>581</v>
      </c>
      <c r="Q906" s="1081"/>
      <c r="R906" s="1081"/>
      <c r="S906" s="1081"/>
      <c r="T906" s="1081"/>
      <c r="U906" s="1081"/>
      <c r="V906" s="1081"/>
      <c r="W906" s="1081" t="s">
        <v>581</v>
      </c>
      <c r="X906" s="1081"/>
      <c r="Y906" s="1081"/>
      <c r="Z906" s="1081"/>
      <c r="AA906" s="1081"/>
      <c r="AB906" s="1081"/>
      <c r="AC906" s="1082"/>
      <c r="AD906" s="311"/>
    </row>
    <row r="907" spans="1:30" s="75" customFormat="1" ht="50.1" hidden="1" customHeight="1" x14ac:dyDescent="0.25">
      <c r="B907" s="270"/>
      <c r="C907" s="1061"/>
      <c r="D907" s="1062"/>
      <c r="E907" s="280"/>
      <c r="F907" s="1125" t="str">
        <f>'PRE DATA'!$C$6</f>
        <v>K72S003Q1L2</v>
      </c>
      <c r="G907" s="1126"/>
      <c r="H907" s="1126"/>
      <c r="I907" s="1126"/>
      <c r="J907" s="1126"/>
      <c r="K907" s="1126"/>
      <c r="L907" s="1126"/>
      <c r="M907" s="1126"/>
      <c r="N907" s="1126"/>
      <c r="O907" s="1126"/>
      <c r="P907" s="1070"/>
      <c r="Q907" s="1071"/>
      <c r="R907" s="1071"/>
      <c r="S907" s="1071"/>
      <c r="T907" s="1071"/>
      <c r="U907" s="1071"/>
      <c r="V907" s="1071"/>
      <c r="W907" s="1071"/>
      <c r="X907" s="1071"/>
      <c r="Y907" s="1071"/>
      <c r="Z907" s="1071"/>
      <c r="AA907" s="1071"/>
      <c r="AB907" s="1071"/>
      <c r="AC907" s="1073"/>
      <c r="AD907" s="311"/>
    </row>
    <row r="908" spans="1:30" s="75" customFormat="1" ht="50.1" hidden="1" customHeight="1" thickBot="1" x14ac:dyDescent="0.3">
      <c r="B908" s="312"/>
      <c r="C908" s="1063"/>
      <c r="D908" s="1064"/>
      <c r="E908" s="280"/>
      <c r="F908" s="1125" t="str">
        <f>'PRE DATA'!$C$7</f>
        <v>K72S003Q2L3</v>
      </c>
      <c r="G908" s="1126"/>
      <c r="H908" s="1126"/>
      <c r="I908" s="1126"/>
      <c r="J908" s="1126"/>
      <c r="K908" s="1126"/>
      <c r="L908" s="1126"/>
      <c r="M908" s="1126"/>
      <c r="N908" s="1126"/>
      <c r="O908" s="1126"/>
      <c r="P908" s="1070"/>
      <c r="Q908" s="1071"/>
      <c r="R908" s="1071"/>
      <c r="S908" s="1071"/>
      <c r="T908" s="1071"/>
      <c r="U908" s="1071"/>
      <c r="V908" s="1071"/>
      <c r="W908" s="1071"/>
      <c r="X908" s="1071"/>
      <c r="Y908" s="1071"/>
      <c r="Z908" s="1071"/>
      <c r="AA908" s="1071"/>
      <c r="AB908" s="1071"/>
      <c r="AC908" s="1073"/>
      <c r="AD908" s="311"/>
    </row>
    <row r="909" spans="1:30" s="75" customFormat="1" ht="150" hidden="1" customHeight="1" thickBot="1" x14ac:dyDescent="0.3">
      <c r="B909" s="312"/>
      <c r="C909" s="338"/>
      <c r="D909" s="280"/>
      <c r="E909" s="280"/>
      <c r="F909" s="280"/>
      <c r="G909" s="280"/>
      <c r="H909" s="280"/>
      <c r="I909" s="284"/>
      <c r="J909" s="284"/>
      <c r="K909" s="284"/>
      <c r="L909" s="284"/>
      <c r="M909" s="284"/>
      <c r="N909" s="280"/>
      <c r="O909" s="280"/>
      <c r="P909" s="1077" t="s">
        <v>582</v>
      </c>
      <c r="Q909" s="1078"/>
      <c r="R909" s="1078"/>
      <c r="S909" s="1078"/>
      <c r="T909" s="1078"/>
      <c r="U909" s="1078"/>
      <c r="V909" s="1078"/>
      <c r="W909" s="1078" t="s">
        <v>582</v>
      </c>
      <c r="X909" s="1078"/>
      <c r="Y909" s="1078"/>
      <c r="Z909" s="1078"/>
      <c r="AA909" s="1078"/>
      <c r="AB909" s="1078"/>
      <c r="AC909" s="1079"/>
      <c r="AD909" s="311"/>
    </row>
    <row r="910" spans="1:30" s="75" customFormat="1" ht="50.1" hidden="1" customHeight="1" x14ac:dyDescent="0.25">
      <c r="B910" s="312"/>
      <c r="C910" s="338"/>
      <c r="D910" s="280"/>
      <c r="E910" s="280"/>
      <c r="F910" s="280"/>
      <c r="G910" s="280"/>
      <c r="H910" s="280"/>
      <c r="I910" s="280"/>
      <c r="J910" s="280"/>
      <c r="K910" s="280"/>
      <c r="L910" s="280"/>
      <c r="M910" s="280"/>
      <c r="N910" s="280"/>
      <c r="O910" s="280"/>
      <c r="P910" s="280"/>
      <c r="Q910" s="280"/>
      <c r="R910" s="280"/>
      <c r="S910" s="280"/>
      <c r="T910" s="280"/>
      <c r="U910" s="280"/>
      <c r="V910" s="280"/>
      <c r="W910" s="280"/>
      <c r="X910" s="280"/>
      <c r="Y910" s="280"/>
      <c r="Z910" s="280"/>
      <c r="AA910" s="280"/>
      <c r="AB910" s="280"/>
      <c r="AC910" s="280"/>
      <c r="AD910" s="311"/>
    </row>
    <row r="911" spans="1:30" s="75" customFormat="1" ht="50.1" hidden="1" customHeight="1" x14ac:dyDescent="0.25">
      <c r="B911" s="312"/>
      <c r="C911" s="1083" t="s">
        <v>583</v>
      </c>
      <c r="D911" s="1083"/>
      <c r="E911" s="1083"/>
      <c r="F911" s="1083"/>
      <c r="G911" s="1083"/>
      <c r="H911" s="1083"/>
      <c r="I911" s="1083"/>
      <c r="J911" s="1083"/>
      <c r="K911" s="1083"/>
      <c r="L911" s="1083"/>
      <c r="M911" s="1083"/>
      <c r="N911" s="1083"/>
      <c r="O911" s="1083"/>
      <c r="P911" s="1083"/>
      <c r="Q911" s="1083"/>
      <c r="R911" s="1083"/>
      <c r="S911" s="1083"/>
      <c r="T911" s="1083"/>
      <c r="U911" s="1083"/>
      <c r="V911" s="1083"/>
      <c r="W911" s="1083"/>
      <c r="X911" s="1083"/>
      <c r="Y911" s="1083"/>
      <c r="Z911" s="1083"/>
      <c r="AA911" s="1083"/>
      <c r="AB911" s="1083"/>
      <c r="AC911" s="1083"/>
      <c r="AD911" s="311"/>
    </row>
    <row r="912" spans="1:30" s="75" customFormat="1" ht="50.1" hidden="1" customHeight="1" thickBot="1" x14ac:dyDescent="0.3">
      <c r="B912" s="329"/>
      <c r="C912" s="345"/>
      <c r="D912" s="330"/>
      <c r="E912" s="330"/>
      <c r="F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  <c r="R912" s="330"/>
      <c r="S912" s="330"/>
      <c r="T912" s="330"/>
      <c r="U912" s="330"/>
      <c r="V912" s="330"/>
      <c r="W912" s="330"/>
      <c r="X912" s="330"/>
      <c r="Y912" s="330"/>
      <c r="Z912" s="330"/>
      <c r="AA912" s="330"/>
      <c r="AB912" s="330"/>
      <c r="AC912" s="285">
        <f>AC864+1</f>
        <v>19</v>
      </c>
      <c r="AD912" s="331"/>
    </row>
    <row r="913" spans="2:30" s="75" customFormat="1" ht="50.1" hidden="1" customHeight="1" thickTop="1" thickBot="1" x14ac:dyDescent="0.3">
      <c r="C913" s="346"/>
    </row>
    <row r="914" spans="2:30" s="75" customFormat="1" ht="50.1" hidden="1" customHeight="1" thickTop="1" x14ac:dyDescent="0.25">
      <c r="B914" s="308"/>
      <c r="C914" s="337"/>
      <c r="D914" s="309"/>
      <c r="E914" s="309"/>
      <c r="F914" s="309"/>
      <c r="G914" s="309"/>
      <c r="H914" s="309"/>
      <c r="I914" s="309"/>
      <c r="J914" s="309"/>
      <c r="K914" s="309"/>
      <c r="L914" s="309"/>
      <c r="M914" s="309"/>
      <c r="N914" s="309"/>
      <c r="O914" s="309"/>
      <c r="P914" s="309"/>
      <c r="Q914" s="309"/>
      <c r="R914" s="309"/>
      <c r="S914" s="309"/>
      <c r="T914" s="309"/>
      <c r="U914" s="309"/>
      <c r="V914" s="309"/>
      <c r="W914" s="309"/>
      <c r="X914" s="309"/>
      <c r="Y914" s="309"/>
      <c r="Z914" s="309"/>
      <c r="AA914" s="309"/>
      <c r="AB914" s="309"/>
      <c r="AC914" s="257" t="s">
        <v>562</v>
      </c>
      <c r="AD914" s="310"/>
    </row>
    <row r="915" spans="2:30" s="75" customFormat="1" ht="90" hidden="1" customHeight="1" x14ac:dyDescent="0.25">
      <c r="B915" s="1117" t="s">
        <v>563</v>
      </c>
      <c r="C915" s="1118"/>
      <c r="D915" s="1118"/>
      <c r="E915" s="1118"/>
      <c r="F915" s="1118"/>
      <c r="G915" s="1118"/>
      <c r="H915" s="1118"/>
      <c r="I915" s="1118"/>
      <c r="J915" s="1118"/>
      <c r="K915" s="1118"/>
      <c r="L915" s="1118"/>
      <c r="M915" s="1118"/>
      <c r="N915" s="1118"/>
      <c r="O915" s="1118"/>
      <c r="P915" s="1118"/>
      <c r="Q915" s="1118"/>
      <c r="R915" s="1118"/>
      <c r="S915" s="1118"/>
      <c r="T915" s="1118"/>
      <c r="U915" s="1118"/>
      <c r="V915" s="1118"/>
      <c r="W915" s="1118"/>
      <c r="X915" s="1118"/>
      <c r="Y915" s="1118"/>
      <c r="Z915" s="1118"/>
      <c r="AA915" s="1118"/>
      <c r="AB915" s="1118"/>
      <c r="AC915" s="1118"/>
      <c r="AD915" s="1119"/>
    </row>
    <row r="916" spans="2:30" s="75" customFormat="1" ht="50.1" hidden="1" customHeight="1" thickBot="1" x14ac:dyDescent="0.3">
      <c r="B916" s="258"/>
      <c r="C916" s="338"/>
      <c r="D916" s="280"/>
      <c r="E916" s="280"/>
      <c r="F916" s="280"/>
      <c r="G916" s="280"/>
      <c r="H916" s="280"/>
      <c r="I916" s="280"/>
      <c r="J916" s="280"/>
      <c r="K916" s="280"/>
      <c r="L916" s="280"/>
      <c r="M916" s="280"/>
      <c r="N916" s="280"/>
      <c r="O916" s="280"/>
      <c r="P916" s="280"/>
      <c r="Q916" s="280"/>
      <c r="R916" s="280"/>
      <c r="S916" s="280"/>
      <c r="T916" s="280"/>
      <c r="U916" s="280"/>
      <c r="V916" s="280"/>
      <c r="W916" s="280"/>
      <c r="X916" s="280"/>
      <c r="Y916" s="280"/>
      <c r="Z916" s="280"/>
      <c r="AA916" s="280"/>
      <c r="AB916" s="280"/>
      <c r="AC916" s="280"/>
      <c r="AD916" s="311"/>
    </row>
    <row r="917" spans="2:30" s="75" customFormat="1" ht="60" hidden="1" customHeight="1" thickBot="1" x14ac:dyDescent="0.3">
      <c r="B917" s="312"/>
      <c r="C917" s="339" t="s">
        <v>550</v>
      </c>
      <c r="D917" s="314"/>
      <c r="E917" s="280"/>
      <c r="F917" s="1120" t="str">
        <f>'PRE DATA'!$C$5</f>
        <v>Computer Applications Assistant</v>
      </c>
      <c r="G917" s="1121"/>
      <c r="H917" s="1121"/>
      <c r="I917" s="1121"/>
      <c r="J917" s="1121"/>
      <c r="K917" s="1121"/>
      <c r="L917" s="1121"/>
      <c r="M917" s="1121"/>
      <c r="N917" s="1121"/>
      <c r="O917" s="1121"/>
      <c r="P917" s="1121"/>
      <c r="Q917" s="1121"/>
      <c r="R917" s="1121"/>
      <c r="S917" s="1121"/>
      <c r="T917" s="1121"/>
      <c r="U917" s="1121"/>
      <c r="V917" s="1121"/>
      <c r="W917" s="1121"/>
      <c r="X917" s="1121"/>
      <c r="Y917" s="1121"/>
      <c r="Z917" s="1121"/>
      <c r="AA917" s="1121"/>
      <c r="AB917" s="1121"/>
      <c r="AC917" s="1122"/>
      <c r="AD917" s="311"/>
    </row>
    <row r="918" spans="2:30" s="75" customFormat="1" ht="50.1" hidden="1" customHeight="1" thickBot="1" x14ac:dyDescent="0.3">
      <c r="B918" s="259"/>
      <c r="C918" s="338"/>
      <c r="D918" s="280"/>
      <c r="E918" s="280"/>
      <c r="F918" s="280"/>
      <c r="G918" s="280"/>
      <c r="H918" s="280"/>
      <c r="I918" s="280"/>
      <c r="J918" s="280"/>
      <c r="K918" s="280"/>
      <c r="L918" s="280"/>
      <c r="M918" s="280"/>
      <c r="N918" s="280"/>
      <c r="O918" s="280"/>
      <c r="P918" s="280"/>
      <c r="Q918" s="280"/>
      <c r="R918" s="280"/>
      <c r="S918" s="280"/>
      <c r="T918" s="280"/>
      <c r="U918" s="280"/>
      <c r="V918" s="280"/>
      <c r="W918" s="280"/>
      <c r="X918" s="280"/>
      <c r="Y918" s="280"/>
      <c r="Z918" s="280"/>
      <c r="AA918" s="280"/>
      <c r="AB918" s="280"/>
      <c r="AC918" s="280"/>
      <c r="AD918" s="311"/>
    </row>
    <row r="919" spans="2:30" s="75" customFormat="1" ht="50.1" hidden="1" customHeight="1" thickBot="1" x14ac:dyDescent="0.3">
      <c r="B919" s="312"/>
      <c r="C919" s="1110" t="s">
        <v>564</v>
      </c>
      <c r="D919" s="1111"/>
      <c r="E919" s="280"/>
      <c r="F919" s="290" t="str">
        <f>Data!$M$4</f>
        <v>K</v>
      </c>
      <c r="G919" s="291" t="str">
        <f>Data!$N$4</f>
        <v>7</v>
      </c>
      <c r="H919" s="291" t="str">
        <f>Data!$O$4</f>
        <v>2</v>
      </c>
      <c r="I919" s="291" t="str">
        <f>Data!$P$4</f>
        <v>S</v>
      </c>
      <c r="J919" s="291" t="str">
        <f>Data!$Q$4</f>
        <v>0</v>
      </c>
      <c r="K919" s="291" t="str">
        <f>Data!$R$4</f>
        <v>0</v>
      </c>
      <c r="L919" s="292" t="str">
        <f>Data!$S$4</f>
        <v>3</v>
      </c>
      <c r="M919" s="280"/>
      <c r="N919" s="280"/>
      <c r="O919" s="280"/>
      <c r="P919" s="280"/>
      <c r="Q919" s="280"/>
      <c r="R919" s="280"/>
      <c r="S919" s="280"/>
      <c r="T919" s="280"/>
      <c r="U919" s="280"/>
      <c r="V919" s="280"/>
      <c r="W919" s="280"/>
      <c r="X919" s="280"/>
      <c r="Y919" s="280"/>
      <c r="Z919" s="280"/>
      <c r="AA919" s="280"/>
      <c r="AB919" s="280"/>
      <c r="AC919" s="280"/>
      <c r="AD919" s="311"/>
    </row>
    <row r="920" spans="2:30" s="75" customFormat="1" ht="50.1" hidden="1" customHeight="1" thickBot="1" x14ac:dyDescent="0.3">
      <c r="B920" s="312"/>
      <c r="C920" s="1123" t="s">
        <v>565</v>
      </c>
      <c r="D920" s="1124"/>
      <c r="E920" s="315"/>
      <c r="F920" s="280"/>
      <c r="G920" s="280"/>
      <c r="H920" s="280"/>
      <c r="I920" s="280"/>
      <c r="J920" s="280"/>
      <c r="K920" s="280"/>
      <c r="L920" s="280"/>
      <c r="M920" s="280"/>
      <c r="N920" s="280"/>
      <c r="O920" s="280"/>
      <c r="P920" s="280"/>
      <c r="Q920" s="280"/>
      <c r="R920" s="280"/>
      <c r="S920" s="280"/>
      <c r="T920" s="280"/>
      <c r="U920" s="280"/>
      <c r="V920" s="280"/>
      <c r="W920" s="280"/>
      <c r="X920" s="280"/>
      <c r="Y920" s="280"/>
      <c r="Z920" s="280"/>
      <c r="AA920" s="280"/>
      <c r="AB920" s="280"/>
      <c r="AC920" s="280"/>
      <c r="AD920" s="311"/>
    </row>
    <row r="921" spans="2:30" s="75" customFormat="1" ht="50.1" hidden="1" customHeight="1" thickBot="1" x14ac:dyDescent="0.3">
      <c r="B921" s="259"/>
      <c r="C921" s="338"/>
      <c r="D921" s="280"/>
      <c r="E921" s="280"/>
      <c r="F921" s="335">
        <f>AC912+3</f>
        <v>22</v>
      </c>
      <c r="G921" s="280"/>
      <c r="H921" s="280"/>
      <c r="I921" s="280"/>
      <c r="J921" s="280"/>
      <c r="K921" s="280"/>
      <c r="L921" s="280"/>
      <c r="M921" s="280"/>
      <c r="N921" s="280"/>
      <c r="O921" s="280"/>
      <c r="P921" s="280"/>
      <c r="Q921" s="280"/>
      <c r="R921" s="280"/>
      <c r="S921" s="280"/>
      <c r="T921" s="280"/>
      <c r="U921" s="280"/>
      <c r="V921" s="280"/>
      <c r="W921" s="280"/>
      <c r="X921" s="280"/>
      <c r="Y921" s="280"/>
      <c r="Z921" s="280"/>
      <c r="AA921" s="280"/>
      <c r="AB921" s="280"/>
      <c r="AC921" s="280"/>
      <c r="AD921" s="311"/>
    </row>
    <row r="922" spans="2:30" s="75" customFormat="1" ht="50.1" hidden="1" customHeight="1" x14ac:dyDescent="0.25">
      <c r="B922" s="312"/>
      <c r="C922" s="340" t="s">
        <v>566</v>
      </c>
      <c r="D922" s="316"/>
      <c r="E922" s="280"/>
      <c r="F922" s="260" t="str">
        <f>Sheet2!C22</f>
        <v>0</v>
      </c>
      <c r="G922" s="261" t="str">
        <f>Sheet2!D22</f>
        <v/>
      </c>
      <c r="H922" s="261" t="str">
        <f>Sheet2!E22</f>
        <v/>
      </c>
      <c r="I922" s="261" t="str">
        <f>Sheet2!F22</f>
        <v/>
      </c>
      <c r="J922" s="261" t="str">
        <f>Sheet2!G22</f>
        <v/>
      </c>
      <c r="K922" s="261" t="str">
        <f>Sheet2!H22</f>
        <v/>
      </c>
      <c r="L922" s="261" t="str">
        <f>Sheet2!I22</f>
        <v/>
      </c>
      <c r="M922" s="261" t="str">
        <f>Sheet2!J22</f>
        <v/>
      </c>
      <c r="N922" s="261" t="str">
        <f>Sheet2!K22</f>
        <v/>
      </c>
      <c r="O922" s="261" t="str">
        <f>Sheet2!L22</f>
        <v/>
      </c>
      <c r="P922" s="261" t="str">
        <f>Sheet2!M22</f>
        <v/>
      </c>
      <c r="Q922" s="261" t="str">
        <f>Sheet2!N22</f>
        <v/>
      </c>
      <c r="R922" s="261" t="str">
        <f>Sheet2!O22</f>
        <v/>
      </c>
      <c r="S922" s="261" t="str">
        <f>Sheet2!P22</f>
        <v/>
      </c>
      <c r="T922" s="261" t="str">
        <f>Sheet2!Q22</f>
        <v/>
      </c>
      <c r="U922" s="261" t="str">
        <f>Sheet2!R22</f>
        <v/>
      </c>
      <c r="V922" s="261" t="str">
        <f>Sheet2!S22</f>
        <v/>
      </c>
      <c r="W922" s="261" t="str">
        <f>Sheet2!T22</f>
        <v/>
      </c>
      <c r="X922" s="261" t="str">
        <f>Sheet2!U22</f>
        <v/>
      </c>
      <c r="Y922" s="261" t="str">
        <f>Sheet2!V22</f>
        <v/>
      </c>
      <c r="Z922" s="261" t="str">
        <f>Sheet2!W22</f>
        <v/>
      </c>
      <c r="AA922" s="261" t="str">
        <f>Sheet2!X22</f>
        <v/>
      </c>
      <c r="AB922" s="261" t="str">
        <f>Sheet2!Y22</f>
        <v/>
      </c>
      <c r="AC922" s="265" t="str">
        <f>Sheet2!Z22</f>
        <v/>
      </c>
      <c r="AD922" s="311"/>
    </row>
    <row r="923" spans="2:30" s="75" customFormat="1" ht="50.1" hidden="1" customHeight="1" thickBot="1" x14ac:dyDescent="0.3">
      <c r="B923" s="312"/>
      <c r="C923" s="341" t="s">
        <v>567</v>
      </c>
      <c r="D923" s="317"/>
      <c r="E923" s="280"/>
      <c r="F923" s="262" t="str">
        <f>Sheet2!AA22</f>
        <v/>
      </c>
      <c r="G923" s="263" t="str">
        <f>Sheet2!AB22</f>
        <v/>
      </c>
      <c r="H923" s="263" t="str">
        <f>Sheet2!AC22</f>
        <v/>
      </c>
      <c r="I923" s="263" t="str">
        <f>Sheet2!AD22</f>
        <v/>
      </c>
      <c r="J923" s="263" t="str">
        <f>Sheet2!AE22</f>
        <v/>
      </c>
      <c r="K923" s="263" t="str">
        <f>Sheet2!AF22</f>
        <v/>
      </c>
      <c r="L923" s="263" t="str">
        <f>Sheet2!AG22</f>
        <v/>
      </c>
      <c r="M923" s="263" t="str">
        <f>Sheet2!AH22</f>
        <v/>
      </c>
      <c r="N923" s="263" t="str">
        <f>Sheet2!AI22</f>
        <v/>
      </c>
      <c r="O923" s="263" t="str">
        <f>Sheet2!AJ22</f>
        <v/>
      </c>
      <c r="P923" s="263" t="str">
        <f>Sheet2!AK22</f>
        <v/>
      </c>
      <c r="Q923" s="263" t="str">
        <f>Sheet2!AL22</f>
        <v/>
      </c>
      <c r="R923" s="263" t="str">
        <f>Sheet2!AM22</f>
        <v/>
      </c>
      <c r="S923" s="263" t="str">
        <f>Sheet2!AN22</f>
        <v/>
      </c>
      <c r="T923" s="263" t="str">
        <f>Sheet2!AO22</f>
        <v/>
      </c>
      <c r="U923" s="263" t="str">
        <f>Sheet2!AP22</f>
        <v/>
      </c>
      <c r="V923" s="263" t="str">
        <f>Sheet2!AQ22</f>
        <v/>
      </c>
      <c r="W923" s="263" t="str">
        <f>Sheet2!AR22</f>
        <v/>
      </c>
      <c r="X923" s="263" t="str">
        <f>Sheet2!AS22</f>
        <v/>
      </c>
      <c r="Y923" s="263" t="str">
        <f>Sheet2!AT22</f>
        <v/>
      </c>
      <c r="Z923" s="263" t="str">
        <f>Sheet2!AU22</f>
        <v/>
      </c>
      <c r="AA923" s="263" t="str">
        <f>Sheet2!AV22</f>
        <v/>
      </c>
      <c r="AB923" s="263" t="str">
        <f>Sheet2!AW22</f>
        <v/>
      </c>
      <c r="AC923" s="264" t="str">
        <f>Sheet2!AX22</f>
        <v/>
      </c>
      <c r="AD923" s="311"/>
    </row>
    <row r="924" spans="2:30" s="75" customFormat="1" ht="50.1" hidden="1" customHeight="1" thickBot="1" x14ac:dyDescent="0.3">
      <c r="B924" s="259"/>
      <c r="C924" s="338"/>
      <c r="D924" s="280"/>
      <c r="E924" s="280"/>
      <c r="F924" s="335">
        <f>F921-1</f>
        <v>21</v>
      </c>
      <c r="G924" s="318"/>
      <c r="H924" s="318"/>
      <c r="I924" s="318"/>
      <c r="J924" s="318"/>
      <c r="K924" s="318"/>
      <c r="L924" s="318"/>
      <c r="M924" s="318"/>
      <c r="N924" s="318"/>
      <c r="O924" s="318"/>
      <c r="P924" s="318"/>
      <c r="Q924" s="318"/>
      <c r="R924" s="318"/>
      <c r="S924" s="318"/>
      <c r="T924" s="318"/>
      <c r="U924" s="318"/>
      <c r="V924" s="318"/>
      <c r="W924" s="318"/>
      <c r="X924" s="318"/>
      <c r="Y924" s="318"/>
      <c r="Z924" s="318"/>
      <c r="AA924" s="318"/>
      <c r="AB924" s="318"/>
      <c r="AC924" s="318"/>
      <c r="AD924" s="311"/>
    </row>
    <row r="925" spans="2:30" s="75" customFormat="1" ht="50.1" hidden="1" customHeight="1" x14ac:dyDescent="0.25">
      <c r="B925" s="312"/>
      <c r="C925" s="340" t="s">
        <v>566</v>
      </c>
      <c r="D925" s="319"/>
      <c r="E925" s="280"/>
      <c r="F925" s="260" t="str">
        <f>Sheet4!D21</f>
        <v>0</v>
      </c>
      <c r="G925" s="261" t="str">
        <f>Sheet4!E21</f>
        <v/>
      </c>
      <c r="H925" s="261" t="str">
        <f>Sheet4!F21</f>
        <v/>
      </c>
      <c r="I925" s="261" t="str">
        <f>Sheet4!G21</f>
        <v/>
      </c>
      <c r="J925" s="261" t="str">
        <f>Sheet4!H21</f>
        <v/>
      </c>
      <c r="K925" s="261" t="str">
        <f>Sheet4!I21</f>
        <v/>
      </c>
      <c r="L925" s="261" t="str">
        <f>Sheet4!J21</f>
        <v/>
      </c>
      <c r="M925" s="261" t="str">
        <f>Sheet4!K21</f>
        <v/>
      </c>
      <c r="N925" s="261" t="str">
        <f>Sheet4!L21</f>
        <v/>
      </c>
      <c r="O925" s="261" t="str">
        <f>Sheet4!M21</f>
        <v/>
      </c>
      <c r="P925" s="261" t="str">
        <f>Sheet4!N21</f>
        <v/>
      </c>
      <c r="Q925" s="261" t="str">
        <f>Sheet4!O21</f>
        <v/>
      </c>
      <c r="R925" s="261" t="str">
        <f>Sheet4!P21</f>
        <v/>
      </c>
      <c r="S925" s="261" t="str">
        <f>Sheet4!Q21</f>
        <v/>
      </c>
      <c r="T925" s="261" t="str">
        <f>Sheet4!R21</f>
        <v/>
      </c>
      <c r="U925" s="261" t="str">
        <f>Sheet4!S21</f>
        <v/>
      </c>
      <c r="V925" s="261" t="str">
        <f>Sheet4!T21</f>
        <v/>
      </c>
      <c r="W925" s="261" t="str">
        <f>Sheet4!U21</f>
        <v/>
      </c>
      <c r="X925" s="261" t="str">
        <f>Sheet4!V21</f>
        <v/>
      </c>
      <c r="Y925" s="261" t="str">
        <f>Sheet4!W21</f>
        <v/>
      </c>
      <c r="Z925" s="261" t="str">
        <f>Sheet4!X21</f>
        <v/>
      </c>
      <c r="AA925" s="261" t="str">
        <f>Sheet4!Y21</f>
        <v/>
      </c>
      <c r="AB925" s="261" t="str">
        <f>Sheet4!Z21</f>
        <v/>
      </c>
      <c r="AC925" s="265" t="str">
        <f>Sheet4!AA21</f>
        <v/>
      </c>
      <c r="AD925" s="311"/>
    </row>
    <row r="926" spans="2:30" s="75" customFormat="1" ht="50.1" hidden="1" customHeight="1" thickBot="1" x14ac:dyDescent="0.3">
      <c r="B926" s="312"/>
      <c r="C926" s="1123" t="s">
        <v>568</v>
      </c>
      <c r="D926" s="1124"/>
      <c r="E926" s="280"/>
      <c r="F926" s="266" t="str">
        <f>Sheet4!AB21</f>
        <v/>
      </c>
      <c r="G926" s="267" t="str">
        <f>Sheet4!AC21</f>
        <v/>
      </c>
      <c r="H926" s="267" t="str">
        <f>Sheet4!AD21</f>
        <v/>
      </c>
      <c r="I926" s="267" t="str">
        <f>Sheet4!AE21</f>
        <v/>
      </c>
      <c r="J926" s="267" t="str">
        <f>Sheet4!AF21</f>
        <v/>
      </c>
      <c r="K926" s="267" t="str">
        <f>Sheet4!AG21</f>
        <v/>
      </c>
      <c r="L926" s="267" t="str">
        <f>Sheet4!AH21</f>
        <v/>
      </c>
      <c r="M926" s="267" t="str">
        <f>Sheet4!AI21</f>
        <v/>
      </c>
      <c r="N926" s="267" t="str">
        <f>Sheet4!AJ21</f>
        <v/>
      </c>
      <c r="O926" s="267" t="str">
        <f>Sheet4!AK21</f>
        <v/>
      </c>
      <c r="P926" s="267" t="str">
        <f>Sheet4!AL21</f>
        <v/>
      </c>
      <c r="Q926" s="267" t="str">
        <f>Sheet4!AM21</f>
        <v/>
      </c>
      <c r="R926" s="267" t="str">
        <f>Sheet4!AN21</f>
        <v/>
      </c>
      <c r="S926" s="267" t="str">
        <f>Sheet4!AO21</f>
        <v/>
      </c>
      <c r="T926" s="267" t="str">
        <f>Sheet4!AP21</f>
        <v/>
      </c>
      <c r="U926" s="267" t="str">
        <f>Sheet4!AQ21</f>
        <v/>
      </c>
      <c r="V926" s="267" t="str">
        <f>Sheet4!AR21</f>
        <v/>
      </c>
      <c r="W926" s="267" t="str">
        <f>Sheet4!AS21</f>
        <v/>
      </c>
      <c r="X926" s="267" t="str">
        <f>Sheet4!AT21</f>
        <v/>
      </c>
      <c r="Y926" s="267" t="str">
        <f>Sheet4!AU21</f>
        <v/>
      </c>
      <c r="Z926" s="267" t="str">
        <f>Sheet4!AV21</f>
        <v/>
      </c>
      <c r="AA926" s="267" t="str">
        <f>Sheet4!AW21</f>
        <v/>
      </c>
      <c r="AB926" s="267" t="str">
        <f>Sheet4!AX21</f>
        <v/>
      </c>
      <c r="AC926" s="268" t="str">
        <f>Sheet4!AY21</f>
        <v/>
      </c>
      <c r="AD926" s="311"/>
    </row>
    <row r="927" spans="2:30" s="75" customFormat="1" ht="50.1" hidden="1" customHeight="1" x14ac:dyDescent="0.25">
      <c r="B927" s="269"/>
      <c r="C927" s="338"/>
      <c r="D927" s="280"/>
      <c r="E927" s="280"/>
      <c r="F927" s="266" t="str">
        <f>Sheet4!AZ21</f>
        <v/>
      </c>
      <c r="G927" s="267" t="str">
        <f>Sheet4!BA21</f>
        <v/>
      </c>
      <c r="H927" s="267" t="str">
        <f>Sheet4!BB21</f>
        <v/>
      </c>
      <c r="I927" s="267" t="str">
        <f>Sheet4!BC21</f>
        <v/>
      </c>
      <c r="J927" s="267" t="str">
        <f>Sheet4!BD21</f>
        <v/>
      </c>
      <c r="K927" s="267" t="str">
        <f>Sheet4!BE21</f>
        <v/>
      </c>
      <c r="L927" s="267" t="str">
        <f>Sheet4!BF21</f>
        <v/>
      </c>
      <c r="M927" s="267" t="str">
        <f>Sheet4!BG21</f>
        <v/>
      </c>
      <c r="N927" s="267" t="str">
        <f>Sheet4!BH21</f>
        <v/>
      </c>
      <c r="O927" s="267" t="str">
        <f>Sheet4!BI21</f>
        <v/>
      </c>
      <c r="P927" s="267" t="str">
        <f>Sheet4!BJ21</f>
        <v/>
      </c>
      <c r="Q927" s="267" t="str">
        <f>Sheet4!BK21</f>
        <v/>
      </c>
      <c r="R927" s="267" t="str">
        <f>Sheet4!BL21</f>
        <v/>
      </c>
      <c r="S927" s="267" t="str">
        <f>Sheet4!BM21</f>
        <v/>
      </c>
      <c r="T927" s="267" t="str">
        <f>Sheet4!BN21</f>
        <v/>
      </c>
      <c r="U927" s="267" t="str">
        <f>Sheet4!BO21</f>
        <v/>
      </c>
      <c r="V927" s="267" t="str">
        <f>Sheet4!BP21</f>
        <v/>
      </c>
      <c r="W927" s="267" t="str">
        <f>Sheet4!BQ21</f>
        <v/>
      </c>
      <c r="X927" s="267" t="str">
        <f>Sheet4!BR21</f>
        <v/>
      </c>
      <c r="Y927" s="267" t="str">
        <f>Sheet4!BS21</f>
        <v/>
      </c>
      <c r="Z927" s="267" t="str">
        <f>Sheet4!BT21</f>
        <v/>
      </c>
      <c r="AA927" s="267" t="str">
        <f>Sheet4!BU21</f>
        <v/>
      </c>
      <c r="AB927" s="267" t="str">
        <f>Sheet4!BV21</f>
        <v/>
      </c>
      <c r="AC927" s="268" t="str">
        <f>Sheet4!BW21</f>
        <v/>
      </c>
      <c r="AD927" s="311"/>
    </row>
    <row r="928" spans="2:30" s="75" customFormat="1" ht="50.1" hidden="1" customHeight="1" thickBot="1" x14ac:dyDescent="0.3">
      <c r="B928" s="270"/>
      <c r="C928" s="338"/>
      <c r="D928" s="280"/>
      <c r="E928" s="280"/>
      <c r="F928" s="271" t="str">
        <f>Sheet4!BX21</f>
        <v/>
      </c>
      <c r="G928" s="272" t="str">
        <f>Sheet4!BY21</f>
        <v/>
      </c>
      <c r="H928" s="272" t="str">
        <f>Sheet4!BZ21</f>
        <v/>
      </c>
      <c r="I928" s="272" t="str">
        <f>Sheet4!CA21</f>
        <v/>
      </c>
      <c r="J928" s="272" t="str">
        <f>Sheet4!CB21</f>
        <v/>
      </c>
      <c r="K928" s="272" t="str">
        <f>Sheet4!CC21</f>
        <v/>
      </c>
      <c r="L928" s="272" t="str">
        <f>Sheet4!CD21</f>
        <v/>
      </c>
      <c r="M928" s="272" t="str">
        <f>Sheet4!CE21</f>
        <v/>
      </c>
      <c r="N928" s="272" t="str">
        <f>Sheet4!CF21</f>
        <v/>
      </c>
      <c r="O928" s="272" t="str">
        <f>Sheet4!CG21</f>
        <v/>
      </c>
      <c r="P928" s="272" t="str">
        <f>Sheet4!CH21</f>
        <v/>
      </c>
      <c r="Q928" s="272" t="str">
        <f>Sheet4!CI21</f>
        <v/>
      </c>
      <c r="R928" s="272" t="str">
        <f>Sheet4!CJ21</f>
        <v/>
      </c>
      <c r="S928" s="272" t="str">
        <f>Sheet4!CK21</f>
        <v/>
      </c>
      <c r="T928" s="272" t="str">
        <f>Sheet4!CL21</f>
        <v/>
      </c>
      <c r="U928" s="272" t="str">
        <f>Sheet4!CM21</f>
        <v/>
      </c>
      <c r="V928" s="272" t="str">
        <f>Sheet4!CN21</f>
        <v/>
      </c>
      <c r="W928" s="272" t="str">
        <f>Sheet4!CO21</f>
        <v/>
      </c>
      <c r="X928" s="272" t="str">
        <f>Sheet4!CP21</f>
        <v/>
      </c>
      <c r="Y928" s="272" t="str">
        <f>Sheet4!CQ21</f>
        <v/>
      </c>
      <c r="Z928" s="272" t="str">
        <f>Sheet4!CR21</f>
        <v/>
      </c>
      <c r="AA928" s="272" t="str">
        <f>Sheet4!CS21</f>
        <v/>
      </c>
      <c r="AB928" s="272" t="str">
        <f>Sheet4!CT21</f>
        <v/>
      </c>
      <c r="AC928" s="273" t="str">
        <f>Sheet4!CU21</f>
        <v/>
      </c>
      <c r="AD928" s="311"/>
    </row>
    <row r="929" spans="2:30" s="75" customFormat="1" ht="50.1" hidden="1" customHeight="1" thickBot="1" x14ac:dyDescent="0.3">
      <c r="B929" s="312"/>
      <c r="C929" s="338"/>
      <c r="D929" s="280"/>
      <c r="E929" s="280"/>
      <c r="F929" s="280"/>
      <c r="G929" s="280"/>
      <c r="H929" s="280"/>
      <c r="I929" s="280"/>
      <c r="J929" s="280"/>
      <c r="K929" s="280"/>
      <c r="L929" s="280"/>
      <c r="M929" s="280"/>
      <c r="N929" s="280"/>
      <c r="O929" s="280"/>
      <c r="P929" s="280"/>
      <c r="Q929" s="280"/>
      <c r="R929" s="280"/>
      <c r="S929" s="280"/>
      <c r="T929" s="280"/>
      <c r="U929" s="280"/>
      <c r="V929" s="280"/>
      <c r="W929" s="280"/>
      <c r="X929" s="280"/>
      <c r="Y929" s="280"/>
      <c r="Z929" s="280"/>
      <c r="AA929" s="280"/>
      <c r="AB929" s="280"/>
      <c r="AC929" s="280"/>
      <c r="AD929" s="311"/>
    </row>
    <row r="930" spans="2:30" s="75" customFormat="1" ht="50.1" hidden="1" customHeight="1" thickBot="1" x14ac:dyDescent="0.3">
      <c r="B930" s="274"/>
      <c r="C930" s="339" t="s">
        <v>569</v>
      </c>
      <c r="D930" s="314"/>
      <c r="E930" s="280"/>
      <c r="F930" s="1112" t="s">
        <v>570</v>
      </c>
      <c r="G930" s="1113"/>
      <c r="H930" s="1113"/>
      <c r="I930" s="301" t="e">
        <f>IF(Data!$H22="F",Data!$H$2,"")</f>
        <v>#VALUE!</v>
      </c>
      <c r="J930" s="280"/>
      <c r="K930" s="520" t="s">
        <v>571</v>
      </c>
      <c r="L930" s="517"/>
      <c r="M930" s="517"/>
      <c r="N930" s="517"/>
      <c r="O930" s="517"/>
      <c r="P930" s="517"/>
      <c r="Q930" s="517"/>
      <c r="R930" s="267" t="str">
        <f>Sheet5!D21</f>
        <v>0</v>
      </c>
      <c r="S930" s="267" t="str">
        <f>Sheet5!E21</f>
        <v/>
      </c>
      <c r="T930" s="267" t="str">
        <f>Sheet5!F21</f>
        <v/>
      </c>
      <c r="U930" s="267" t="str">
        <f>Sheet5!G21</f>
        <v/>
      </c>
      <c r="V930" s="267" t="str">
        <f>Sheet5!H21</f>
        <v/>
      </c>
      <c r="W930" s="267" t="str">
        <f>Sheet5!I21</f>
        <v/>
      </c>
      <c r="X930" s="267" t="str">
        <f>Sheet5!J21</f>
        <v/>
      </c>
      <c r="Y930" s="267" t="str">
        <f>Sheet5!K21</f>
        <v/>
      </c>
      <c r="Z930" s="267" t="str">
        <f>Sheet5!L21</f>
        <v/>
      </c>
      <c r="AA930" s="267" t="str">
        <f>Sheet5!M21</f>
        <v/>
      </c>
      <c r="AB930" s="267" t="str">
        <f>Sheet5!N21</f>
        <v/>
      </c>
      <c r="AC930" s="267" t="str">
        <f>Sheet5!O21</f>
        <v/>
      </c>
      <c r="AD930" s="311"/>
    </row>
    <row r="931" spans="2:30" s="75" customFormat="1" ht="50.1" hidden="1" customHeight="1" thickBot="1" x14ac:dyDescent="0.3">
      <c r="B931" s="312"/>
      <c r="C931" s="338"/>
      <c r="D931" s="280"/>
      <c r="E931" s="280"/>
      <c r="F931" s="1127" t="s">
        <v>572</v>
      </c>
      <c r="G931" s="1128"/>
      <c r="H931" s="1128"/>
      <c r="I931" s="278" t="e">
        <f>IF(Data!$H22="M",Data!$H$2,"")</f>
        <v>#VALUE!</v>
      </c>
      <c r="J931" s="280"/>
      <c r="K931" s="280"/>
      <c r="L931" s="280"/>
      <c r="M931" s="280"/>
      <c r="N931" s="280"/>
      <c r="O931" s="280"/>
      <c r="P931" s="280"/>
      <c r="Q931" s="280"/>
      <c r="R931" s="280"/>
      <c r="S931" s="280"/>
      <c r="T931" s="280"/>
      <c r="U931" s="280"/>
      <c r="V931" s="280"/>
      <c r="W931" s="280"/>
      <c r="X931" s="280"/>
      <c r="Y931" s="280"/>
      <c r="Z931" s="280"/>
      <c r="AA931" s="280"/>
      <c r="AB931" s="280"/>
      <c r="AC931" s="280"/>
      <c r="AD931" s="311"/>
    </row>
    <row r="932" spans="2:30" s="75" customFormat="1" ht="50.1" hidden="1" customHeight="1" thickBot="1" x14ac:dyDescent="0.3">
      <c r="B932" s="312"/>
      <c r="C932" s="338"/>
      <c r="D932" s="280"/>
      <c r="E932" s="280"/>
      <c r="F932" s="280"/>
      <c r="G932" s="280"/>
      <c r="H932" s="280"/>
      <c r="I932" s="280"/>
      <c r="J932" s="280"/>
      <c r="K932" s="280"/>
      <c r="L932" s="280"/>
      <c r="M932" s="280"/>
      <c r="N932" s="280"/>
      <c r="O932" s="280"/>
      <c r="P932" s="280"/>
      <c r="Q932" s="280"/>
      <c r="R932" s="280"/>
      <c r="S932" s="280"/>
      <c r="T932" s="280"/>
      <c r="U932" s="280"/>
      <c r="V932" s="280"/>
      <c r="W932" s="280"/>
      <c r="X932" s="280"/>
      <c r="Y932" s="280"/>
      <c r="Z932" s="280"/>
      <c r="AA932" s="280"/>
      <c r="AB932" s="280"/>
      <c r="AC932" s="280"/>
      <c r="AD932" s="311"/>
    </row>
    <row r="933" spans="2:30" s="75" customFormat="1" ht="50.1" hidden="1" customHeight="1" thickBot="1" x14ac:dyDescent="0.3">
      <c r="B933" s="312"/>
      <c r="C933" s="1129" t="s">
        <v>573</v>
      </c>
      <c r="D933" s="1130"/>
      <c r="E933" s="1130"/>
      <c r="F933" s="1130"/>
      <c r="G933" s="1130"/>
      <c r="H933" s="1131"/>
      <c r="I933" s="280"/>
      <c r="J933" s="1132" t="str">
        <f>'PRE DATA'!$C$10</f>
        <v>TRAINING INSTITUTE</v>
      </c>
      <c r="K933" s="1133"/>
      <c r="L933" s="1133"/>
      <c r="M933" s="1133"/>
      <c r="N933" s="1133"/>
      <c r="O933" s="1133"/>
      <c r="P933" s="1133"/>
      <c r="Q933" s="1133"/>
      <c r="R933" s="1133"/>
      <c r="S933" s="1133"/>
      <c r="T933" s="1133"/>
      <c r="U933" s="1133"/>
      <c r="V933" s="1133"/>
      <c r="W933" s="1133"/>
      <c r="X933" s="1133"/>
      <c r="Y933" s="1133"/>
      <c r="Z933" s="1133"/>
      <c r="AA933" s="1133"/>
      <c r="AB933" s="1133"/>
      <c r="AC933" s="1134"/>
      <c r="AD933" s="311"/>
    </row>
    <row r="934" spans="2:30" s="75" customFormat="1" ht="50.1" hidden="1" customHeight="1" thickBot="1" x14ac:dyDescent="0.3">
      <c r="B934" s="312"/>
      <c r="C934" s="338"/>
      <c r="D934" s="280"/>
      <c r="E934" s="280"/>
      <c r="F934" s="280"/>
      <c r="G934" s="280"/>
      <c r="H934" s="280"/>
      <c r="I934" s="280"/>
      <c r="J934" s="280"/>
      <c r="K934" s="280"/>
      <c r="L934" s="280"/>
      <c r="M934" s="280"/>
      <c r="N934" s="280"/>
      <c r="O934" s="280"/>
      <c r="P934" s="280"/>
      <c r="Q934" s="280"/>
      <c r="R934" s="280"/>
      <c r="S934" s="280"/>
      <c r="T934" s="280"/>
      <c r="U934" s="280"/>
      <c r="V934" s="280"/>
      <c r="W934" s="280"/>
      <c r="X934" s="280"/>
      <c r="Y934" s="280"/>
      <c r="Z934" s="280"/>
      <c r="AA934" s="280"/>
      <c r="AB934" s="280"/>
      <c r="AC934" s="280"/>
      <c r="AD934" s="311"/>
    </row>
    <row r="935" spans="2:30" s="75" customFormat="1" ht="50.1" hidden="1" customHeight="1" x14ac:dyDescent="0.25">
      <c r="B935" s="312"/>
      <c r="C935" s="340" t="s">
        <v>574</v>
      </c>
      <c r="D935" s="321"/>
      <c r="E935" s="321"/>
      <c r="F935" s="321"/>
      <c r="G935" s="321"/>
      <c r="H935" s="322"/>
      <c r="I935" s="280"/>
      <c r="J935" s="1084" t="str">
        <f>'PRE DATA'!$C$11</f>
        <v>No 05, Gampaha</v>
      </c>
      <c r="K935" s="1085"/>
      <c r="L935" s="1085"/>
      <c r="M935" s="1085"/>
      <c r="N935" s="1085"/>
      <c r="O935" s="1085"/>
      <c r="P935" s="1085"/>
      <c r="Q935" s="1085"/>
      <c r="R935" s="1085"/>
      <c r="S935" s="1085"/>
      <c r="T935" s="1085"/>
      <c r="U935" s="1085"/>
      <c r="V935" s="1085"/>
      <c r="W935" s="1085"/>
      <c r="X935" s="1085"/>
      <c r="Y935" s="1085"/>
      <c r="Z935" s="1085"/>
      <c r="AA935" s="1085"/>
      <c r="AB935" s="1085"/>
      <c r="AC935" s="1086"/>
      <c r="AD935" s="311"/>
    </row>
    <row r="936" spans="2:30" s="75" customFormat="1" ht="50.1" hidden="1" customHeight="1" thickBot="1" x14ac:dyDescent="0.3">
      <c r="B936" s="312"/>
      <c r="C936" s="1090" t="s">
        <v>584</v>
      </c>
      <c r="D936" s="1091"/>
      <c r="E936" s="1091"/>
      <c r="F936" s="1091"/>
      <c r="G936" s="1091"/>
      <c r="H936" s="1092"/>
      <c r="I936" s="280"/>
      <c r="J936" s="1087"/>
      <c r="K936" s="1088"/>
      <c r="L936" s="1088"/>
      <c r="M936" s="1088"/>
      <c r="N936" s="1088"/>
      <c r="O936" s="1088"/>
      <c r="P936" s="1088"/>
      <c r="Q936" s="1088"/>
      <c r="R936" s="1088"/>
      <c r="S936" s="1088"/>
      <c r="T936" s="1088"/>
      <c r="U936" s="1088"/>
      <c r="V936" s="1088"/>
      <c r="W936" s="1088"/>
      <c r="X936" s="1088"/>
      <c r="Y936" s="1088"/>
      <c r="Z936" s="1088"/>
      <c r="AA936" s="1088"/>
      <c r="AB936" s="1088"/>
      <c r="AC936" s="1089"/>
      <c r="AD936" s="311"/>
    </row>
    <row r="937" spans="2:30" s="75" customFormat="1" ht="50.1" hidden="1" customHeight="1" thickBot="1" x14ac:dyDescent="0.3">
      <c r="B937" s="312"/>
      <c r="C937" s="338"/>
      <c r="D937" s="280"/>
      <c r="E937" s="280"/>
      <c r="F937" s="280"/>
      <c r="G937" s="280"/>
      <c r="H937" s="280"/>
      <c r="I937" s="280"/>
      <c r="J937" s="280"/>
      <c r="K937" s="280"/>
      <c r="L937" s="280"/>
      <c r="M937" s="280"/>
      <c r="N937" s="280"/>
      <c r="O937" s="280"/>
      <c r="P937" s="280"/>
      <c r="Q937" s="280"/>
      <c r="R937" s="280"/>
      <c r="S937" s="280"/>
      <c r="T937" s="280"/>
      <c r="U937" s="280"/>
      <c r="V937" s="280"/>
      <c r="W937" s="280"/>
      <c r="X937" s="280"/>
      <c r="Y937" s="280"/>
      <c r="Z937" s="280"/>
      <c r="AA937" s="280"/>
      <c r="AB937" s="280"/>
      <c r="AC937" s="280"/>
      <c r="AD937" s="311"/>
    </row>
    <row r="938" spans="2:30" s="75" customFormat="1" ht="50.1" hidden="1" customHeight="1" x14ac:dyDescent="0.25">
      <c r="B938" s="312"/>
      <c r="C938" s="340" t="s">
        <v>558</v>
      </c>
      <c r="D938" s="323"/>
      <c r="E938" s="323"/>
      <c r="F938" s="323"/>
      <c r="G938" s="323"/>
      <c r="H938" s="324"/>
      <c r="I938" s="280"/>
      <c r="J938" s="1093"/>
      <c r="K938" s="1094"/>
      <c r="L938" s="1094"/>
      <c r="M938" s="1094"/>
      <c r="N938" s="1094"/>
      <c r="O938" s="1094"/>
      <c r="P938" s="1094"/>
      <c r="Q938" s="1094"/>
      <c r="R938" s="1094"/>
      <c r="S938" s="1094"/>
      <c r="T938" s="1094"/>
      <c r="U938" s="1094"/>
      <c r="V938" s="1094"/>
      <c r="W938" s="1094"/>
      <c r="X938" s="1094"/>
      <c r="Y938" s="1094"/>
      <c r="Z938" s="1094"/>
      <c r="AA938" s="1094"/>
      <c r="AB938" s="1094"/>
      <c r="AC938" s="1095"/>
      <c r="AD938" s="311"/>
    </row>
    <row r="939" spans="2:30" s="75" customFormat="1" ht="50.1" hidden="1" customHeight="1" thickBot="1" x14ac:dyDescent="0.3">
      <c r="B939" s="279"/>
      <c r="C939" s="342" t="s">
        <v>575</v>
      </c>
      <c r="D939" s="325"/>
      <c r="E939" s="325"/>
      <c r="F939" s="325"/>
      <c r="G939" s="325"/>
      <c r="H939" s="326"/>
      <c r="I939" s="280"/>
      <c r="J939" s="1096"/>
      <c r="K939" s="1097"/>
      <c r="L939" s="1097"/>
      <c r="M939" s="1097"/>
      <c r="N939" s="1097"/>
      <c r="O939" s="1097"/>
      <c r="P939" s="1097"/>
      <c r="Q939" s="1097"/>
      <c r="R939" s="1097"/>
      <c r="S939" s="1097"/>
      <c r="T939" s="1097"/>
      <c r="U939" s="1097"/>
      <c r="V939" s="1097"/>
      <c r="W939" s="1097"/>
      <c r="X939" s="1097"/>
      <c r="Y939" s="1097"/>
      <c r="Z939" s="1097"/>
      <c r="AA939" s="1097"/>
      <c r="AB939" s="1097"/>
      <c r="AC939" s="1098"/>
      <c r="AD939" s="311"/>
    </row>
    <row r="940" spans="2:30" s="75" customFormat="1" ht="50.1" hidden="1" customHeight="1" x14ac:dyDescent="0.25">
      <c r="B940" s="279"/>
      <c r="C940" s="343"/>
      <c r="D940" s="327"/>
      <c r="E940" s="327"/>
      <c r="F940" s="327"/>
      <c r="G940" s="327"/>
      <c r="H940" s="327"/>
      <c r="I940" s="280"/>
      <c r="J940" s="280"/>
      <c r="K940" s="280"/>
      <c r="L940" s="280"/>
      <c r="M940" s="280"/>
      <c r="N940" s="280"/>
      <c r="O940" s="280"/>
      <c r="P940" s="280"/>
      <c r="Q940" s="280"/>
      <c r="R940" s="280"/>
      <c r="S940" s="280"/>
      <c r="T940" s="280"/>
      <c r="U940" s="280"/>
      <c r="V940" s="280"/>
      <c r="W940" s="280"/>
      <c r="X940" s="280"/>
      <c r="Y940" s="280"/>
      <c r="Z940" s="280"/>
      <c r="AA940" s="280"/>
      <c r="AB940" s="280"/>
      <c r="AC940" s="280"/>
      <c r="AD940" s="311"/>
    </row>
    <row r="941" spans="2:30" s="75" customFormat="1" ht="50.1" hidden="1" customHeight="1" thickBot="1" x14ac:dyDescent="0.3">
      <c r="B941" s="279"/>
      <c r="C941" s="338"/>
      <c r="D941" s="280"/>
      <c r="E941" s="280"/>
      <c r="F941" s="280"/>
      <c r="G941" s="280"/>
      <c r="H941" s="280"/>
      <c r="I941" s="280"/>
      <c r="J941" s="280"/>
      <c r="K941" s="280"/>
      <c r="L941" s="280"/>
      <c r="M941" s="280"/>
      <c r="N941" s="280"/>
      <c r="O941" s="280"/>
      <c r="P941" s="280"/>
      <c r="Q941" s="280"/>
      <c r="R941" s="280"/>
      <c r="S941" s="280"/>
      <c r="T941" s="280"/>
      <c r="U941" s="280"/>
      <c r="V941" s="280"/>
      <c r="W941" s="280"/>
      <c r="X941" s="280"/>
      <c r="Y941" s="280"/>
      <c r="Z941" s="280"/>
      <c r="AA941" s="280"/>
      <c r="AB941" s="280"/>
      <c r="AC941" s="280"/>
      <c r="AD941" s="311"/>
    </row>
    <row r="942" spans="2:30" s="75" customFormat="1" ht="50.1" hidden="1" customHeight="1" x14ac:dyDescent="0.25">
      <c r="B942" s="279"/>
      <c r="C942" s="1099" t="s">
        <v>557</v>
      </c>
      <c r="D942" s="1100"/>
      <c r="E942" s="1100"/>
      <c r="F942" s="1100"/>
      <c r="G942" s="1100"/>
      <c r="H942" s="1101"/>
      <c r="I942" s="280"/>
      <c r="J942" s="299" t="s">
        <v>576</v>
      </c>
      <c r="K942" s="297" t="s">
        <v>576</v>
      </c>
      <c r="L942" s="297" t="s">
        <v>576</v>
      </c>
      <c r="M942" s="297" t="s">
        <v>576</v>
      </c>
      <c r="N942" s="297" t="s">
        <v>577</v>
      </c>
      <c r="O942" s="297" t="s">
        <v>577</v>
      </c>
      <c r="P942" s="297" t="s">
        <v>578</v>
      </c>
      <c r="Q942" s="298" t="s">
        <v>578</v>
      </c>
      <c r="R942" s="280"/>
      <c r="S942" s="280"/>
      <c r="T942" s="280"/>
      <c r="U942" s="280"/>
      <c r="V942" s="299" t="s">
        <v>576</v>
      </c>
      <c r="W942" s="297" t="s">
        <v>576</v>
      </c>
      <c r="X942" s="297" t="s">
        <v>576</v>
      </c>
      <c r="Y942" s="297" t="s">
        <v>576</v>
      </c>
      <c r="Z942" s="297" t="s">
        <v>577</v>
      </c>
      <c r="AA942" s="297" t="s">
        <v>577</v>
      </c>
      <c r="AB942" s="297" t="s">
        <v>578</v>
      </c>
      <c r="AC942" s="298" t="s">
        <v>578</v>
      </c>
      <c r="AD942" s="311"/>
    </row>
    <row r="943" spans="2:30" s="75" customFormat="1" ht="50.1" hidden="1" customHeight="1" thickBot="1" x14ac:dyDescent="0.3">
      <c r="B943" s="274"/>
      <c r="C943" s="1090"/>
      <c r="D943" s="1091"/>
      <c r="E943" s="1091"/>
      <c r="F943" s="1091"/>
      <c r="G943" s="1091"/>
      <c r="H943" s="1092"/>
      <c r="I943" s="280"/>
      <c r="J943" s="293">
        <f>'PRE DATA'!$F$16</f>
        <v>2</v>
      </c>
      <c r="K943" s="294">
        <f>'PRE DATA'!$G$16</f>
        <v>0</v>
      </c>
      <c r="L943" s="294">
        <f>'PRE DATA'!$H$16</f>
        <v>1</v>
      </c>
      <c r="M943" s="294">
        <f>'PRE DATA'!$I$16</f>
        <v>9</v>
      </c>
      <c r="N943" s="282">
        <f>'PRE DATA'!$J$16</f>
        <v>0</v>
      </c>
      <c r="O943" s="282">
        <f>'PRE DATA'!$K$16</f>
        <v>7</v>
      </c>
      <c r="P943" s="294">
        <f>'PRE DATA'!$L$16</f>
        <v>2</v>
      </c>
      <c r="Q943" s="295">
        <f>'PRE DATA'!$M$16</f>
        <v>8</v>
      </c>
      <c r="R943" s="280"/>
      <c r="S943" s="280"/>
      <c r="T943" s="280"/>
      <c r="U943" s="280"/>
      <c r="V943" s="293">
        <f>'PRE DATA'!$F$18</f>
        <v>0</v>
      </c>
      <c r="W943" s="294">
        <f>'PRE DATA'!$G$18</f>
        <v>0</v>
      </c>
      <c r="X943" s="294">
        <f>'PRE DATA'!$H$18</f>
        <v>0</v>
      </c>
      <c r="Y943" s="294">
        <f>'PRE DATA'!$I$18</f>
        <v>0</v>
      </c>
      <c r="Z943" s="282">
        <f>'PRE DATA'!$J$18</f>
        <v>0</v>
      </c>
      <c r="AA943" s="282">
        <f>'PRE DATA'!$K$18</f>
        <v>0</v>
      </c>
      <c r="AB943" s="294">
        <f>'PRE DATA'!$L$18</f>
        <v>0</v>
      </c>
      <c r="AC943" s="295">
        <f>'PRE DATA'!$M$18</f>
        <v>0</v>
      </c>
      <c r="AD943" s="311"/>
    </row>
    <row r="944" spans="2:30" s="75" customFormat="1" ht="50.1" hidden="1" customHeight="1" thickBot="1" x14ac:dyDescent="0.3">
      <c r="B944" s="270"/>
      <c r="C944" s="338"/>
      <c r="D944" s="280"/>
      <c r="E944" s="280"/>
      <c r="F944" s="280"/>
      <c r="G944" s="280"/>
      <c r="H944" s="280"/>
      <c r="I944" s="280"/>
      <c r="J944" s="328"/>
      <c r="K944" s="328"/>
      <c r="L944" s="328"/>
      <c r="M944" s="328"/>
      <c r="N944" s="328"/>
      <c r="O944" s="328"/>
      <c r="P944" s="328"/>
      <c r="Q944" s="328"/>
      <c r="R944" s="280"/>
      <c r="S944" s="280"/>
      <c r="T944" s="280"/>
      <c r="U944" s="280"/>
      <c r="V944" s="280"/>
      <c r="W944" s="280"/>
      <c r="X944" s="280"/>
      <c r="Y944" s="280"/>
      <c r="Z944" s="280"/>
      <c r="AA944" s="280"/>
      <c r="AB944" s="280"/>
      <c r="AC944" s="280"/>
      <c r="AD944" s="311"/>
    </row>
    <row r="945" spans="1:30" s="75" customFormat="1" ht="50.1" hidden="1" customHeight="1" x14ac:dyDescent="0.25">
      <c r="B945" s="270"/>
      <c r="C945" s="344"/>
      <c r="D945" s="116"/>
      <c r="E945" s="116"/>
      <c r="F945" s="280"/>
      <c r="G945" s="280"/>
      <c r="H945" s="280"/>
      <c r="I945" s="280"/>
      <c r="J945" s="299" t="s">
        <v>576</v>
      </c>
      <c r="K945" s="297" t="s">
        <v>576</v>
      </c>
      <c r="L945" s="297" t="s">
        <v>576</v>
      </c>
      <c r="M945" s="297" t="s">
        <v>576</v>
      </c>
      <c r="N945" s="297" t="s">
        <v>577</v>
      </c>
      <c r="O945" s="297" t="s">
        <v>577</v>
      </c>
      <c r="P945" s="297" t="s">
        <v>578</v>
      </c>
      <c r="Q945" s="298" t="s">
        <v>578</v>
      </c>
      <c r="R945" s="280"/>
      <c r="S945" s="280"/>
      <c r="T945" s="280"/>
      <c r="U945" s="280"/>
      <c r="V945" s="299" t="s">
        <v>576</v>
      </c>
      <c r="W945" s="297" t="s">
        <v>576</v>
      </c>
      <c r="X945" s="297" t="s">
        <v>576</v>
      </c>
      <c r="Y945" s="297" t="s">
        <v>576</v>
      </c>
      <c r="Z945" s="297" t="s">
        <v>577</v>
      </c>
      <c r="AA945" s="297" t="s">
        <v>577</v>
      </c>
      <c r="AB945" s="297" t="s">
        <v>578</v>
      </c>
      <c r="AC945" s="298" t="s">
        <v>578</v>
      </c>
      <c r="AD945" s="311"/>
    </row>
    <row r="946" spans="1:30" s="75" customFormat="1" ht="50.1" hidden="1" customHeight="1" thickBot="1" x14ac:dyDescent="0.3">
      <c r="B946" s="270"/>
      <c r="C946" s="338"/>
      <c r="D946" s="280"/>
      <c r="E946" s="280"/>
      <c r="F946" s="280"/>
      <c r="G946" s="280"/>
      <c r="H946" s="280"/>
      <c r="I946" s="280"/>
      <c r="J946" s="293">
        <f>'PRE DATA'!$F$17</f>
        <v>0</v>
      </c>
      <c r="K946" s="294">
        <f>'PRE DATA'!$G$17</f>
        <v>0</v>
      </c>
      <c r="L946" s="294">
        <f>'PRE DATA'!$H$17</f>
        <v>0</v>
      </c>
      <c r="M946" s="294">
        <f>'PRE DATA'!$I$17</f>
        <v>0</v>
      </c>
      <c r="N946" s="282">
        <f>'PRE DATA'!$J$17</f>
        <v>0</v>
      </c>
      <c r="O946" s="282">
        <f>'PRE DATA'!$K$17</f>
        <v>0</v>
      </c>
      <c r="P946" s="294">
        <f>'PRE DATA'!$L$17</f>
        <v>0</v>
      </c>
      <c r="Q946" s="295">
        <f>'PRE DATA'!$M$17</f>
        <v>0</v>
      </c>
      <c r="R946" s="280"/>
      <c r="S946" s="280"/>
      <c r="T946" s="280"/>
      <c r="U946" s="280"/>
      <c r="V946" s="293">
        <f>'PRE DATA'!$F$19</f>
        <v>0</v>
      </c>
      <c r="W946" s="294">
        <f>'PRE DATA'!$G$19</f>
        <v>0</v>
      </c>
      <c r="X946" s="294">
        <f>'PRE DATA'!$H$19</f>
        <v>0</v>
      </c>
      <c r="Y946" s="294">
        <f>'PRE DATA'!$I$19</f>
        <v>0</v>
      </c>
      <c r="Z946" s="282">
        <f>'PRE DATA'!$J$19</f>
        <v>0</v>
      </c>
      <c r="AA946" s="282">
        <f>'PRE DATA'!$K$19</f>
        <v>0</v>
      </c>
      <c r="AB946" s="294">
        <f>'PRE DATA'!$L$19</f>
        <v>0</v>
      </c>
      <c r="AC946" s="295">
        <f>'PRE DATA'!$M$19</f>
        <v>0</v>
      </c>
      <c r="AD946" s="311"/>
    </row>
    <row r="947" spans="1:30" s="75" customFormat="1" ht="50.1" hidden="1" customHeight="1" x14ac:dyDescent="0.25">
      <c r="B947" s="270"/>
      <c r="C947" s="338"/>
      <c r="D947" s="280"/>
      <c r="E947" s="280"/>
      <c r="F947" s="280"/>
      <c r="G947" s="280"/>
      <c r="H947" s="280"/>
      <c r="I947" s="280"/>
      <c r="J947" s="283"/>
      <c r="K947" s="283"/>
      <c r="L947" s="283"/>
      <c r="M947" s="283"/>
      <c r="N947" s="283"/>
      <c r="O947" s="283"/>
      <c r="P947" s="280"/>
      <c r="Q947" s="280"/>
      <c r="R947" s="280"/>
      <c r="S947" s="283"/>
      <c r="T947" s="283"/>
      <c r="U947" s="283"/>
      <c r="V947" s="283"/>
      <c r="W947" s="283"/>
      <c r="X947" s="283"/>
      <c r="Y947" s="280"/>
      <c r="Z947" s="280"/>
      <c r="AA947" s="280"/>
      <c r="AB947" s="280"/>
      <c r="AC947" s="280"/>
      <c r="AD947" s="311"/>
    </row>
    <row r="948" spans="1:30" s="75" customFormat="1" ht="50.1" hidden="1" customHeight="1" thickBot="1" x14ac:dyDescent="0.3">
      <c r="B948" s="312"/>
      <c r="C948" s="338"/>
      <c r="D948" s="280"/>
      <c r="E948" s="280"/>
      <c r="F948" s="280"/>
      <c r="G948" s="280"/>
      <c r="H948" s="280"/>
      <c r="I948" s="280"/>
      <c r="J948" s="280"/>
      <c r="K948" s="280"/>
      <c r="L948" s="280"/>
      <c r="M948" s="280"/>
      <c r="N948" s="280"/>
      <c r="O948" s="280"/>
      <c r="P948" s="280"/>
      <c r="Q948" s="280"/>
      <c r="R948" s="280"/>
      <c r="S948" s="280"/>
      <c r="T948" s="280"/>
      <c r="U948" s="280"/>
      <c r="V948" s="280"/>
      <c r="W948" s="280"/>
      <c r="X948" s="280"/>
      <c r="Y948" s="280"/>
      <c r="Z948" s="280"/>
      <c r="AA948" s="280"/>
      <c r="AB948" s="280"/>
      <c r="AC948" s="280"/>
      <c r="AD948" s="311"/>
    </row>
    <row r="949" spans="1:30" s="75" customFormat="1" ht="50.1" hidden="1" customHeight="1" x14ac:dyDescent="0.25">
      <c r="A949" s="334"/>
      <c r="B949" s="332"/>
      <c r="C949" s="1102" t="s">
        <v>559</v>
      </c>
      <c r="D949" s="1103"/>
      <c r="E949" s="1109" t="s">
        <v>560</v>
      </c>
      <c r="F949" s="1109"/>
      <c r="G949" s="1109"/>
      <c r="H949" s="1109"/>
      <c r="I949" s="1109"/>
      <c r="J949" s="1109"/>
      <c r="K949" s="1109"/>
      <c r="L949" s="1136" t="s">
        <v>561</v>
      </c>
      <c r="M949" s="1136"/>
      <c r="N949" s="1136"/>
      <c r="O949" s="1136"/>
      <c r="P949" s="1136"/>
      <c r="Q949" s="1136"/>
      <c r="R949" s="1109" t="s">
        <v>579</v>
      </c>
      <c r="S949" s="1109"/>
      <c r="T949" s="1109"/>
      <c r="U949" s="1109"/>
      <c r="V949" s="1109"/>
      <c r="W949" s="1109"/>
      <c r="X949" s="1109" t="s">
        <v>580</v>
      </c>
      <c r="Y949" s="1109"/>
      <c r="Z949" s="1109"/>
      <c r="AA949" s="1109"/>
      <c r="AB949" s="1109"/>
      <c r="AC949" s="1137"/>
      <c r="AD949" s="333"/>
    </row>
    <row r="950" spans="1:30" s="75" customFormat="1" ht="50.1" hidden="1" customHeight="1" x14ac:dyDescent="0.25">
      <c r="B950" s="312"/>
      <c r="C950" s="1104"/>
      <c r="D950" s="1105"/>
      <c r="E950" s="1138" t="str">
        <f>'PRE DATA'!$C$25</f>
        <v xml:space="preserve"> NIHAL</v>
      </c>
      <c r="F950" s="1138"/>
      <c r="G950" s="1138"/>
      <c r="H950" s="1138"/>
      <c r="I950" s="1138"/>
      <c r="J950" s="1138"/>
      <c r="K950" s="1138"/>
      <c r="L950" s="1115" t="str">
        <f>'PRE DATA'!$C$27</f>
        <v>CBA/2555/2015</v>
      </c>
      <c r="M950" s="1115"/>
      <c r="N950" s="1115"/>
      <c r="O950" s="1115"/>
      <c r="P950" s="1115"/>
      <c r="Q950" s="1115"/>
      <c r="R950" s="1071"/>
      <c r="S950" s="1071"/>
      <c r="T950" s="1071"/>
      <c r="U950" s="1071"/>
      <c r="V950" s="1071"/>
      <c r="W950" s="1071"/>
      <c r="X950" s="1071"/>
      <c r="Y950" s="1071"/>
      <c r="Z950" s="1071"/>
      <c r="AA950" s="1071"/>
      <c r="AB950" s="1071"/>
      <c r="AC950" s="1073"/>
      <c r="AD950" s="311"/>
    </row>
    <row r="951" spans="1:30" s="75" customFormat="1" ht="50.1" hidden="1" customHeight="1" thickBot="1" x14ac:dyDescent="0.3">
      <c r="B951" s="312"/>
      <c r="C951" s="1106"/>
      <c r="D951" s="1107"/>
      <c r="E951" s="1108" t="str">
        <f>'PRE DATA'!$C$29</f>
        <v>Perera</v>
      </c>
      <c r="F951" s="1108"/>
      <c r="G951" s="1108"/>
      <c r="H951" s="1108"/>
      <c r="I951" s="1108"/>
      <c r="J951" s="1108"/>
      <c r="K951" s="1108"/>
      <c r="L951" s="1075" t="str">
        <f>'PRE DATA'!$C$31</f>
        <v>CBA/2555/2015</v>
      </c>
      <c r="M951" s="1075"/>
      <c r="N951" s="1075"/>
      <c r="O951" s="1075"/>
      <c r="P951" s="1075"/>
      <c r="Q951" s="1075"/>
      <c r="R951" s="1057"/>
      <c r="S951" s="1057"/>
      <c r="T951" s="1057"/>
      <c r="U951" s="1057"/>
      <c r="V951" s="1057"/>
      <c r="W951" s="1057"/>
      <c r="X951" s="1057"/>
      <c r="Y951" s="1057"/>
      <c r="Z951" s="1057"/>
      <c r="AA951" s="1057"/>
      <c r="AB951" s="1057"/>
      <c r="AC951" s="1058"/>
      <c r="AD951" s="311"/>
    </row>
    <row r="952" spans="1:30" s="75" customFormat="1" ht="50.1" hidden="1" customHeight="1" x14ac:dyDescent="0.25">
      <c r="B952" s="312"/>
      <c r="C952" s="338"/>
      <c r="D952" s="280"/>
      <c r="E952" s="280"/>
      <c r="F952" s="280"/>
      <c r="G952" s="280"/>
      <c r="H952" s="280"/>
      <c r="I952" s="280"/>
      <c r="J952" s="280"/>
      <c r="K952" s="280"/>
      <c r="L952" s="280"/>
      <c r="M952" s="280"/>
      <c r="N952" s="280"/>
      <c r="O952" s="280"/>
      <c r="P952" s="280"/>
      <c r="Q952" s="280"/>
      <c r="R952" s="280"/>
      <c r="S952" s="280"/>
      <c r="T952" s="280"/>
      <c r="U952" s="280"/>
      <c r="V952" s="280"/>
      <c r="W952" s="280"/>
      <c r="X952" s="280"/>
      <c r="Y952" s="280"/>
      <c r="Z952" s="280"/>
      <c r="AA952" s="280"/>
      <c r="AB952" s="280"/>
      <c r="AC952" s="280"/>
      <c r="AD952" s="311"/>
    </row>
    <row r="953" spans="1:30" s="75" customFormat="1" ht="50.1" hidden="1" customHeight="1" thickBot="1" x14ac:dyDescent="0.3">
      <c r="B953" s="270"/>
      <c r="C953" s="338"/>
      <c r="D953" s="280"/>
      <c r="E953" s="280"/>
      <c r="F953" s="280"/>
      <c r="G953" s="280"/>
      <c r="H953" s="280"/>
      <c r="I953" s="280"/>
      <c r="J953" s="280"/>
      <c r="K953" s="280"/>
      <c r="L953" s="280"/>
      <c r="M953" s="280"/>
      <c r="N953" s="280"/>
      <c r="O953" s="280"/>
      <c r="P953" s="280"/>
      <c r="Q953" s="280"/>
      <c r="R953" s="280"/>
      <c r="S953" s="280"/>
      <c r="T953" s="280"/>
      <c r="U953" s="280"/>
      <c r="V953" s="280"/>
      <c r="W953" s="280"/>
      <c r="X953" s="280"/>
      <c r="Y953" s="280"/>
      <c r="Z953" s="280"/>
      <c r="AA953" s="280"/>
      <c r="AB953" s="280"/>
      <c r="AC953" s="280"/>
      <c r="AD953" s="311"/>
    </row>
    <row r="954" spans="1:30" s="75" customFormat="1" ht="50.1" hidden="1" customHeight="1" x14ac:dyDescent="0.25">
      <c r="B954" s="312"/>
      <c r="C954" s="1059" t="s">
        <v>551</v>
      </c>
      <c r="D954" s="1060"/>
      <c r="E954" s="280"/>
      <c r="F954" s="1080" t="s">
        <v>555</v>
      </c>
      <c r="G954" s="1081"/>
      <c r="H954" s="1081"/>
      <c r="I954" s="1081"/>
      <c r="J954" s="1081"/>
      <c r="K954" s="1081"/>
      <c r="L954" s="1081"/>
      <c r="M954" s="1081"/>
      <c r="N954" s="1081"/>
      <c r="O954" s="1135"/>
      <c r="P954" s="1080" t="s">
        <v>581</v>
      </c>
      <c r="Q954" s="1081"/>
      <c r="R954" s="1081"/>
      <c r="S954" s="1081"/>
      <c r="T954" s="1081"/>
      <c r="U954" s="1081"/>
      <c r="V954" s="1081"/>
      <c r="W954" s="1081" t="s">
        <v>581</v>
      </c>
      <c r="X954" s="1081"/>
      <c r="Y954" s="1081"/>
      <c r="Z954" s="1081"/>
      <c r="AA954" s="1081"/>
      <c r="AB954" s="1081"/>
      <c r="AC954" s="1082"/>
      <c r="AD954" s="311"/>
    </row>
    <row r="955" spans="1:30" s="75" customFormat="1" ht="50.1" hidden="1" customHeight="1" x14ac:dyDescent="0.25">
      <c r="B955" s="270"/>
      <c r="C955" s="1061"/>
      <c r="D955" s="1062"/>
      <c r="E955" s="280"/>
      <c r="F955" s="1125" t="str">
        <f>'PRE DATA'!$C$6</f>
        <v>K72S003Q1L2</v>
      </c>
      <c r="G955" s="1126"/>
      <c r="H955" s="1126"/>
      <c r="I955" s="1126"/>
      <c r="J955" s="1126"/>
      <c r="K955" s="1126"/>
      <c r="L955" s="1126"/>
      <c r="M955" s="1126"/>
      <c r="N955" s="1126"/>
      <c r="O955" s="1126"/>
      <c r="P955" s="1070"/>
      <c r="Q955" s="1071"/>
      <c r="R955" s="1071"/>
      <c r="S955" s="1071"/>
      <c r="T955" s="1071"/>
      <c r="U955" s="1071"/>
      <c r="V955" s="1071"/>
      <c r="W955" s="1071"/>
      <c r="X955" s="1071"/>
      <c r="Y955" s="1071"/>
      <c r="Z955" s="1071"/>
      <c r="AA955" s="1071"/>
      <c r="AB955" s="1071"/>
      <c r="AC955" s="1073"/>
      <c r="AD955" s="311"/>
    </row>
    <row r="956" spans="1:30" s="75" customFormat="1" ht="50.1" hidden="1" customHeight="1" thickBot="1" x14ac:dyDescent="0.3">
      <c r="B956" s="312"/>
      <c r="C956" s="1063"/>
      <c r="D956" s="1064"/>
      <c r="E956" s="280"/>
      <c r="F956" s="1125" t="str">
        <f>'PRE DATA'!$C$7</f>
        <v>K72S003Q2L3</v>
      </c>
      <c r="G956" s="1126"/>
      <c r="H956" s="1126"/>
      <c r="I956" s="1126"/>
      <c r="J956" s="1126"/>
      <c r="K956" s="1126"/>
      <c r="L956" s="1126"/>
      <c r="M956" s="1126"/>
      <c r="N956" s="1126"/>
      <c r="O956" s="1126"/>
      <c r="P956" s="1070"/>
      <c r="Q956" s="1071"/>
      <c r="R956" s="1071"/>
      <c r="S956" s="1071"/>
      <c r="T956" s="1071"/>
      <c r="U956" s="1071"/>
      <c r="V956" s="1071"/>
      <c r="W956" s="1071"/>
      <c r="X956" s="1071"/>
      <c r="Y956" s="1071"/>
      <c r="Z956" s="1071"/>
      <c r="AA956" s="1071"/>
      <c r="AB956" s="1071"/>
      <c r="AC956" s="1073"/>
      <c r="AD956" s="311"/>
    </row>
    <row r="957" spans="1:30" s="75" customFormat="1" ht="150" hidden="1" customHeight="1" thickBot="1" x14ac:dyDescent="0.3">
      <c r="B957" s="312"/>
      <c r="C957" s="338"/>
      <c r="D957" s="280"/>
      <c r="E957" s="280"/>
      <c r="F957" s="280"/>
      <c r="G957" s="280"/>
      <c r="H957" s="280"/>
      <c r="I957" s="284"/>
      <c r="J957" s="284"/>
      <c r="K957" s="284"/>
      <c r="L957" s="284"/>
      <c r="M957" s="284"/>
      <c r="N957" s="280"/>
      <c r="O957" s="280"/>
      <c r="P957" s="1077" t="s">
        <v>582</v>
      </c>
      <c r="Q957" s="1078"/>
      <c r="R957" s="1078"/>
      <c r="S957" s="1078"/>
      <c r="T957" s="1078"/>
      <c r="U957" s="1078"/>
      <c r="V957" s="1078"/>
      <c r="W957" s="1078" t="s">
        <v>582</v>
      </c>
      <c r="X957" s="1078"/>
      <c r="Y957" s="1078"/>
      <c r="Z957" s="1078"/>
      <c r="AA957" s="1078"/>
      <c r="AB957" s="1078"/>
      <c r="AC957" s="1079"/>
      <c r="AD957" s="311"/>
    </row>
    <row r="958" spans="1:30" s="75" customFormat="1" ht="50.1" hidden="1" customHeight="1" x14ac:dyDescent="0.25">
      <c r="B958" s="312"/>
      <c r="C958" s="338"/>
      <c r="D958" s="280"/>
      <c r="E958" s="280"/>
      <c r="F958" s="280"/>
      <c r="G958" s="280"/>
      <c r="H958" s="280"/>
      <c r="I958" s="280"/>
      <c r="J958" s="280"/>
      <c r="K958" s="280"/>
      <c r="L958" s="280"/>
      <c r="M958" s="280"/>
      <c r="N958" s="280"/>
      <c r="O958" s="280"/>
      <c r="P958" s="280"/>
      <c r="Q958" s="280"/>
      <c r="R958" s="280"/>
      <c r="S958" s="280"/>
      <c r="T958" s="280"/>
      <c r="U958" s="280"/>
      <c r="V958" s="280"/>
      <c r="W958" s="280"/>
      <c r="X958" s="280"/>
      <c r="Y958" s="280"/>
      <c r="Z958" s="280"/>
      <c r="AA958" s="280"/>
      <c r="AB958" s="280"/>
      <c r="AC958" s="280"/>
      <c r="AD958" s="311"/>
    </row>
    <row r="959" spans="1:30" s="75" customFormat="1" ht="50.1" hidden="1" customHeight="1" x14ac:dyDescent="0.25">
      <c r="B959" s="312"/>
      <c r="C959" s="1083" t="s">
        <v>583</v>
      </c>
      <c r="D959" s="1083"/>
      <c r="E959" s="1083"/>
      <c r="F959" s="1083"/>
      <c r="G959" s="1083"/>
      <c r="H959" s="1083"/>
      <c r="I959" s="1083"/>
      <c r="J959" s="1083"/>
      <c r="K959" s="1083"/>
      <c r="L959" s="1083"/>
      <c r="M959" s="1083"/>
      <c r="N959" s="1083"/>
      <c r="O959" s="1083"/>
      <c r="P959" s="1083"/>
      <c r="Q959" s="1083"/>
      <c r="R959" s="1083"/>
      <c r="S959" s="1083"/>
      <c r="T959" s="1083"/>
      <c r="U959" s="1083"/>
      <c r="V959" s="1083"/>
      <c r="W959" s="1083"/>
      <c r="X959" s="1083"/>
      <c r="Y959" s="1083"/>
      <c r="Z959" s="1083"/>
      <c r="AA959" s="1083"/>
      <c r="AB959" s="1083"/>
      <c r="AC959" s="1083"/>
      <c r="AD959" s="311"/>
    </row>
    <row r="960" spans="1:30" s="75" customFormat="1" ht="50.1" hidden="1" customHeight="1" thickBot="1" x14ac:dyDescent="0.3">
      <c r="B960" s="329"/>
      <c r="C960" s="345"/>
      <c r="D960" s="330"/>
      <c r="E960" s="330"/>
      <c r="F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  <c r="R960" s="330"/>
      <c r="S960" s="330"/>
      <c r="T960" s="330"/>
      <c r="U960" s="330"/>
      <c r="V960" s="330"/>
      <c r="W960" s="330"/>
      <c r="X960" s="330"/>
      <c r="Y960" s="330"/>
      <c r="Z960" s="330"/>
      <c r="AA960" s="330"/>
      <c r="AB960" s="330"/>
      <c r="AC960" s="285">
        <f>AC912+1</f>
        <v>20</v>
      </c>
      <c r="AD960" s="331"/>
    </row>
    <row r="961" spans="2:30" s="75" customFormat="1" ht="50.1" hidden="1" customHeight="1" thickTop="1" thickBot="1" x14ac:dyDescent="0.3">
      <c r="C961" s="346"/>
    </row>
    <row r="962" spans="2:30" s="75" customFormat="1" ht="50.1" hidden="1" customHeight="1" thickTop="1" x14ac:dyDescent="0.25">
      <c r="B962" s="308"/>
      <c r="C962" s="337"/>
      <c r="D962" s="309"/>
      <c r="E962" s="309"/>
      <c r="F962" s="309"/>
      <c r="G962" s="309"/>
      <c r="H962" s="309"/>
      <c r="I962" s="309"/>
      <c r="J962" s="309"/>
      <c r="K962" s="309"/>
      <c r="L962" s="309"/>
      <c r="M962" s="309"/>
      <c r="N962" s="309"/>
      <c r="O962" s="309"/>
      <c r="P962" s="309"/>
      <c r="Q962" s="309"/>
      <c r="R962" s="309"/>
      <c r="S962" s="309"/>
      <c r="T962" s="309"/>
      <c r="U962" s="309"/>
      <c r="V962" s="309"/>
      <c r="W962" s="309"/>
      <c r="X962" s="309"/>
      <c r="Y962" s="309"/>
      <c r="Z962" s="309"/>
      <c r="AA962" s="309"/>
      <c r="AB962" s="309"/>
      <c r="AC962" s="257" t="s">
        <v>562</v>
      </c>
      <c r="AD962" s="310"/>
    </row>
    <row r="963" spans="2:30" s="75" customFormat="1" ht="90" hidden="1" customHeight="1" x14ac:dyDescent="0.25">
      <c r="B963" s="1117" t="s">
        <v>563</v>
      </c>
      <c r="C963" s="1118"/>
      <c r="D963" s="1118"/>
      <c r="E963" s="1118"/>
      <c r="F963" s="1118"/>
      <c r="G963" s="1118"/>
      <c r="H963" s="1118"/>
      <c r="I963" s="1118"/>
      <c r="J963" s="1118"/>
      <c r="K963" s="1118"/>
      <c r="L963" s="1118"/>
      <c r="M963" s="1118"/>
      <c r="N963" s="1118"/>
      <c r="O963" s="1118"/>
      <c r="P963" s="1118"/>
      <c r="Q963" s="1118"/>
      <c r="R963" s="1118"/>
      <c r="S963" s="1118"/>
      <c r="T963" s="1118"/>
      <c r="U963" s="1118"/>
      <c r="V963" s="1118"/>
      <c r="W963" s="1118"/>
      <c r="X963" s="1118"/>
      <c r="Y963" s="1118"/>
      <c r="Z963" s="1118"/>
      <c r="AA963" s="1118"/>
      <c r="AB963" s="1118"/>
      <c r="AC963" s="1118"/>
      <c r="AD963" s="1119"/>
    </row>
    <row r="964" spans="2:30" s="75" customFormat="1" ht="50.1" hidden="1" customHeight="1" thickBot="1" x14ac:dyDescent="0.3">
      <c r="B964" s="258"/>
      <c r="C964" s="338"/>
      <c r="D964" s="280"/>
      <c r="E964" s="280"/>
      <c r="F964" s="280"/>
      <c r="G964" s="280"/>
      <c r="H964" s="280"/>
      <c r="I964" s="280"/>
      <c r="J964" s="280"/>
      <c r="K964" s="280"/>
      <c r="L964" s="280"/>
      <c r="M964" s="280"/>
      <c r="N964" s="280"/>
      <c r="O964" s="280"/>
      <c r="P964" s="280"/>
      <c r="Q964" s="280"/>
      <c r="R964" s="280"/>
      <c r="S964" s="280"/>
      <c r="T964" s="280"/>
      <c r="U964" s="280"/>
      <c r="V964" s="280"/>
      <c r="W964" s="280"/>
      <c r="X964" s="280"/>
      <c r="Y964" s="280"/>
      <c r="Z964" s="280"/>
      <c r="AA964" s="280"/>
      <c r="AB964" s="280"/>
      <c r="AC964" s="280"/>
      <c r="AD964" s="311"/>
    </row>
    <row r="965" spans="2:30" s="75" customFormat="1" ht="60" hidden="1" customHeight="1" thickBot="1" x14ac:dyDescent="0.3">
      <c r="B965" s="312"/>
      <c r="C965" s="339" t="s">
        <v>550</v>
      </c>
      <c r="D965" s="314"/>
      <c r="E965" s="280"/>
      <c r="F965" s="1120" t="str">
        <f>'PRE DATA'!$C$5</f>
        <v>Computer Applications Assistant</v>
      </c>
      <c r="G965" s="1121"/>
      <c r="H965" s="1121"/>
      <c r="I965" s="1121"/>
      <c r="J965" s="1121"/>
      <c r="K965" s="1121"/>
      <c r="L965" s="1121"/>
      <c r="M965" s="1121"/>
      <c r="N965" s="1121"/>
      <c r="O965" s="1121"/>
      <c r="P965" s="1121"/>
      <c r="Q965" s="1121"/>
      <c r="R965" s="1121"/>
      <c r="S965" s="1121"/>
      <c r="T965" s="1121"/>
      <c r="U965" s="1121"/>
      <c r="V965" s="1121"/>
      <c r="W965" s="1121"/>
      <c r="X965" s="1121"/>
      <c r="Y965" s="1121"/>
      <c r="Z965" s="1121"/>
      <c r="AA965" s="1121"/>
      <c r="AB965" s="1121"/>
      <c r="AC965" s="1122"/>
      <c r="AD965" s="311"/>
    </row>
    <row r="966" spans="2:30" s="75" customFormat="1" ht="50.1" hidden="1" customHeight="1" thickBot="1" x14ac:dyDescent="0.3">
      <c r="B966" s="259"/>
      <c r="C966" s="338"/>
      <c r="D966" s="280"/>
      <c r="E966" s="280"/>
      <c r="F966" s="280"/>
      <c r="G966" s="280"/>
      <c r="H966" s="280"/>
      <c r="I966" s="280"/>
      <c r="J966" s="280"/>
      <c r="K966" s="280"/>
      <c r="L966" s="280"/>
      <c r="M966" s="280"/>
      <c r="N966" s="280"/>
      <c r="O966" s="280"/>
      <c r="P966" s="280"/>
      <c r="Q966" s="280"/>
      <c r="R966" s="280"/>
      <c r="S966" s="280"/>
      <c r="T966" s="280"/>
      <c r="U966" s="280"/>
      <c r="V966" s="280"/>
      <c r="W966" s="280"/>
      <c r="X966" s="280"/>
      <c r="Y966" s="280"/>
      <c r="Z966" s="280"/>
      <c r="AA966" s="280"/>
      <c r="AB966" s="280"/>
      <c r="AC966" s="280"/>
      <c r="AD966" s="311"/>
    </row>
    <row r="967" spans="2:30" s="75" customFormat="1" ht="50.1" hidden="1" customHeight="1" thickBot="1" x14ac:dyDescent="0.3">
      <c r="B967" s="312"/>
      <c r="C967" s="1110" t="s">
        <v>564</v>
      </c>
      <c r="D967" s="1111"/>
      <c r="E967" s="280"/>
      <c r="F967" s="290" t="str">
        <f>Data!$M$4</f>
        <v>K</v>
      </c>
      <c r="G967" s="291" t="str">
        <f>Data!$N$4</f>
        <v>7</v>
      </c>
      <c r="H967" s="291" t="str">
        <f>Data!$O$4</f>
        <v>2</v>
      </c>
      <c r="I967" s="291" t="str">
        <f>Data!$P$4</f>
        <v>S</v>
      </c>
      <c r="J967" s="291" t="str">
        <f>Data!$Q$4</f>
        <v>0</v>
      </c>
      <c r="K967" s="291" t="str">
        <f>Data!$R$4</f>
        <v>0</v>
      </c>
      <c r="L967" s="292" t="str">
        <f>Data!$S$4</f>
        <v>3</v>
      </c>
      <c r="M967" s="280"/>
      <c r="N967" s="280"/>
      <c r="O967" s="280"/>
      <c r="P967" s="280"/>
      <c r="Q967" s="280"/>
      <c r="R967" s="280"/>
      <c r="S967" s="280"/>
      <c r="T967" s="280"/>
      <c r="U967" s="280"/>
      <c r="V967" s="280"/>
      <c r="W967" s="280"/>
      <c r="X967" s="280"/>
      <c r="Y967" s="280"/>
      <c r="Z967" s="280"/>
      <c r="AA967" s="280"/>
      <c r="AB967" s="280"/>
      <c r="AC967" s="280"/>
      <c r="AD967" s="311"/>
    </row>
    <row r="968" spans="2:30" s="75" customFormat="1" ht="50.1" hidden="1" customHeight="1" thickBot="1" x14ac:dyDescent="0.3">
      <c r="B968" s="312"/>
      <c r="C968" s="1123" t="s">
        <v>565</v>
      </c>
      <c r="D968" s="1124"/>
      <c r="E968" s="315"/>
      <c r="F968" s="280"/>
      <c r="G968" s="280"/>
      <c r="H968" s="280"/>
      <c r="I968" s="280"/>
      <c r="J968" s="280"/>
      <c r="K968" s="280"/>
      <c r="L968" s="280"/>
      <c r="M968" s="280"/>
      <c r="N968" s="280"/>
      <c r="O968" s="280"/>
      <c r="P968" s="280"/>
      <c r="Q968" s="280"/>
      <c r="R968" s="280"/>
      <c r="S968" s="280"/>
      <c r="T968" s="280"/>
      <c r="U968" s="280"/>
      <c r="V968" s="280"/>
      <c r="W968" s="280"/>
      <c r="X968" s="280"/>
      <c r="Y968" s="280"/>
      <c r="Z968" s="280"/>
      <c r="AA968" s="280"/>
      <c r="AB968" s="280"/>
      <c r="AC968" s="280"/>
      <c r="AD968" s="311"/>
    </row>
    <row r="969" spans="2:30" s="75" customFormat="1" ht="50.1" hidden="1" customHeight="1" thickBot="1" x14ac:dyDescent="0.3">
      <c r="B969" s="259"/>
      <c r="C969" s="338"/>
      <c r="D969" s="280"/>
      <c r="E969" s="280"/>
      <c r="F969" s="335">
        <f>AC960+3</f>
        <v>23</v>
      </c>
      <c r="G969" s="280"/>
      <c r="H969" s="280"/>
      <c r="I969" s="280"/>
      <c r="J969" s="280"/>
      <c r="K969" s="280"/>
      <c r="L969" s="280"/>
      <c r="M969" s="280"/>
      <c r="N969" s="280"/>
      <c r="O969" s="280"/>
      <c r="P969" s="280"/>
      <c r="Q969" s="280"/>
      <c r="R969" s="280"/>
      <c r="S969" s="280"/>
      <c r="T969" s="280"/>
      <c r="U969" s="280"/>
      <c r="V969" s="280"/>
      <c r="W969" s="280"/>
      <c r="X969" s="280"/>
      <c r="Y969" s="280"/>
      <c r="Z969" s="280"/>
      <c r="AA969" s="280"/>
      <c r="AB969" s="280"/>
      <c r="AC969" s="280"/>
      <c r="AD969" s="311"/>
    </row>
    <row r="970" spans="2:30" s="75" customFormat="1" ht="50.1" hidden="1" customHeight="1" x14ac:dyDescent="0.25">
      <c r="B970" s="312"/>
      <c r="C970" s="340" t="s">
        <v>566</v>
      </c>
      <c r="D970" s="316"/>
      <c r="E970" s="280"/>
      <c r="F970" s="260" t="str">
        <f>Sheet2!C23</f>
        <v>0</v>
      </c>
      <c r="G970" s="261" t="str">
        <f>Sheet2!D23</f>
        <v/>
      </c>
      <c r="H970" s="261" t="str">
        <f>Sheet2!E23</f>
        <v/>
      </c>
      <c r="I970" s="261" t="str">
        <f>Sheet2!F23</f>
        <v/>
      </c>
      <c r="J970" s="261" t="str">
        <f>Sheet2!G23</f>
        <v/>
      </c>
      <c r="K970" s="261" t="str">
        <f>Sheet2!H23</f>
        <v/>
      </c>
      <c r="L970" s="261" t="str">
        <f>Sheet2!I23</f>
        <v/>
      </c>
      <c r="M970" s="261" t="str">
        <f>Sheet2!J23</f>
        <v/>
      </c>
      <c r="N970" s="261" t="str">
        <f>Sheet2!K23</f>
        <v/>
      </c>
      <c r="O970" s="261" t="str">
        <f>Sheet2!L23</f>
        <v/>
      </c>
      <c r="P970" s="261" t="str">
        <f>Sheet2!M23</f>
        <v/>
      </c>
      <c r="Q970" s="261" t="str">
        <f>Sheet2!N23</f>
        <v/>
      </c>
      <c r="R970" s="261" t="str">
        <f>Sheet2!O23</f>
        <v/>
      </c>
      <c r="S970" s="261" t="str">
        <f>Sheet2!P23</f>
        <v/>
      </c>
      <c r="T970" s="261" t="str">
        <f>Sheet2!Q23</f>
        <v/>
      </c>
      <c r="U970" s="261" t="str">
        <f>Sheet2!R23</f>
        <v/>
      </c>
      <c r="V970" s="261" t="str">
        <f>Sheet2!S23</f>
        <v/>
      </c>
      <c r="W970" s="261" t="str">
        <f>Sheet2!T23</f>
        <v/>
      </c>
      <c r="X970" s="261" t="str">
        <f>Sheet2!U23</f>
        <v/>
      </c>
      <c r="Y970" s="261" t="str">
        <f>Sheet2!V23</f>
        <v/>
      </c>
      <c r="Z970" s="261" t="str">
        <f>Sheet2!W23</f>
        <v/>
      </c>
      <c r="AA970" s="261" t="str">
        <f>Sheet2!X23</f>
        <v/>
      </c>
      <c r="AB970" s="261" t="str">
        <f>Sheet2!Y23</f>
        <v/>
      </c>
      <c r="AC970" s="265" t="str">
        <f>Sheet2!Z23</f>
        <v/>
      </c>
      <c r="AD970" s="311"/>
    </row>
    <row r="971" spans="2:30" s="75" customFormat="1" ht="50.1" hidden="1" customHeight="1" thickBot="1" x14ac:dyDescent="0.3">
      <c r="B971" s="312"/>
      <c r="C971" s="341" t="s">
        <v>567</v>
      </c>
      <c r="D971" s="317"/>
      <c r="E971" s="280"/>
      <c r="F971" s="262" t="str">
        <f>Sheet2!AA23</f>
        <v/>
      </c>
      <c r="G971" s="263" t="str">
        <f>Sheet2!AB23</f>
        <v/>
      </c>
      <c r="H971" s="263" t="str">
        <f>Sheet2!AC23</f>
        <v/>
      </c>
      <c r="I971" s="263" t="str">
        <f>Sheet2!AD23</f>
        <v/>
      </c>
      <c r="J971" s="263" t="str">
        <f>Sheet2!AE23</f>
        <v/>
      </c>
      <c r="K971" s="263" t="str">
        <f>Sheet2!AF23</f>
        <v/>
      </c>
      <c r="L971" s="263" t="str">
        <f>Sheet2!AG23</f>
        <v/>
      </c>
      <c r="M971" s="263" t="str">
        <f>Sheet2!AH23</f>
        <v/>
      </c>
      <c r="N971" s="263" t="str">
        <f>Sheet2!AI23</f>
        <v/>
      </c>
      <c r="O971" s="263" t="str">
        <f>Sheet2!AJ23</f>
        <v/>
      </c>
      <c r="P971" s="263" t="str">
        <f>Sheet2!AK23</f>
        <v/>
      </c>
      <c r="Q971" s="263" t="str">
        <f>Sheet2!AL23</f>
        <v/>
      </c>
      <c r="R971" s="263" t="str">
        <f>Sheet2!AM23</f>
        <v/>
      </c>
      <c r="S971" s="263" t="str">
        <f>Sheet2!AN23</f>
        <v/>
      </c>
      <c r="T971" s="263" t="str">
        <f>Sheet2!AO23</f>
        <v/>
      </c>
      <c r="U971" s="263" t="str">
        <f>Sheet2!AP23</f>
        <v/>
      </c>
      <c r="V971" s="263" t="str">
        <f>Sheet2!AQ23</f>
        <v/>
      </c>
      <c r="W971" s="263" t="str">
        <f>Sheet2!AR23</f>
        <v/>
      </c>
      <c r="X971" s="263" t="str">
        <f>Sheet2!AS23</f>
        <v/>
      </c>
      <c r="Y971" s="263" t="str">
        <f>Sheet2!AT23</f>
        <v/>
      </c>
      <c r="Z971" s="263" t="str">
        <f>Sheet2!AU23</f>
        <v/>
      </c>
      <c r="AA971" s="263" t="str">
        <f>Sheet2!AV23</f>
        <v/>
      </c>
      <c r="AB971" s="263" t="str">
        <f>Sheet2!AW23</f>
        <v/>
      </c>
      <c r="AC971" s="264" t="str">
        <f>Sheet2!AX23</f>
        <v/>
      </c>
      <c r="AD971" s="311"/>
    </row>
    <row r="972" spans="2:30" s="75" customFormat="1" ht="50.1" hidden="1" customHeight="1" thickBot="1" x14ac:dyDescent="0.3">
      <c r="B972" s="259"/>
      <c r="C972" s="338"/>
      <c r="D972" s="280"/>
      <c r="E972" s="280"/>
      <c r="F972" s="335">
        <f>F969-1</f>
        <v>22</v>
      </c>
      <c r="G972" s="318"/>
      <c r="H972" s="318"/>
      <c r="I972" s="318"/>
      <c r="J972" s="318"/>
      <c r="K972" s="318"/>
      <c r="L972" s="318"/>
      <c r="M972" s="318"/>
      <c r="N972" s="318"/>
      <c r="O972" s="318"/>
      <c r="P972" s="318"/>
      <c r="Q972" s="318"/>
      <c r="R972" s="318"/>
      <c r="S972" s="318"/>
      <c r="T972" s="318"/>
      <c r="U972" s="318"/>
      <c r="V972" s="318"/>
      <c r="W972" s="318"/>
      <c r="X972" s="318"/>
      <c r="Y972" s="318"/>
      <c r="Z972" s="318"/>
      <c r="AA972" s="318"/>
      <c r="AB972" s="318"/>
      <c r="AC972" s="318"/>
      <c r="AD972" s="311"/>
    </row>
    <row r="973" spans="2:30" s="75" customFormat="1" ht="50.1" hidden="1" customHeight="1" x14ac:dyDescent="0.25">
      <c r="B973" s="312"/>
      <c r="C973" s="340" t="s">
        <v>566</v>
      </c>
      <c r="D973" s="319"/>
      <c r="E973" s="280"/>
      <c r="F973" s="260" t="str">
        <f>Sheet4!D22</f>
        <v>0</v>
      </c>
      <c r="G973" s="261" t="str">
        <f>Sheet4!E22</f>
        <v/>
      </c>
      <c r="H973" s="261" t="str">
        <f>Sheet4!F22</f>
        <v/>
      </c>
      <c r="I973" s="261" t="str">
        <f>Sheet4!G22</f>
        <v/>
      </c>
      <c r="J973" s="261" t="str">
        <f>Sheet4!H22</f>
        <v/>
      </c>
      <c r="K973" s="261" t="str">
        <f>Sheet4!I22</f>
        <v/>
      </c>
      <c r="L973" s="261" t="str">
        <f>Sheet4!J22</f>
        <v/>
      </c>
      <c r="M973" s="261" t="str">
        <f>Sheet4!K22</f>
        <v/>
      </c>
      <c r="N973" s="261" t="str">
        <f>Sheet4!L22</f>
        <v/>
      </c>
      <c r="O973" s="261" t="str">
        <f>Sheet4!M22</f>
        <v/>
      </c>
      <c r="P973" s="261" t="str">
        <f>Sheet4!N22</f>
        <v/>
      </c>
      <c r="Q973" s="261" t="str">
        <f>Sheet4!O22</f>
        <v/>
      </c>
      <c r="R973" s="261" t="str">
        <f>Sheet4!P22</f>
        <v/>
      </c>
      <c r="S973" s="261" t="str">
        <f>Sheet4!Q22</f>
        <v/>
      </c>
      <c r="T973" s="261" t="str">
        <f>Sheet4!R22</f>
        <v/>
      </c>
      <c r="U973" s="261" t="str">
        <f>Sheet4!S22</f>
        <v/>
      </c>
      <c r="V973" s="261" t="str">
        <f>Sheet4!T22</f>
        <v/>
      </c>
      <c r="W973" s="261" t="str">
        <f>Sheet4!U22</f>
        <v/>
      </c>
      <c r="X973" s="261" t="str">
        <f>Sheet4!V22</f>
        <v/>
      </c>
      <c r="Y973" s="261" t="str">
        <f>Sheet4!W22</f>
        <v/>
      </c>
      <c r="Z973" s="261" t="str">
        <f>Sheet4!X22</f>
        <v/>
      </c>
      <c r="AA973" s="261" t="str">
        <f>Sheet4!Y22</f>
        <v/>
      </c>
      <c r="AB973" s="261" t="str">
        <f>Sheet4!Z22</f>
        <v/>
      </c>
      <c r="AC973" s="265" t="str">
        <f>Sheet4!AA22</f>
        <v/>
      </c>
      <c r="AD973" s="311"/>
    </row>
    <row r="974" spans="2:30" s="75" customFormat="1" ht="50.1" hidden="1" customHeight="1" thickBot="1" x14ac:dyDescent="0.3">
      <c r="B974" s="312"/>
      <c r="C974" s="1123" t="s">
        <v>568</v>
      </c>
      <c r="D974" s="1124"/>
      <c r="E974" s="280"/>
      <c r="F974" s="266" t="str">
        <f>Sheet4!AB22</f>
        <v/>
      </c>
      <c r="G974" s="267" t="str">
        <f>Sheet4!AC22</f>
        <v/>
      </c>
      <c r="H974" s="267" t="str">
        <f>Sheet4!AD22</f>
        <v/>
      </c>
      <c r="I974" s="267" t="str">
        <f>Sheet4!AE22</f>
        <v/>
      </c>
      <c r="J974" s="267" t="str">
        <f>Sheet4!AF22</f>
        <v/>
      </c>
      <c r="K974" s="267" t="str">
        <f>Sheet4!AG22</f>
        <v/>
      </c>
      <c r="L974" s="267" t="str">
        <f>Sheet4!AH22</f>
        <v/>
      </c>
      <c r="M974" s="267" t="str">
        <f>Sheet4!AI22</f>
        <v/>
      </c>
      <c r="N974" s="267" t="str">
        <f>Sheet4!AJ22</f>
        <v/>
      </c>
      <c r="O974" s="267" t="str">
        <f>Sheet4!AK22</f>
        <v/>
      </c>
      <c r="P974" s="267" t="str">
        <f>Sheet4!AL22</f>
        <v/>
      </c>
      <c r="Q974" s="267" t="str">
        <f>Sheet4!AM22</f>
        <v/>
      </c>
      <c r="R974" s="267" t="str">
        <f>Sheet4!AN22</f>
        <v/>
      </c>
      <c r="S974" s="267" t="str">
        <f>Sheet4!AO22</f>
        <v/>
      </c>
      <c r="T974" s="267" t="str">
        <f>Sheet4!AP22</f>
        <v/>
      </c>
      <c r="U974" s="267" t="str">
        <f>Sheet4!AQ22</f>
        <v/>
      </c>
      <c r="V974" s="267" t="str">
        <f>Sheet4!AR22</f>
        <v/>
      </c>
      <c r="W974" s="267" t="str">
        <f>Sheet4!AS22</f>
        <v/>
      </c>
      <c r="X974" s="267" t="str">
        <f>Sheet4!AT22</f>
        <v/>
      </c>
      <c r="Y974" s="267" t="str">
        <f>Sheet4!AU22</f>
        <v/>
      </c>
      <c r="Z974" s="267" t="str">
        <f>Sheet4!AV22</f>
        <v/>
      </c>
      <c r="AA974" s="267" t="str">
        <f>Sheet4!AW22</f>
        <v/>
      </c>
      <c r="AB974" s="267" t="str">
        <f>Sheet4!AX22</f>
        <v/>
      </c>
      <c r="AC974" s="268" t="str">
        <f>Sheet4!AY22</f>
        <v/>
      </c>
      <c r="AD974" s="311"/>
    </row>
    <row r="975" spans="2:30" s="75" customFormat="1" ht="50.1" hidden="1" customHeight="1" x14ac:dyDescent="0.25">
      <c r="B975" s="269"/>
      <c r="C975" s="338"/>
      <c r="D975" s="280"/>
      <c r="E975" s="280"/>
      <c r="F975" s="266" t="str">
        <f>Sheet4!AZ22</f>
        <v/>
      </c>
      <c r="G975" s="267" t="str">
        <f>Sheet4!BA22</f>
        <v/>
      </c>
      <c r="H975" s="267" t="str">
        <f>Sheet4!BB22</f>
        <v/>
      </c>
      <c r="I975" s="267" t="str">
        <f>Sheet4!BC22</f>
        <v/>
      </c>
      <c r="J975" s="267" t="str">
        <f>Sheet4!BD22</f>
        <v/>
      </c>
      <c r="K975" s="267" t="str">
        <f>Sheet4!BE22</f>
        <v/>
      </c>
      <c r="L975" s="267" t="str">
        <f>Sheet4!BF22</f>
        <v/>
      </c>
      <c r="M975" s="267" t="str">
        <f>Sheet4!BG22</f>
        <v/>
      </c>
      <c r="N975" s="267" t="str">
        <f>Sheet4!BH22</f>
        <v/>
      </c>
      <c r="O975" s="267" t="str">
        <f>Sheet4!BI22</f>
        <v/>
      </c>
      <c r="P975" s="267" t="str">
        <f>Sheet4!BJ22</f>
        <v/>
      </c>
      <c r="Q975" s="267" t="str">
        <f>Sheet4!BK22</f>
        <v/>
      </c>
      <c r="R975" s="267" t="str">
        <f>Sheet4!BL22</f>
        <v/>
      </c>
      <c r="S975" s="267" t="str">
        <f>Sheet4!BM22</f>
        <v/>
      </c>
      <c r="T975" s="267" t="str">
        <f>Sheet4!BN22</f>
        <v/>
      </c>
      <c r="U975" s="267" t="str">
        <f>Sheet4!BO22</f>
        <v/>
      </c>
      <c r="V975" s="267" t="str">
        <f>Sheet4!BP22</f>
        <v/>
      </c>
      <c r="W975" s="267" t="str">
        <f>Sheet4!BQ22</f>
        <v/>
      </c>
      <c r="X975" s="267" t="str">
        <f>Sheet4!BR22</f>
        <v/>
      </c>
      <c r="Y975" s="267" t="str">
        <f>Sheet4!BS22</f>
        <v/>
      </c>
      <c r="Z975" s="267" t="str">
        <f>Sheet4!BT22</f>
        <v/>
      </c>
      <c r="AA975" s="267" t="str">
        <f>Sheet4!BU22</f>
        <v/>
      </c>
      <c r="AB975" s="267" t="str">
        <f>Sheet4!BV22</f>
        <v/>
      </c>
      <c r="AC975" s="268" t="str">
        <f>Sheet4!BW22</f>
        <v/>
      </c>
      <c r="AD975" s="311"/>
    </row>
    <row r="976" spans="2:30" s="75" customFormat="1" ht="50.1" hidden="1" customHeight="1" thickBot="1" x14ac:dyDescent="0.3">
      <c r="B976" s="270"/>
      <c r="C976" s="338"/>
      <c r="D976" s="280"/>
      <c r="E976" s="280"/>
      <c r="F976" s="271" t="str">
        <f>Sheet4!BX22</f>
        <v/>
      </c>
      <c r="G976" s="272" t="str">
        <f>Sheet4!BY22</f>
        <v/>
      </c>
      <c r="H976" s="272" t="str">
        <f>Sheet4!BZ22</f>
        <v/>
      </c>
      <c r="I976" s="272" t="str">
        <f>Sheet4!CA22</f>
        <v/>
      </c>
      <c r="J976" s="272" t="str">
        <f>Sheet4!CB22</f>
        <v/>
      </c>
      <c r="K976" s="272" t="str">
        <f>Sheet4!CC22</f>
        <v/>
      </c>
      <c r="L976" s="272" t="str">
        <f>Sheet4!CD22</f>
        <v/>
      </c>
      <c r="M976" s="272" t="str">
        <f>Sheet4!CE22</f>
        <v/>
      </c>
      <c r="N976" s="272" t="str">
        <f>Sheet4!CF22</f>
        <v/>
      </c>
      <c r="O976" s="272" t="str">
        <f>Sheet4!CG22</f>
        <v/>
      </c>
      <c r="P976" s="272" t="str">
        <f>Sheet4!CH22</f>
        <v/>
      </c>
      <c r="Q976" s="272" t="str">
        <f>Sheet4!CI22</f>
        <v/>
      </c>
      <c r="R976" s="272" t="str">
        <f>Sheet4!CJ22</f>
        <v/>
      </c>
      <c r="S976" s="272" t="str">
        <f>Sheet4!CK22</f>
        <v/>
      </c>
      <c r="T976" s="272" t="str">
        <f>Sheet4!CL22</f>
        <v/>
      </c>
      <c r="U976" s="272" t="str">
        <f>Sheet4!CM22</f>
        <v/>
      </c>
      <c r="V976" s="272" t="str">
        <f>Sheet4!CN22</f>
        <v/>
      </c>
      <c r="W976" s="272" t="str">
        <f>Sheet4!CO22</f>
        <v/>
      </c>
      <c r="X976" s="272" t="str">
        <f>Sheet4!CP22</f>
        <v/>
      </c>
      <c r="Y976" s="272" t="str">
        <f>Sheet4!CQ22</f>
        <v/>
      </c>
      <c r="Z976" s="272" t="str">
        <f>Sheet4!CR22</f>
        <v/>
      </c>
      <c r="AA976" s="272" t="str">
        <f>Sheet4!CS22</f>
        <v/>
      </c>
      <c r="AB976" s="272" t="str">
        <f>Sheet4!CT22</f>
        <v/>
      </c>
      <c r="AC976" s="273" t="str">
        <f>Sheet4!CU22</f>
        <v/>
      </c>
      <c r="AD976" s="311"/>
    </row>
    <row r="977" spans="2:30" s="75" customFormat="1" ht="50.1" hidden="1" customHeight="1" thickBot="1" x14ac:dyDescent="0.3">
      <c r="B977" s="312"/>
      <c r="C977" s="338"/>
      <c r="D977" s="280"/>
      <c r="E977" s="280"/>
      <c r="F977" s="280"/>
      <c r="G977" s="280"/>
      <c r="H977" s="280"/>
      <c r="I977" s="280"/>
      <c r="J977" s="280"/>
      <c r="K977" s="280"/>
      <c r="L977" s="280"/>
      <c r="M977" s="280"/>
      <c r="N977" s="280"/>
      <c r="O977" s="280"/>
      <c r="P977" s="280"/>
      <c r="Q977" s="280"/>
      <c r="R977" s="280"/>
      <c r="S977" s="280"/>
      <c r="T977" s="280"/>
      <c r="U977" s="280"/>
      <c r="V977" s="280"/>
      <c r="W977" s="280"/>
      <c r="X977" s="280"/>
      <c r="Y977" s="280"/>
      <c r="Z977" s="280"/>
      <c r="AA977" s="280"/>
      <c r="AB977" s="280"/>
      <c r="AC977" s="280"/>
      <c r="AD977" s="311"/>
    </row>
    <row r="978" spans="2:30" s="75" customFormat="1" ht="50.1" hidden="1" customHeight="1" thickBot="1" x14ac:dyDescent="0.3">
      <c r="B978" s="274"/>
      <c r="C978" s="339" t="s">
        <v>569</v>
      </c>
      <c r="D978" s="314"/>
      <c r="E978" s="280"/>
      <c r="F978" s="1112" t="s">
        <v>570</v>
      </c>
      <c r="G978" s="1113"/>
      <c r="H978" s="1113"/>
      <c r="I978" s="301" t="e">
        <f>IF(Data!$H23="F",Data!$H$2,"")</f>
        <v>#VALUE!</v>
      </c>
      <c r="J978" s="280"/>
      <c r="K978" s="521" t="s">
        <v>571</v>
      </c>
      <c r="L978" s="519"/>
      <c r="M978" s="519"/>
      <c r="N978" s="519"/>
      <c r="O978" s="519"/>
      <c r="P978" s="519"/>
      <c r="Q978" s="519"/>
      <c r="R978" s="276" t="str">
        <f>Sheet5!D22</f>
        <v>0</v>
      </c>
      <c r="S978" s="276" t="str">
        <f>Sheet5!E22</f>
        <v/>
      </c>
      <c r="T978" s="276" t="str">
        <f>Sheet5!F22</f>
        <v/>
      </c>
      <c r="U978" s="276" t="str">
        <f>Sheet5!G22</f>
        <v/>
      </c>
      <c r="V978" s="276" t="str">
        <f>Sheet5!H22</f>
        <v/>
      </c>
      <c r="W978" s="276" t="str">
        <f>Sheet5!I22</f>
        <v/>
      </c>
      <c r="X978" s="276" t="str">
        <f>Sheet5!J22</f>
        <v/>
      </c>
      <c r="Y978" s="276" t="str">
        <f>Sheet5!K22</f>
        <v/>
      </c>
      <c r="Z978" s="276" t="str">
        <f>Sheet5!L22</f>
        <v/>
      </c>
      <c r="AA978" s="276" t="str">
        <f>Sheet5!M22</f>
        <v/>
      </c>
      <c r="AB978" s="276" t="str">
        <f>Sheet5!N22</f>
        <v/>
      </c>
      <c r="AC978" s="277" t="str">
        <f>Sheet5!O22</f>
        <v/>
      </c>
      <c r="AD978" s="311"/>
    </row>
    <row r="979" spans="2:30" s="75" customFormat="1" ht="50.1" hidden="1" customHeight="1" thickBot="1" x14ac:dyDescent="0.3">
      <c r="B979" s="312"/>
      <c r="C979" s="338"/>
      <c r="D979" s="280"/>
      <c r="E979" s="280"/>
      <c r="F979" s="1127" t="s">
        <v>572</v>
      </c>
      <c r="G979" s="1128"/>
      <c r="H979" s="1128"/>
      <c r="I979" s="278" t="e">
        <f>IF(Data!$H23="M",Data!$H$2,"")</f>
        <v>#VALUE!</v>
      </c>
      <c r="J979" s="280"/>
      <c r="K979" s="280"/>
      <c r="L979" s="280"/>
      <c r="M979" s="280"/>
      <c r="N979" s="280"/>
      <c r="O979" s="280"/>
      <c r="P979" s="280"/>
      <c r="Q979" s="280"/>
      <c r="R979" s="280"/>
      <c r="S979" s="280"/>
      <c r="T979" s="280"/>
      <c r="U979" s="280"/>
      <c r="V979" s="280"/>
      <c r="W979" s="280"/>
      <c r="X979" s="280"/>
      <c r="Y979" s="280"/>
      <c r="Z979" s="280"/>
      <c r="AA979" s="280"/>
      <c r="AB979" s="280"/>
      <c r="AC979" s="280"/>
      <c r="AD979" s="311"/>
    </row>
    <row r="980" spans="2:30" s="75" customFormat="1" ht="50.1" hidden="1" customHeight="1" thickBot="1" x14ac:dyDescent="0.3">
      <c r="B980" s="312"/>
      <c r="C980" s="338"/>
      <c r="D980" s="280"/>
      <c r="E980" s="280"/>
      <c r="F980" s="280"/>
      <c r="G980" s="280"/>
      <c r="H980" s="280"/>
      <c r="I980" s="280"/>
      <c r="J980" s="280"/>
      <c r="K980" s="280"/>
      <c r="L980" s="280"/>
      <c r="M980" s="280"/>
      <c r="N980" s="280"/>
      <c r="O980" s="280"/>
      <c r="P980" s="280"/>
      <c r="Q980" s="280"/>
      <c r="R980" s="280"/>
      <c r="S980" s="280"/>
      <c r="T980" s="280"/>
      <c r="U980" s="280"/>
      <c r="V980" s="280"/>
      <c r="W980" s="280"/>
      <c r="X980" s="280"/>
      <c r="Y980" s="280"/>
      <c r="Z980" s="280"/>
      <c r="AA980" s="280"/>
      <c r="AB980" s="280"/>
      <c r="AC980" s="280"/>
      <c r="AD980" s="311"/>
    </row>
    <row r="981" spans="2:30" s="75" customFormat="1" ht="50.1" hidden="1" customHeight="1" thickBot="1" x14ac:dyDescent="0.3">
      <c r="B981" s="312"/>
      <c r="C981" s="1129" t="s">
        <v>573</v>
      </c>
      <c r="D981" s="1130"/>
      <c r="E981" s="1130"/>
      <c r="F981" s="1130"/>
      <c r="G981" s="1130"/>
      <c r="H981" s="1131"/>
      <c r="I981" s="280"/>
      <c r="J981" s="1132" t="str">
        <f>'PRE DATA'!$C$10</f>
        <v>TRAINING INSTITUTE</v>
      </c>
      <c r="K981" s="1133"/>
      <c r="L981" s="1133"/>
      <c r="M981" s="1133"/>
      <c r="N981" s="1133"/>
      <c r="O981" s="1133"/>
      <c r="P981" s="1133"/>
      <c r="Q981" s="1133"/>
      <c r="R981" s="1133"/>
      <c r="S981" s="1133"/>
      <c r="T981" s="1133"/>
      <c r="U981" s="1133"/>
      <c r="V981" s="1133"/>
      <c r="W981" s="1133"/>
      <c r="X981" s="1133"/>
      <c r="Y981" s="1133"/>
      <c r="Z981" s="1133"/>
      <c r="AA981" s="1133"/>
      <c r="AB981" s="1133"/>
      <c r="AC981" s="1134"/>
      <c r="AD981" s="311"/>
    </row>
    <row r="982" spans="2:30" s="75" customFormat="1" ht="50.1" hidden="1" customHeight="1" thickBot="1" x14ac:dyDescent="0.3">
      <c r="B982" s="312"/>
      <c r="C982" s="338"/>
      <c r="D982" s="280"/>
      <c r="E982" s="280"/>
      <c r="F982" s="280"/>
      <c r="G982" s="280"/>
      <c r="H982" s="280"/>
      <c r="I982" s="280"/>
      <c r="J982" s="280"/>
      <c r="K982" s="280"/>
      <c r="L982" s="280"/>
      <c r="M982" s="280"/>
      <c r="N982" s="280"/>
      <c r="O982" s="280"/>
      <c r="P982" s="280"/>
      <c r="Q982" s="280"/>
      <c r="R982" s="280"/>
      <c r="S982" s="280"/>
      <c r="T982" s="280"/>
      <c r="U982" s="280"/>
      <c r="V982" s="280"/>
      <c r="W982" s="280"/>
      <c r="X982" s="280"/>
      <c r="Y982" s="280"/>
      <c r="Z982" s="280"/>
      <c r="AA982" s="280"/>
      <c r="AB982" s="280"/>
      <c r="AC982" s="280"/>
      <c r="AD982" s="311"/>
    </row>
    <row r="983" spans="2:30" s="75" customFormat="1" ht="50.1" hidden="1" customHeight="1" x14ac:dyDescent="0.25">
      <c r="B983" s="312"/>
      <c r="C983" s="340" t="s">
        <v>574</v>
      </c>
      <c r="D983" s="321"/>
      <c r="E983" s="321"/>
      <c r="F983" s="321"/>
      <c r="G983" s="321"/>
      <c r="H983" s="322"/>
      <c r="I983" s="280"/>
      <c r="J983" s="1084" t="str">
        <f>'PRE DATA'!$C$11</f>
        <v>No 05, Gampaha</v>
      </c>
      <c r="K983" s="1085"/>
      <c r="L983" s="1085"/>
      <c r="M983" s="1085"/>
      <c r="N983" s="1085"/>
      <c r="O983" s="1085"/>
      <c r="P983" s="1085"/>
      <c r="Q983" s="1085"/>
      <c r="R983" s="1085"/>
      <c r="S983" s="1085"/>
      <c r="T983" s="1085"/>
      <c r="U983" s="1085"/>
      <c r="V983" s="1085"/>
      <c r="W983" s="1085"/>
      <c r="X983" s="1085"/>
      <c r="Y983" s="1085"/>
      <c r="Z983" s="1085"/>
      <c r="AA983" s="1085"/>
      <c r="AB983" s="1085"/>
      <c r="AC983" s="1086"/>
      <c r="AD983" s="311"/>
    </row>
    <row r="984" spans="2:30" s="75" customFormat="1" ht="50.1" hidden="1" customHeight="1" thickBot="1" x14ac:dyDescent="0.3">
      <c r="B984" s="312"/>
      <c r="C984" s="1090" t="s">
        <v>584</v>
      </c>
      <c r="D984" s="1091"/>
      <c r="E984" s="1091"/>
      <c r="F984" s="1091"/>
      <c r="G984" s="1091"/>
      <c r="H984" s="1092"/>
      <c r="I984" s="280"/>
      <c r="J984" s="1087"/>
      <c r="K984" s="1088"/>
      <c r="L984" s="1088"/>
      <c r="M984" s="1088"/>
      <c r="N984" s="1088"/>
      <c r="O984" s="1088"/>
      <c r="P984" s="1088"/>
      <c r="Q984" s="1088"/>
      <c r="R984" s="1088"/>
      <c r="S984" s="1088"/>
      <c r="T984" s="1088"/>
      <c r="U984" s="1088"/>
      <c r="V984" s="1088"/>
      <c r="W984" s="1088"/>
      <c r="X984" s="1088"/>
      <c r="Y984" s="1088"/>
      <c r="Z984" s="1088"/>
      <c r="AA984" s="1088"/>
      <c r="AB984" s="1088"/>
      <c r="AC984" s="1089"/>
      <c r="AD984" s="311"/>
    </row>
    <row r="985" spans="2:30" s="75" customFormat="1" ht="50.1" hidden="1" customHeight="1" thickBot="1" x14ac:dyDescent="0.3">
      <c r="B985" s="312"/>
      <c r="C985" s="338"/>
      <c r="D985" s="280"/>
      <c r="E985" s="280"/>
      <c r="F985" s="280"/>
      <c r="G985" s="280"/>
      <c r="H985" s="280"/>
      <c r="I985" s="280"/>
      <c r="J985" s="280"/>
      <c r="K985" s="280"/>
      <c r="L985" s="280"/>
      <c r="M985" s="280"/>
      <c r="N985" s="280"/>
      <c r="O985" s="280"/>
      <c r="P985" s="280"/>
      <c r="Q985" s="280"/>
      <c r="R985" s="280"/>
      <c r="S985" s="280"/>
      <c r="T985" s="280"/>
      <c r="U985" s="280"/>
      <c r="V985" s="280"/>
      <c r="W985" s="280"/>
      <c r="X985" s="280"/>
      <c r="Y985" s="280"/>
      <c r="Z985" s="280"/>
      <c r="AA985" s="280"/>
      <c r="AB985" s="280"/>
      <c r="AC985" s="280"/>
      <c r="AD985" s="311"/>
    </row>
    <row r="986" spans="2:30" s="75" customFormat="1" ht="50.1" hidden="1" customHeight="1" x14ac:dyDescent="0.25">
      <c r="B986" s="312"/>
      <c r="C986" s="340" t="s">
        <v>558</v>
      </c>
      <c r="D986" s="323"/>
      <c r="E986" s="323"/>
      <c r="F986" s="323"/>
      <c r="G986" s="323"/>
      <c r="H986" s="324"/>
      <c r="I986" s="280"/>
      <c r="J986" s="1093"/>
      <c r="K986" s="1094"/>
      <c r="L986" s="1094"/>
      <c r="M986" s="1094"/>
      <c r="N986" s="1094"/>
      <c r="O986" s="1094"/>
      <c r="P986" s="1094"/>
      <c r="Q986" s="1094"/>
      <c r="R986" s="1094"/>
      <c r="S986" s="1094"/>
      <c r="T986" s="1094"/>
      <c r="U986" s="1094"/>
      <c r="V986" s="1094"/>
      <c r="W986" s="1094"/>
      <c r="X986" s="1094"/>
      <c r="Y986" s="1094"/>
      <c r="Z986" s="1094"/>
      <c r="AA986" s="1094"/>
      <c r="AB986" s="1094"/>
      <c r="AC986" s="1095"/>
      <c r="AD986" s="311"/>
    </row>
    <row r="987" spans="2:30" s="75" customFormat="1" ht="50.1" hidden="1" customHeight="1" thickBot="1" x14ac:dyDescent="0.3">
      <c r="B987" s="279"/>
      <c r="C987" s="342" t="s">
        <v>575</v>
      </c>
      <c r="D987" s="325"/>
      <c r="E987" s="325"/>
      <c r="F987" s="325"/>
      <c r="G987" s="325"/>
      <c r="H987" s="326"/>
      <c r="I987" s="280"/>
      <c r="J987" s="1096"/>
      <c r="K987" s="1097"/>
      <c r="L987" s="1097"/>
      <c r="M987" s="1097"/>
      <c r="N987" s="1097"/>
      <c r="O987" s="1097"/>
      <c r="P987" s="1097"/>
      <c r="Q987" s="1097"/>
      <c r="R987" s="1097"/>
      <c r="S987" s="1097"/>
      <c r="T987" s="1097"/>
      <c r="U987" s="1097"/>
      <c r="V987" s="1097"/>
      <c r="W987" s="1097"/>
      <c r="X987" s="1097"/>
      <c r="Y987" s="1097"/>
      <c r="Z987" s="1097"/>
      <c r="AA987" s="1097"/>
      <c r="AB987" s="1097"/>
      <c r="AC987" s="1098"/>
      <c r="AD987" s="311"/>
    </row>
    <row r="988" spans="2:30" s="75" customFormat="1" ht="50.1" hidden="1" customHeight="1" x14ac:dyDescent="0.25">
      <c r="B988" s="279"/>
      <c r="C988" s="343"/>
      <c r="D988" s="327"/>
      <c r="E988" s="327"/>
      <c r="F988" s="327"/>
      <c r="G988" s="327"/>
      <c r="H988" s="327"/>
      <c r="I988" s="280"/>
      <c r="J988" s="280"/>
      <c r="K988" s="280"/>
      <c r="L988" s="280"/>
      <c r="M988" s="280"/>
      <c r="N988" s="280"/>
      <c r="O988" s="280"/>
      <c r="P988" s="280"/>
      <c r="Q988" s="280"/>
      <c r="R988" s="280"/>
      <c r="S988" s="280"/>
      <c r="T988" s="280"/>
      <c r="U988" s="280"/>
      <c r="V988" s="280"/>
      <c r="W988" s="280"/>
      <c r="X988" s="280"/>
      <c r="Y988" s="280"/>
      <c r="Z988" s="280"/>
      <c r="AA988" s="280"/>
      <c r="AB988" s="280"/>
      <c r="AC988" s="280"/>
      <c r="AD988" s="311"/>
    </row>
    <row r="989" spans="2:30" s="75" customFormat="1" ht="50.1" hidden="1" customHeight="1" thickBot="1" x14ac:dyDescent="0.3">
      <c r="B989" s="279"/>
      <c r="C989" s="338"/>
      <c r="D989" s="280"/>
      <c r="E989" s="280"/>
      <c r="F989" s="280"/>
      <c r="G989" s="280"/>
      <c r="H989" s="280"/>
      <c r="I989" s="280"/>
      <c r="J989" s="280"/>
      <c r="K989" s="280"/>
      <c r="L989" s="280"/>
      <c r="M989" s="280"/>
      <c r="N989" s="280"/>
      <c r="O989" s="280"/>
      <c r="P989" s="280"/>
      <c r="Q989" s="280"/>
      <c r="R989" s="280"/>
      <c r="S989" s="280"/>
      <c r="T989" s="280"/>
      <c r="U989" s="280"/>
      <c r="V989" s="280"/>
      <c r="W989" s="280"/>
      <c r="X989" s="280"/>
      <c r="Y989" s="280"/>
      <c r="Z989" s="280"/>
      <c r="AA989" s="280"/>
      <c r="AB989" s="280"/>
      <c r="AC989" s="280"/>
      <c r="AD989" s="311"/>
    </row>
    <row r="990" spans="2:30" s="75" customFormat="1" ht="50.1" hidden="1" customHeight="1" x14ac:dyDescent="0.25">
      <c r="B990" s="279"/>
      <c r="C990" s="1099" t="s">
        <v>557</v>
      </c>
      <c r="D990" s="1100"/>
      <c r="E990" s="1100"/>
      <c r="F990" s="1100"/>
      <c r="G990" s="1100"/>
      <c r="H990" s="1101"/>
      <c r="I990" s="280"/>
      <c r="J990" s="299" t="s">
        <v>576</v>
      </c>
      <c r="K990" s="297" t="s">
        <v>576</v>
      </c>
      <c r="L990" s="297" t="s">
        <v>576</v>
      </c>
      <c r="M990" s="297" t="s">
        <v>576</v>
      </c>
      <c r="N990" s="297" t="s">
        <v>577</v>
      </c>
      <c r="O990" s="297" t="s">
        <v>577</v>
      </c>
      <c r="P990" s="297" t="s">
        <v>578</v>
      </c>
      <c r="Q990" s="298" t="s">
        <v>578</v>
      </c>
      <c r="R990" s="280"/>
      <c r="S990" s="280"/>
      <c r="T990" s="280"/>
      <c r="U990" s="280"/>
      <c r="V990" s="299" t="s">
        <v>576</v>
      </c>
      <c r="W990" s="297" t="s">
        <v>576</v>
      </c>
      <c r="X990" s="297" t="s">
        <v>576</v>
      </c>
      <c r="Y990" s="297" t="s">
        <v>576</v>
      </c>
      <c r="Z990" s="297" t="s">
        <v>577</v>
      </c>
      <c r="AA990" s="297" t="s">
        <v>577</v>
      </c>
      <c r="AB990" s="297" t="s">
        <v>578</v>
      </c>
      <c r="AC990" s="298" t="s">
        <v>578</v>
      </c>
      <c r="AD990" s="311"/>
    </row>
    <row r="991" spans="2:30" s="75" customFormat="1" ht="50.1" hidden="1" customHeight="1" thickBot="1" x14ac:dyDescent="0.3">
      <c r="B991" s="274"/>
      <c r="C991" s="1090"/>
      <c r="D991" s="1091"/>
      <c r="E991" s="1091"/>
      <c r="F991" s="1091"/>
      <c r="G991" s="1091"/>
      <c r="H991" s="1092"/>
      <c r="I991" s="280"/>
      <c r="J991" s="293">
        <f>'PRE DATA'!$F$16</f>
        <v>2</v>
      </c>
      <c r="K991" s="294">
        <f>'PRE DATA'!$G$16</f>
        <v>0</v>
      </c>
      <c r="L991" s="294">
        <f>'PRE DATA'!$H$16</f>
        <v>1</v>
      </c>
      <c r="M991" s="294">
        <f>'PRE DATA'!$I$16</f>
        <v>9</v>
      </c>
      <c r="N991" s="282">
        <f>'PRE DATA'!$J$16</f>
        <v>0</v>
      </c>
      <c r="O991" s="282">
        <f>'PRE DATA'!$K$16</f>
        <v>7</v>
      </c>
      <c r="P991" s="294">
        <f>'PRE DATA'!$L$16</f>
        <v>2</v>
      </c>
      <c r="Q991" s="295">
        <f>'PRE DATA'!$M$16</f>
        <v>8</v>
      </c>
      <c r="R991" s="280"/>
      <c r="S991" s="280"/>
      <c r="T991" s="280"/>
      <c r="U991" s="280"/>
      <c r="V991" s="293">
        <f>'PRE DATA'!$F$18</f>
        <v>0</v>
      </c>
      <c r="W991" s="294">
        <f>'PRE DATA'!$G$18</f>
        <v>0</v>
      </c>
      <c r="X991" s="294">
        <f>'PRE DATA'!$H$18</f>
        <v>0</v>
      </c>
      <c r="Y991" s="294">
        <f>'PRE DATA'!$I$18</f>
        <v>0</v>
      </c>
      <c r="Z991" s="282">
        <f>'PRE DATA'!$J$18</f>
        <v>0</v>
      </c>
      <c r="AA991" s="282">
        <f>'PRE DATA'!$K$18</f>
        <v>0</v>
      </c>
      <c r="AB991" s="294">
        <f>'PRE DATA'!$L$18</f>
        <v>0</v>
      </c>
      <c r="AC991" s="295">
        <f>'PRE DATA'!$M$18</f>
        <v>0</v>
      </c>
      <c r="AD991" s="311"/>
    </row>
    <row r="992" spans="2:30" s="75" customFormat="1" ht="50.1" hidden="1" customHeight="1" thickBot="1" x14ac:dyDescent="0.3">
      <c r="B992" s="270"/>
      <c r="C992" s="338"/>
      <c r="D992" s="280"/>
      <c r="E992" s="280"/>
      <c r="F992" s="280"/>
      <c r="G992" s="280"/>
      <c r="H992" s="280"/>
      <c r="I992" s="280"/>
      <c r="J992" s="328"/>
      <c r="K992" s="328"/>
      <c r="L992" s="328"/>
      <c r="M992" s="328"/>
      <c r="N992" s="328"/>
      <c r="O992" s="328"/>
      <c r="P992" s="328"/>
      <c r="Q992" s="328"/>
      <c r="R992" s="280"/>
      <c r="S992" s="280"/>
      <c r="T992" s="280"/>
      <c r="U992" s="280"/>
      <c r="V992" s="280"/>
      <c r="W992" s="280"/>
      <c r="X992" s="280"/>
      <c r="Y992" s="280"/>
      <c r="Z992" s="280"/>
      <c r="AA992" s="280"/>
      <c r="AB992" s="280"/>
      <c r="AC992" s="280"/>
      <c r="AD992" s="311"/>
    </row>
    <row r="993" spans="1:30" s="75" customFormat="1" ht="50.1" hidden="1" customHeight="1" x14ac:dyDescent="0.25">
      <c r="B993" s="270"/>
      <c r="C993" s="344"/>
      <c r="D993" s="116"/>
      <c r="E993" s="116"/>
      <c r="F993" s="280"/>
      <c r="G993" s="280"/>
      <c r="H993" s="280"/>
      <c r="I993" s="280"/>
      <c r="J993" s="299" t="s">
        <v>576</v>
      </c>
      <c r="K993" s="297" t="s">
        <v>576</v>
      </c>
      <c r="L993" s="297" t="s">
        <v>576</v>
      </c>
      <c r="M993" s="297" t="s">
        <v>576</v>
      </c>
      <c r="N993" s="297" t="s">
        <v>577</v>
      </c>
      <c r="O993" s="297" t="s">
        <v>577</v>
      </c>
      <c r="P993" s="297" t="s">
        <v>578</v>
      </c>
      <c r="Q993" s="298" t="s">
        <v>578</v>
      </c>
      <c r="R993" s="280"/>
      <c r="S993" s="280"/>
      <c r="T993" s="280"/>
      <c r="U993" s="280"/>
      <c r="V993" s="299" t="s">
        <v>576</v>
      </c>
      <c r="W993" s="297" t="s">
        <v>576</v>
      </c>
      <c r="X993" s="297" t="s">
        <v>576</v>
      </c>
      <c r="Y993" s="297" t="s">
        <v>576</v>
      </c>
      <c r="Z993" s="297" t="s">
        <v>577</v>
      </c>
      <c r="AA993" s="297" t="s">
        <v>577</v>
      </c>
      <c r="AB993" s="297" t="s">
        <v>578</v>
      </c>
      <c r="AC993" s="298" t="s">
        <v>578</v>
      </c>
      <c r="AD993" s="311"/>
    </row>
    <row r="994" spans="1:30" s="75" customFormat="1" ht="50.1" hidden="1" customHeight="1" thickBot="1" x14ac:dyDescent="0.3">
      <c r="B994" s="270"/>
      <c r="C994" s="338"/>
      <c r="D994" s="280"/>
      <c r="E994" s="280"/>
      <c r="F994" s="280"/>
      <c r="G994" s="280"/>
      <c r="H994" s="280"/>
      <c r="I994" s="280"/>
      <c r="J994" s="293">
        <f>'PRE DATA'!$F$17</f>
        <v>0</v>
      </c>
      <c r="K994" s="294">
        <f>'PRE DATA'!$G$17</f>
        <v>0</v>
      </c>
      <c r="L994" s="294">
        <f>'PRE DATA'!$H$17</f>
        <v>0</v>
      </c>
      <c r="M994" s="294">
        <f>'PRE DATA'!$I$17</f>
        <v>0</v>
      </c>
      <c r="N994" s="282">
        <f>'PRE DATA'!$J$17</f>
        <v>0</v>
      </c>
      <c r="O994" s="282">
        <f>'PRE DATA'!$K$17</f>
        <v>0</v>
      </c>
      <c r="P994" s="294">
        <f>'PRE DATA'!$L$17</f>
        <v>0</v>
      </c>
      <c r="Q994" s="295">
        <f>'PRE DATA'!$M$17</f>
        <v>0</v>
      </c>
      <c r="R994" s="280"/>
      <c r="S994" s="280"/>
      <c r="T994" s="280"/>
      <c r="U994" s="280"/>
      <c r="V994" s="293">
        <f>'PRE DATA'!$F$19</f>
        <v>0</v>
      </c>
      <c r="W994" s="294">
        <f>'PRE DATA'!$G$19</f>
        <v>0</v>
      </c>
      <c r="X994" s="294">
        <f>'PRE DATA'!$H$19</f>
        <v>0</v>
      </c>
      <c r="Y994" s="294">
        <f>'PRE DATA'!$I$19</f>
        <v>0</v>
      </c>
      <c r="Z994" s="282">
        <f>'PRE DATA'!$J$19</f>
        <v>0</v>
      </c>
      <c r="AA994" s="282">
        <f>'PRE DATA'!$K$19</f>
        <v>0</v>
      </c>
      <c r="AB994" s="294">
        <f>'PRE DATA'!$L$19</f>
        <v>0</v>
      </c>
      <c r="AC994" s="295">
        <f>'PRE DATA'!$M$19</f>
        <v>0</v>
      </c>
      <c r="AD994" s="311"/>
    </row>
    <row r="995" spans="1:30" s="75" customFormat="1" ht="50.1" hidden="1" customHeight="1" x14ac:dyDescent="0.25">
      <c r="B995" s="270"/>
      <c r="C995" s="338"/>
      <c r="D995" s="280"/>
      <c r="E995" s="280"/>
      <c r="F995" s="280"/>
      <c r="G995" s="280"/>
      <c r="H995" s="280"/>
      <c r="I995" s="280"/>
      <c r="J995" s="283"/>
      <c r="K995" s="283"/>
      <c r="L995" s="283"/>
      <c r="M995" s="283"/>
      <c r="N995" s="283"/>
      <c r="O995" s="283"/>
      <c r="P995" s="280"/>
      <c r="Q995" s="280"/>
      <c r="R995" s="280"/>
      <c r="S995" s="283"/>
      <c r="T995" s="283"/>
      <c r="U995" s="283"/>
      <c r="V995" s="283"/>
      <c r="W995" s="283"/>
      <c r="X995" s="283"/>
      <c r="Y995" s="280"/>
      <c r="Z995" s="280"/>
      <c r="AA995" s="280"/>
      <c r="AB995" s="280"/>
      <c r="AC995" s="280"/>
      <c r="AD995" s="311"/>
    </row>
    <row r="996" spans="1:30" s="75" customFormat="1" ht="50.1" hidden="1" customHeight="1" thickBot="1" x14ac:dyDescent="0.3">
      <c r="B996" s="312"/>
      <c r="C996" s="338"/>
      <c r="D996" s="280"/>
      <c r="E996" s="280"/>
      <c r="F996" s="280"/>
      <c r="G996" s="280"/>
      <c r="H996" s="280"/>
      <c r="I996" s="280"/>
      <c r="J996" s="280"/>
      <c r="K996" s="280"/>
      <c r="L996" s="280"/>
      <c r="M996" s="280"/>
      <c r="N996" s="280"/>
      <c r="O996" s="280"/>
      <c r="P996" s="280"/>
      <c r="Q996" s="280"/>
      <c r="R996" s="280"/>
      <c r="S996" s="280"/>
      <c r="T996" s="280"/>
      <c r="U996" s="280"/>
      <c r="V996" s="280"/>
      <c r="W996" s="280"/>
      <c r="X996" s="280"/>
      <c r="Y996" s="280"/>
      <c r="Z996" s="280"/>
      <c r="AA996" s="280"/>
      <c r="AB996" s="280"/>
      <c r="AC996" s="280"/>
      <c r="AD996" s="311"/>
    </row>
    <row r="997" spans="1:30" s="75" customFormat="1" ht="50.1" hidden="1" customHeight="1" x14ac:dyDescent="0.25">
      <c r="A997" s="334"/>
      <c r="B997" s="332"/>
      <c r="C997" s="1102" t="s">
        <v>559</v>
      </c>
      <c r="D997" s="1103"/>
      <c r="E997" s="1109" t="s">
        <v>560</v>
      </c>
      <c r="F997" s="1109"/>
      <c r="G997" s="1109"/>
      <c r="H997" s="1109"/>
      <c r="I997" s="1109"/>
      <c r="J997" s="1109"/>
      <c r="K997" s="1109"/>
      <c r="L997" s="1136" t="s">
        <v>561</v>
      </c>
      <c r="M997" s="1136"/>
      <c r="N997" s="1136"/>
      <c r="O997" s="1136"/>
      <c r="P997" s="1136"/>
      <c r="Q997" s="1136"/>
      <c r="R997" s="1109" t="s">
        <v>579</v>
      </c>
      <c r="S997" s="1109"/>
      <c r="T997" s="1109"/>
      <c r="U997" s="1109"/>
      <c r="V997" s="1109"/>
      <c r="W997" s="1109"/>
      <c r="X997" s="1109" t="s">
        <v>580</v>
      </c>
      <c r="Y997" s="1109"/>
      <c r="Z997" s="1109"/>
      <c r="AA997" s="1109"/>
      <c r="AB997" s="1109"/>
      <c r="AC997" s="1137"/>
      <c r="AD997" s="333"/>
    </row>
    <row r="998" spans="1:30" s="75" customFormat="1" ht="50.1" hidden="1" customHeight="1" x14ac:dyDescent="0.25">
      <c r="B998" s="312"/>
      <c r="C998" s="1104"/>
      <c r="D998" s="1105"/>
      <c r="E998" s="1138" t="str">
        <f>'PRE DATA'!$C$25</f>
        <v xml:space="preserve"> NIHAL</v>
      </c>
      <c r="F998" s="1138"/>
      <c r="G998" s="1138"/>
      <c r="H998" s="1138"/>
      <c r="I998" s="1138"/>
      <c r="J998" s="1138"/>
      <c r="K998" s="1138"/>
      <c r="L998" s="1115" t="str">
        <f>'PRE DATA'!$C$27</f>
        <v>CBA/2555/2015</v>
      </c>
      <c r="M998" s="1115"/>
      <c r="N998" s="1115"/>
      <c r="O998" s="1115"/>
      <c r="P998" s="1115"/>
      <c r="Q998" s="1115"/>
      <c r="R998" s="1071"/>
      <c r="S998" s="1071"/>
      <c r="T998" s="1071"/>
      <c r="U998" s="1071"/>
      <c r="V998" s="1071"/>
      <c r="W998" s="1071"/>
      <c r="X998" s="1071"/>
      <c r="Y998" s="1071"/>
      <c r="Z998" s="1071"/>
      <c r="AA998" s="1071"/>
      <c r="AB998" s="1071"/>
      <c r="AC998" s="1073"/>
      <c r="AD998" s="311"/>
    </row>
    <row r="999" spans="1:30" s="75" customFormat="1" ht="50.1" hidden="1" customHeight="1" thickBot="1" x14ac:dyDescent="0.3">
      <c r="B999" s="312"/>
      <c r="C999" s="1106"/>
      <c r="D999" s="1107"/>
      <c r="E999" s="1108" t="str">
        <f>'PRE DATA'!$C$29</f>
        <v>Perera</v>
      </c>
      <c r="F999" s="1108"/>
      <c r="G999" s="1108"/>
      <c r="H999" s="1108"/>
      <c r="I999" s="1108"/>
      <c r="J999" s="1108"/>
      <c r="K999" s="1108"/>
      <c r="L999" s="1075" t="str">
        <f>'PRE DATA'!$C$31</f>
        <v>CBA/2555/2015</v>
      </c>
      <c r="M999" s="1075"/>
      <c r="N999" s="1075"/>
      <c r="O999" s="1075"/>
      <c r="P999" s="1075"/>
      <c r="Q999" s="1075"/>
      <c r="R999" s="1057"/>
      <c r="S999" s="1057"/>
      <c r="T999" s="1057"/>
      <c r="U999" s="1057"/>
      <c r="V999" s="1057"/>
      <c r="W999" s="1057"/>
      <c r="X999" s="1057"/>
      <c r="Y999" s="1057"/>
      <c r="Z999" s="1057"/>
      <c r="AA999" s="1057"/>
      <c r="AB999" s="1057"/>
      <c r="AC999" s="1058"/>
      <c r="AD999" s="311"/>
    </row>
    <row r="1000" spans="1:30" s="75" customFormat="1" ht="50.1" hidden="1" customHeight="1" x14ac:dyDescent="0.25">
      <c r="B1000" s="312"/>
      <c r="C1000" s="338"/>
      <c r="D1000" s="280"/>
      <c r="E1000" s="280"/>
      <c r="F1000" s="280"/>
      <c r="G1000" s="280"/>
      <c r="H1000" s="280"/>
      <c r="I1000" s="280"/>
      <c r="J1000" s="280"/>
      <c r="K1000" s="280"/>
      <c r="L1000" s="280"/>
      <c r="M1000" s="280"/>
      <c r="N1000" s="280"/>
      <c r="O1000" s="280"/>
      <c r="P1000" s="280"/>
      <c r="Q1000" s="280"/>
      <c r="R1000" s="280"/>
      <c r="S1000" s="280"/>
      <c r="T1000" s="280"/>
      <c r="U1000" s="280"/>
      <c r="V1000" s="280"/>
      <c r="W1000" s="280"/>
      <c r="X1000" s="280"/>
      <c r="Y1000" s="280"/>
      <c r="Z1000" s="280"/>
      <c r="AA1000" s="280"/>
      <c r="AB1000" s="280"/>
      <c r="AC1000" s="280"/>
      <c r="AD1000" s="311"/>
    </row>
    <row r="1001" spans="1:30" s="75" customFormat="1" ht="50.1" hidden="1" customHeight="1" thickBot="1" x14ac:dyDescent="0.3">
      <c r="B1001" s="270"/>
      <c r="C1001" s="338"/>
      <c r="D1001" s="280"/>
      <c r="E1001" s="280"/>
      <c r="F1001" s="280"/>
      <c r="G1001" s="280"/>
      <c r="H1001" s="280"/>
      <c r="I1001" s="280"/>
      <c r="J1001" s="280"/>
      <c r="K1001" s="280"/>
      <c r="L1001" s="280"/>
      <c r="M1001" s="280"/>
      <c r="N1001" s="280"/>
      <c r="O1001" s="280"/>
      <c r="P1001" s="280"/>
      <c r="Q1001" s="280"/>
      <c r="R1001" s="280"/>
      <c r="S1001" s="280"/>
      <c r="T1001" s="280"/>
      <c r="U1001" s="280"/>
      <c r="V1001" s="280"/>
      <c r="W1001" s="280"/>
      <c r="X1001" s="280"/>
      <c r="Y1001" s="280"/>
      <c r="Z1001" s="280"/>
      <c r="AA1001" s="280"/>
      <c r="AB1001" s="280"/>
      <c r="AC1001" s="280"/>
      <c r="AD1001" s="311"/>
    </row>
    <row r="1002" spans="1:30" s="75" customFormat="1" ht="50.1" hidden="1" customHeight="1" x14ac:dyDescent="0.25">
      <c r="B1002" s="312"/>
      <c r="C1002" s="1059" t="s">
        <v>551</v>
      </c>
      <c r="D1002" s="1060"/>
      <c r="E1002" s="280"/>
      <c r="F1002" s="1080" t="s">
        <v>555</v>
      </c>
      <c r="G1002" s="1081"/>
      <c r="H1002" s="1081"/>
      <c r="I1002" s="1081"/>
      <c r="J1002" s="1081"/>
      <c r="K1002" s="1081"/>
      <c r="L1002" s="1081"/>
      <c r="M1002" s="1081"/>
      <c r="N1002" s="1081"/>
      <c r="O1002" s="1135"/>
      <c r="P1002" s="1080" t="s">
        <v>581</v>
      </c>
      <c r="Q1002" s="1081"/>
      <c r="R1002" s="1081"/>
      <c r="S1002" s="1081"/>
      <c r="T1002" s="1081"/>
      <c r="U1002" s="1081"/>
      <c r="V1002" s="1081"/>
      <c r="W1002" s="1081" t="s">
        <v>581</v>
      </c>
      <c r="X1002" s="1081"/>
      <c r="Y1002" s="1081"/>
      <c r="Z1002" s="1081"/>
      <c r="AA1002" s="1081"/>
      <c r="AB1002" s="1081"/>
      <c r="AC1002" s="1082"/>
      <c r="AD1002" s="311"/>
    </row>
    <row r="1003" spans="1:30" s="75" customFormat="1" ht="50.1" hidden="1" customHeight="1" x14ac:dyDescent="0.25">
      <c r="B1003" s="270"/>
      <c r="C1003" s="1061"/>
      <c r="D1003" s="1062"/>
      <c r="E1003" s="280"/>
      <c r="F1003" s="1125" t="str">
        <f>'PRE DATA'!$C$6</f>
        <v>K72S003Q1L2</v>
      </c>
      <c r="G1003" s="1126"/>
      <c r="H1003" s="1126"/>
      <c r="I1003" s="1126"/>
      <c r="J1003" s="1126"/>
      <c r="K1003" s="1126"/>
      <c r="L1003" s="1126"/>
      <c r="M1003" s="1126"/>
      <c r="N1003" s="1126"/>
      <c r="O1003" s="1126"/>
      <c r="P1003" s="1070"/>
      <c r="Q1003" s="1071"/>
      <c r="R1003" s="1071"/>
      <c r="S1003" s="1071"/>
      <c r="T1003" s="1071"/>
      <c r="U1003" s="1071"/>
      <c r="V1003" s="1071"/>
      <c r="W1003" s="1071"/>
      <c r="X1003" s="1071"/>
      <c r="Y1003" s="1071"/>
      <c r="Z1003" s="1071"/>
      <c r="AA1003" s="1071"/>
      <c r="AB1003" s="1071"/>
      <c r="AC1003" s="1073"/>
      <c r="AD1003" s="311"/>
    </row>
    <row r="1004" spans="1:30" s="75" customFormat="1" ht="50.1" hidden="1" customHeight="1" thickBot="1" x14ac:dyDescent="0.3">
      <c r="B1004" s="312"/>
      <c r="C1004" s="1063"/>
      <c r="D1004" s="1064"/>
      <c r="E1004" s="280"/>
      <c r="F1004" s="1125" t="str">
        <f>'PRE DATA'!$C$7</f>
        <v>K72S003Q2L3</v>
      </c>
      <c r="G1004" s="1126"/>
      <c r="H1004" s="1126"/>
      <c r="I1004" s="1126"/>
      <c r="J1004" s="1126"/>
      <c r="K1004" s="1126"/>
      <c r="L1004" s="1126"/>
      <c r="M1004" s="1126"/>
      <c r="N1004" s="1126"/>
      <c r="O1004" s="1126"/>
      <c r="P1004" s="1070"/>
      <c r="Q1004" s="1071"/>
      <c r="R1004" s="1071"/>
      <c r="S1004" s="1071"/>
      <c r="T1004" s="1071"/>
      <c r="U1004" s="1071"/>
      <c r="V1004" s="1071"/>
      <c r="W1004" s="1071"/>
      <c r="X1004" s="1071"/>
      <c r="Y1004" s="1071"/>
      <c r="Z1004" s="1071"/>
      <c r="AA1004" s="1071"/>
      <c r="AB1004" s="1071"/>
      <c r="AC1004" s="1073"/>
      <c r="AD1004" s="311"/>
    </row>
    <row r="1005" spans="1:30" s="75" customFormat="1" ht="150" hidden="1" customHeight="1" thickBot="1" x14ac:dyDescent="0.3">
      <c r="B1005" s="312"/>
      <c r="C1005" s="338"/>
      <c r="D1005" s="280"/>
      <c r="E1005" s="280"/>
      <c r="F1005" s="280"/>
      <c r="G1005" s="280"/>
      <c r="H1005" s="280"/>
      <c r="I1005" s="284"/>
      <c r="J1005" s="284"/>
      <c r="K1005" s="284"/>
      <c r="L1005" s="284"/>
      <c r="M1005" s="284"/>
      <c r="N1005" s="280"/>
      <c r="O1005" s="280"/>
      <c r="P1005" s="1077" t="s">
        <v>582</v>
      </c>
      <c r="Q1005" s="1078"/>
      <c r="R1005" s="1078"/>
      <c r="S1005" s="1078"/>
      <c r="T1005" s="1078"/>
      <c r="U1005" s="1078"/>
      <c r="V1005" s="1078"/>
      <c r="W1005" s="1078" t="s">
        <v>582</v>
      </c>
      <c r="X1005" s="1078"/>
      <c r="Y1005" s="1078"/>
      <c r="Z1005" s="1078"/>
      <c r="AA1005" s="1078"/>
      <c r="AB1005" s="1078"/>
      <c r="AC1005" s="1079"/>
      <c r="AD1005" s="311"/>
    </row>
    <row r="1006" spans="1:30" s="75" customFormat="1" ht="50.1" hidden="1" customHeight="1" x14ac:dyDescent="0.25">
      <c r="B1006" s="312"/>
      <c r="C1006" s="338"/>
      <c r="D1006" s="280"/>
      <c r="E1006" s="280"/>
      <c r="F1006" s="280"/>
      <c r="G1006" s="280"/>
      <c r="H1006" s="280"/>
      <c r="I1006" s="280"/>
      <c r="J1006" s="280"/>
      <c r="K1006" s="280"/>
      <c r="L1006" s="280"/>
      <c r="M1006" s="280"/>
      <c r="N1006" s="280"/>
      <c r="O1006" s="280"/>
      <c r="P1006" s="280"/>
      <c r="Q1006" s="280"/>
      <c r="R1006" s="280"/>
      <c r="S1006" s="280"/>
      <c r="T1006" s="280"/>
      <c r="U1006" s="280"/>
      <c r="V1006" s="280"/>
      <c r="W1006" s="280"/>
      <c r="X1006" s="280"/>
      <c r="Y1006" s="280"/>
      <c r="Z1006" s="280"/>
      <c r="AA1006" s="280"/>
      <c r="AB1006" s="280"/>
      <c r="AC1006" s="280"/>
      <c r="AD1006" s="311"/>
    </row>
    <row r="1007" spans="1:30" s="75" customFormat="1" ht="50.1" hidden="1" customHeight="1" x14ac:dyDescent="0.25">
      <c r="B1007" s="312"/>
      <c r="C1007" s="1083" t="s">
        <v>583</v>
      </c>
      <c r="D1007" s="1083"/>
      <c r="E1007" s="1083"/>
      <c r="F1007" s="1083"/>
      <c r="G1007" s="1083"/>
      <c r="H1007" s="1083"/>
      <c r="I1007" s="1083"/>
      <c r="J1007" s="1083"/>
      <c r="K1007" s="1083"/>
      <c r="L1007" s="1083"/>
      <c r="M1007" s="1083"/>
      <c r="N1007" s="1083"/>
      <c r="O1007" s="1083"/>
      <c r="P1007" s="1083"/>
      <c r="Q1007" s="1083"/>
      <c r="R1007" s="1083"/>
      <c r="S1007" s="1083"/>
      <c r="T1007" s="1083"/>
      <c r="U1007" s="1083"/>
      <c r="V1007" s="1083"/>
      <c r="W1007" s="1083"/>
      <c r="X1007" s="1083"/>
      <c r="Y1007" s="1083"/>
      <c r="Z1007" s="1083"/>
      <c r="AA1007" s="1083"/>
      <c r="AB1007" s="1083"/>
      <c r="AC1007" s="1083"/>
      <c r="AD1007" s="311"/>
    </row>
    <row r="1008" spans="1:30" s="75" customFormat="1" ht="50.1" hidden="1" customHeight="1" thickBot="1" x14ac:dyDescent="0.3">
      <c r="B1008" s="329"/>
      <c r="C1008" s="345"/>
      <c r="D1008" s="330"/>
      <c r="E1008" s="330"/>
      <c r="F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  <c r="R1008" s="330"/>
      <c r="S1008" s="330"/>
      <c r="T1008" s="330"/>
      <c r="U1008" s="330"/>
      <c r="V1008" s="330"/>
      <c r="W1008" s="330"/>
      <c r="X1008" s="330"/>
      <c r="Y1008" s="330"/>
      <c r="Z1008" s="330"/>
      <c r="AA1008" s="330"/>
      <c r="AB1008" s="330"/>
      <c r="AC1008" s="285">
        <f>AC960+1</f>
        <v>21</v>
      </c>
      <c r="AD1008" s="331"/>
    </row>
    <row r="1009" ht="50.1" customHeight="1" thickTop="1" x14ac:dyDescent="0.25"/>
  </sheetData>
  <mergeCells count="777">
    <mergeCell ref="C1007:AC1007"/>
    <mergeCell ref="C1002:D1004"/>
    <mergeCell ref="F1002:O1002"/>
    <mergeCell ref="P1002:V1002"/>
    <mergeCell ref="W1002:AC1002"/>
    <mergeCell ref="F1003:O1003"/>
    <mergeCell ref="P1003:V1004"/>
    <mergeCell ref="W1003:AC1004"/>
    <mergeCell ref="F1004:O1004"/>
    <mergeCell ref="P1005:V1005"/>
    <mergeCell ref="W1005:AC1005"/>
    <mergeCell ref="J983:AC984"/>
    <mergeCell ref="C984:H984"/>
    <mergeCell ref="J986:AC987"/>
    <mergeCell ref="C990:H991"/>
    <mergeCell ref="C997:D999"/>
    <mergeCell ref="E997:K997"/>
    <mergeCell ref="L997:Q997"/>
    <mergeCell ref="R997:W997"/>
    <mergeCell ref="X997:AC997"/>
    <mergeCell ref="E998:K998"/>
    <mergeCell ref="L998:Q998"/>
    <mergeCell ref="R998:W998"/>
    <mergeCell ref="X998:AC998"/>
    <mergeCell ref="E999:K999"/>
    <mergeCell ref="L999:Q999"/>
    <mergeCell ref="R999:W999"/>
    <mergeCell ref="X999:AC999"/>
    <mergeCell ref="C959:AC959"/>
    <mergeCell ref="B963:AD963"/>
    <mergeCell ref="F965:AC965"/>
    <mergeCell ref="C967:D967"/>
    <mergeCell ref="C968:D968"/>
    <mergeCell ref="C974:D974"/>
    <mergeCell ref="F978:H978"/>
    <mergeCell ref="F979:H979"/>
    <mergeCell ref="C981:H981"/>
    <mergeCell ref="J981:AC981"/>
    <mergeCell ref="C954:D956"/>
    <mergeCell ref="F954:O954"/>
    <mergeCell ref="P954:V954"/>
    <mergeCell ref="W954:AC954"/>
    <mergeCell ref="F955:O955"/>
    <mergeCell ref="P955:V956"/>
    <mergeCell ref="W955:AC956"/>
    <mergeCell ref="F956:O956"/>
    <mergeCell ref="P957:V957"/>
    <mergeCell ref="W957:AC957"/>
    <mergeCell ref="J935:AC936"/>
    <mergeCell ref="C936:H936"/>
    <mergeCell ref="J938:AC939"/>
    <mergeCell ref="C942:H943"/>
    <mergeCell ref="C949:D951"/>
    <mergeCell ref="E949:K949"/>
    <mergeCell ref="L949:Q949"/>
    <mergeCell ref="R949:W949"/>
    <mergeCell ref="X949:AC949"/>
    <mergeCell ref="E950:K950"/>
    <mergeCell ref="L950:Q950"/>
    <mergeCell ref="R950:W950"/>
    <mergeCell ref="X950:AC950"/>
    <mergeCell ref="E951:K951"/>
    <mergeCell ref="L951:Q951"/>
    <mergeCell ref="R951:W951"/>
    <mergeCell ref="X951:AC951"/>
    <mergeCell ref="C911:AC911"/>
    <mergeCell ref="B915:AD915"/>
    <mergeCell ref="F917:AC917"/>
    <mergeCell ref="C919:D919"/>
    <mergeCell ref="C920:D920"/>
    <mergeCell ref="C926:D926"/>
    <mergeCell ref="F930:H930"/>
    <mergeCell ref="F931:H931"/>
    <mergeCell ref="C933:H933"/>
    <mergeCell ref="J933:AC933"/>
    <mergeCell ref="C906:D908"/>
    <mergeCell ref="F906:O906"/>
    <mergeCell ref="P906:V906"/>
    <mergeCell ref="W906:AC906"/>
    <mergeCell ref="F907:O907"/>
    <mergeCell ref="P907:V908"/>
    <mergeCell ref="W907:AC908"/>
    <mergeCell ref="F908:O908"/>
    <mergeCell ref="P909:V909"/>
    <mergeCell ref="W909:AC909"/>
    <mergeCell ref="J887:AC888"/>
    <mergeCell ref="C888:H888"/>
    <mergeCell ref="J890:AC891"/>
    <mergeCell ref="C894:H895"/>
    <mergeCell ref="C901:D903"/>
    <mergeCell ref="E901:K901"/>
    <mergeCell ref="L901:Q901"/>
    <mergeCell ref="R901:W901"/>
    <mergeCell ref="X901:AC901"/>
    <mergeCell ref="E902:K902"/>
    <mergeCell ref="L902:Q902"/>
    <mergeCell ref="R902:W902"/>
    <mergeCell ref="X902:AC902"/>
    <mergeCell ref="E903:K903"/>
    <mergeCell ref="L903:Q903"/>
    <mergeCell ref="R903:W903"/>
    <mergeCell ref="X903:AC903"/>
    <mergeCell ref="C863:AC863"/>
    <mergeCell ref="B867:AD867"/>
    <mergeCell ref="F869:AC869"/>
    <mergeCell ref="C871:D871"/>
    <mergeCell ref="C872:D872"/>
    <mergeCell ref="C878:D878"/>
    <mergeCell ref="F882:H882"/>
    <mergeCell ref="F883:H883"/>
    <mergeCell ref="C885:H885"/>
    <mergeCell ref="J885:AC885"/>
    <mergeCell ref="C858:D860"/>
    <mergeCell ref="F858:O858"/>
    <mergeCell ref="P858:V858"/>
    <mergeCell ref="W858:AC858"/>
    <mergeCell ref="F859:O859"/>
    <mergeCell ref="P859:V860"/>
    <mergeCell ref="W859:AC860"/>
    <mergeCell ref="F860:O860"/>
    <mergeCell ref="P861:V861"/>
    <mergeCell ref="W861:AC861"/>
    <mergeCell ref="J839:AC840"/>
    <mergeCell ref="C840:H840"/>
    <mergeCell ref="J842:AC843"/>
    <mergeCell ref="C846:H847"/>
    <mergeCell ref="C853:D855"/>
    <mergeCell ref="E853:K853"/>
    <mergeCell ref="L853:Q853"/>
    <mergeCell ref="R853:W853"/>
    <mergeCell ref="X853:AC853"/>
    <mergeCell ref="E854:K854"/>
    <mergeCell ref="L854:Q854"/>
    <mergeCell ref="R854:W854"/>
    <mergeCell ref="X854:AC854"/>
    <mergeCell ref="E855:K855"/>
    <mergeCell ref="L855:Q855"/>
    <mergeCell ref="R855:W855"/>
    <mergeCell ref="X855:AC855"/>
    <mergeCell ref="C815:AC815"/>
    <mergeCell ref="B819:AD819"/>
    <mergeCell ref="F821:AC821"/>
    <mergeCell ref="C823:D823"/>
    <mergeCell ref="C824:D824"/>
    <mergeCell ref="C830:D830"/>
    <mergeCell ref="F834:H834"/>
    <mergeCell ref="F835:H835"/>
    <mergeCell ref="C837:H837"/>
    <mergeCell ref="J837:AC837"/>
    <mergeCell ref="C810:D812"/>
    <mergeCell ref="F810:O810"/>
    <mergeCell ref="P810:V810"/>
    <mergeCell ref="W810:AC810"/>
    <mergeCell ref="F811:O811"/>
    <mergeCell ref="P811:V812"/>
    <mergeCell ref="W811:AC812"/>
    <mergeCell ref="F812:O812"/>
    <mergeCell ref="P813:V813"/>
    <mergeCell ref="W813:AC813"/>
    <mergeCell ref="J791:AC792"/>
    <mergeCell ref="C792:H792"/>
    <mergeCell ref="J794:AC795"/>
    <mergeCell ref="C798:H799"/>
    <mergeCell ref="C805:D807"/>
    <mergeCell ref="E805:K805"/>
    <mergeCell ref="L805:Q805"/>
    <mergeCell ref="R805:W805"/>
    <mergeCell ref="X805:AC805"/>
    <mergeCell ref="E806:K806"/>
    <mergeCell ref="L806:Q806"/>
    <mergeCell ref="R806:W806"/>
    <mergeCell ref="X806:AC806"/>
    <mergeCell ref="E807:K807"/>
    <mergeCell ref="L807:Q807"/>
    <mergeCell ref="R807:W807"/>
    <mergeCell ref="X807:AC807"/>
    <mergeCell ref="C767:AC767"/>
    <mergeCell ref="B771:AD771"/>
    <mergeCell ref="F773:AC773"/>
    <mergeCell ref="C775:D775"/>
    <mergeCell ref="C776:D776"/>
    <mergeCell ref="C782:D782"/>
    <mergeCell ref="F786:H786"/>
    <mergeCell ref="F787:H787"/>
    <mergeCell ref="C789:H789"/>
    <mergeCell ref="J789:AC789"/>
    <mergeCell ref="C762:D764"/>
    <mergeCell ref="F762:O762"/>
    <mergeCell ref="P762:V762"/>
    <mergeCell ref="W762:AC762"/>
    <mergeCell ref="F763:O763"/>
    <mergeCell ref="P763:V764"/>
    <mergeCell ref="W763:AC764"/>
    <mergeCell ref="F764:O764"/>
    <mergeCell ref="P765:V765"/>
    <mergeCell ref="W765:AC765"/>
    <mergeCell ref="J743:AC744"/>
    <mergeCell ref="C744:H744"/>
    <mergeCell ref="J746:AC747"/>
    <mergeCell ref="C750:H751"/>
    <mergeCell ref="C757:D759"/>
    <mergeCell ref="E757:K757"/>
    <mergeCell ref="L757:Q757"/>
    <mergeCell ref="R757:W757"/>
    <mergeCell ref="X757:AC757"/>
    <mergeCell ref="E758:K758"/>
    <mergeCell ref="L758:Q758"/>
    <mergeCell ref="R758:W758"/>
    <mergeCell ref="X758:AC758"/>
    <mergeCell ref="E759:K759"/>
    <mergeCell ref="L759:Q759"/>
    <mergeCell ref="R759:W759"/>
    <mergeCell ref="X759:AC759"/>
    <mergeCell ref="C719:AC719"/>
    <mergeCell ref="B723:AD723"/>
    <mergeCell ref="F725:AC725"/>
    <mergeCell ref="C727:D727"/>
    <mergeCell ref="C728:D728"/>
    <mergeCell ref="C734:D734"/>
    <mergeCell ref="F738:H738"/>
    <mergeCell ref="F739:H739"/>
    <mergeCell ref="C741:H741"/>
    <mergeCell ref="J741:AC741"/>
    <mergeCell ref="C714:D716"/>
    <mergeCell ref="F714:O714"/>
    <mergeCell ref="P714:V714"/>
    <mergeCell ref="W714:AC714"/>
    <mergeCell ref="F715:O715"/>
    <mergeCell ref="P715:V716"/>
    <mergeCell ref="W715:AC716"/>
    <mergeCell ref="F716:O716"/>
    <mergeCell ref="P717:V717"/>
    <mergeCell ref="W717:AC717"/>
    <mergeCell ref="J695:AC696"/>
    <mergeCell ref="C696:H696"/>
    <mergeCell ref="J698:AC699"/>
    <mergeCell ref="C702:H703"/>
    <mergeCell ref="C709:D711"/>
    <mergeCell ref="E709:K709"/>
    <mergeCell ref="L709:Q709"/>
    <mergeCell ref="R709:W709"/>
    <mergeCell ref="X709:AC709"/>
    <mergeCell ref="E710:K710"/>
    <mergeCell ref="L710:Q710"/>
    <mergeCell ref="R710:W710"/>
    <mergeCell ref="X710:AC710"/>
    <mergeCell ref="E711:K711"/>
    <mergeCell ref="L711:Q711"/>
    <mergeCell ref="R711:W711"/>
    <mergeCell ref="X711:AC711"/>
    <mergeCell ref="C671:AC671"/>
    <mergeCell ref="B675:AD675"/>
    <mergeCell ref="F677:AC677"/>
    <mergeCell ref="C679:D679"/>
    <mergeCell ref="C680:D680"/>
    <mergeCell ref="C686:D686"/>
    <mergeCell ref="F690:H690"/>
    <mergeCell ref="F691:H691"/>
    <mergeCell ref="C693:H693"/>
    <mergeCell ref="J693:AC693"/>
    <mergeCell ref="C666:D668"/>
    <mergeCell ref="F666:O666"/>
    <mergeCell ref="P666:V666"/>
    <mergeCell ref="W666:AC666"/>
    <mergeCell ref="F667:O667"/>
    <mergeCell ref="P667:V668"/>
    <mergeCell ref="W667:AC668"/>
    <mergeCell ref="F668:O668"/>
    <mergeCell ref="P669:V669"/>
    <mergeCell ref="W669:AC669"/>
    <mergeCell ref="J647:AC648"/>
    <mergeCell ref="C648:H648"/>
    <mergeCell ref="J650:AC651"/>
    <mergeCell ref="C654:H655"/>
    <mergeCell ref="C661:D663"/>
    <mergeCell ref="E661:K661"/>
    <mergeCell ref="L661:Q661"/>
    <mergeCell ref="R661:W661"/>
    <mergeCell ref="X661:AC661"/>
    <mergeCell ref="E662:K662"/>
    <mergeCell ref="L662:Q662"/>
    <mergeCell ref="R662:W662"/>
    <mergeCell ref="X662:AC662"/>
    <mergeCell ref="E663:K663"/>
    <mergeCell ref="L663:Q663"/>
    <mergeCell ref="R663:W663"/>
    <mergeCell ref="X663:AC663"/>
    <mergeCell ref="C623:AC623"/>
    <mergeCell ref="B627:AD627"/>
    <mergeCell ref="F629:AC629"/>
    <mergeCell ref="C631:D631"/>
    <mergeCell ref="C632:D632"/>
    <mergeCell ref="C638:D638"/>
    <mergeCell ref="F642:H642"/>
    <mergeCell ref="F643:H643"/>
    <mergeCell ref="C645:H645"/>
    <mergeCell ref="J645:AC645"/>
    <mergeCell ref="C618:D620"/>
    <mergeCell ref="F618:O618"/>
    <mergeCell ref="P618:V618"/>
    <mergeCell ref="W618:AC618"/>
    <mergeCell ref="F619:O619"/>
    <mergeCell ref="P619:V620"/>
    <mergeCell ref="W619:AC620"/>
    <mergeCell ref="F620:O620"/>
    <mergeCell ref="P621:V621"/>
    <mergeCell ref="W621:AC621"/>
    <mergeCell ref="J599:AC600"/>
    <mergeCell ref="C600:H600"/>
    <mergeCell ref="J602:AC603"/>
    <mergeCell ref="C606:H607"/>
    <mergeCell ref="C613:D615"/>
    <mergeCell ref="E613:K613"/>
    <mergeCell ref="L613:Q613"/>
    <mergeCell ref="R613:W613"/>
    <mergeCell ref="X613:AC613"/>
    <mergeCell ref="E614:K614"/>
    <mergeCell ref="L614:Q614"/>
    <mergeCell ref="R614:W614"/>
    <mergeCell ref="X614:AC614"/>
    <mergeCell ref="E615:K615"/>
    <mergeCell ref="L615:Q615"/>
    <mergeCell ref="R615:W615"/>
    <mergeCell ref="X615:AC615"/>
    <mergeCell ref="C575:AC575"/>
    <mergeCell ref="B579:AD579"/>
    <mergeCell ref="F581:AC581"/>
    <mergeCell ref="C583:D583"/>
    <mergeCell ref="C584:D584"/>
    <mergeCell ref="C590:D590"/>
    <mergeCell ref="F594:H594"/>
    <mergeCell ref="F595:H595"/>
    <mergeCell ref="C597:H597"/>
    <mergeCell ref="J597:AC597"/>
    <mergeCell ref="C570:D572"/>
    <mergeCell ref="F570:O570"/>
    <mergeCell ref="P570:V570"/>
    <mergeCell ref="W570:AC570"/>
    <mergeCell ref="F571:O571"/>
    <mergeCell ref="P571:V572"/>
    <mergeCell ref="W571:AC572"/>
    <mergeCell ref="F572:O572"/>
    <mergeCell ref="P573:V573"/>
    <mergeCell ref="W573:AC573"/>
    <mergeCell ref="J551:AC552"/>
    <mergeCell ref="C552:H552"/>
    <mergeCell ref="J554:AC555"/>
    <mergeCell ref="C558:H559"/>
    <mergeCell ref="C565:D567"/>
    <mergeCell ref="E565:K565"/>
    <mergeCell ref="L565:Q565"/>
    <mergeCell ref="R565:W565"/>
    <mergeCell ref="X565:AC565"/>
    <mergeCell ref="E566:K566"/>
    <mergeCell ref="L566:Q566"/>
    <mergeCell ref="R566:W566"/>
    <mergeCell ref="X566:AC566"/>
    <mergeCell ref="E567:K567"/>
    <mergeCell ref="L567:Q567"/>
    <mergeCell ref="R567:W567"/>
    <mergeCell ref="X567:AC567"/>
    <mergeCell ref="C527:AC527"/>
    <mergeCell ref="B531:AD531"/>
    <mergeCell ref="F533:AC533"/>
    <mergeCell ref="C535:D535"/>
    <mergeCell ref="C536:D536"/>
    <mergeCell ref="C542:D542"/>
    <mergeCell ref="F546:H546"/>
    <mergeCell ref="F547:H547"/>
    <mergeCell ref="C549:H549"/>
    <mergeCell ref="J549:AC549"/>
    <mergeCell ref="C522:D524"/>
    <mergeCell ref="F522:O522"/>
    <mergeCell ref="P522:V522"/>
    <mergeCell ref="W522:AC522"/>
    <mergeCell ref="F523:O523"/>
    <mergeCell ref="P523:V524"/>
    <mergeCell ref="W523:AC524"/>
    <mergeCell ref="F524:O524"/>
    <mergeCell ref="P525:V525"/>
    <mergeCell ref="W525:AC525"/>
    <mergeCell ref="J503:AC504"/>
    <mergeCell ref="C504:H504"/>
    <mergeCell ref="J506:AC507"/>
    <mergeCell ref="C510:H511"/>
    <mergeCell ref="C517:D519"/>
    <mergeCell ref="E517:K517"/>
    <mergeCell ref="L517:Q517"/>
    <mergeCell ref="R517:W517"/>
    <mergeCell ref="X517:AC517"/>
    <mergeCell ref="E518:K518"/>
    <mergeCell ref="L518:Q518"/>
    <mergeCell ref="R518:W518"/>
    <mergeCell ref="X518:AC518"/>
    <mergeCell ref="E519:K519"/>
    <mergeCell ref="L519:Q519"/>
    <mergeCell ref="R519:W519"/>
    <mergeCell ref="X519:AC519"/>
    <mergeCell ref="C479:AC479"/>
    <mergeCell ref="B483:AD483"/>
    <mergeCell ref="F485:AC485"/>
    <mergeCell ref="C487:D487"/>
    <mergeCell ref="C488:D488"/>
    <mergeCell ref="C494:D494"/>
    <mergeCell ref="F498:H498"/>
    <mergeCell ref="F499:H499"/>
    <mergeCell ref="C501:H501"/>
    <mergeCell ref="J501:AC501"/>
    <mergeCell ref="C474:D476"/>
    <mergeCell ref="F474:O474"/>
    <mergeCell ref="P474:V474"/>
    <mergeCell ref="W474:AC474"/>
    <mergeCell ref="F475:O475"/>
    <mergeCell ref="P475:V476"/>
    <mergeCell ref="W475:AC476"/>
    <mergeCell ref="F476:O476"/>
    <mergeCell ref="P477:V477"/>
    <mergeCell ref="W477:AC477"/>
    <mergeCell ref="J455:AC456"/>
    <mergeCell ref="C456:H456"/>
    <mergeCell ref="J458:AC459"/>
    <mergeCell ref="C462:H463"/>
    <mergeCell ref="C469:D471"/>
    <mergeCell ref="E469:K469"/>
    <mergeCell ref="L469:Q469"/>
    <mergeCell ref="R469:W469"/>
    <mergeCell ref="X469:AC469"/>
    <mergeCell ref="E470:K470"/>
    <mergeCell ref="L470:Q470"/>
    <mergeCell ref="R470:W470"/>
    <mergeCell ref="X470:AC470"/>
    <mergeCell ref="E471:K471"/>
    <mergeCell ref="L471:Q471"/>
    <mergeCell ref="R471:W471"/>
    <mergeCell ref="X471:AC471"/>
    <mergeCell ref="C431:AC431"/>
    <mergeCell ref="B435:AD435"/>
    <mergeCell ref="F437:AC437"/>
    <mergeCell ref="C439:D439"/>
    <mergeCell ref="C440:D440"/>
    <mergeCell ref="C446:D446"/>
    <mergeCell ref="F450:H450"/>
    <mergeCell ref="F451:H451"/>
    <mergeCell ref="C453:H453"/>
    <mergeCell ref="J453:AC453"/>
    <mergeCell ref="C426:D428"/>
    <mergeCell ref="F426:O426"/>
    <mergeCell ref="P426:V426"/>
    <mergeCell ref="W426:AC426"/>
    <mergeCell ref="F427:O427"/>
    <mergeCell ref="P427:V428"/>
    <mergeCell ref="W427:AC428"/>
    <mergeCell ref="F428:O428"/>
    <mergeCell ref="P429:V429"/>
    <mergeCell ref="W429:AC429"/>
    <mergeCell ref="J407:AC408"/>
    <mergeCell ref="C408:H408"/>
    <mergeCell ref="J410:AC411"/>
    <mergeCell ref="C414:H415"/>
    <mergeCell ref="C421:D423"/>
    <mergeCell ref="E421:K421"/>
    <mergeCell ref="L421:Q421"/>
    <mergeCell ref="R421:W421"/>
    <mergeCell ref="X421:AC421"/>
    <mergeCell ref="E422:K422"/>
    <mergeCell ref="L422:Q422"/>
    <mergeCell ref="R422:W422"/>
    <mergeCell ref="X422:AC422"/>
    <mergeCell ref="E423:K423"/>
    <mergeCell ref="L423:Q423"/>
    <mergeCell ref="R423:W423"/>
    <mergeCell ref="X423:AC423"/>
    <mergeCell ref="C383:AC383"/>
    <mergeCell ref="B387:AD387"/>
    <mergeCell ref="F389:AC389"/>
    <mergeCell ref="C391:D391"/>
    <mergeCell ref="C392:D392"/>
    <mergeCell ref="C398:D398"/>
    <mergeCell ref="F402:H402"/>
    <mergeCell ref="F403:H403"/>
    <mergeCell ref="C405:H405"/>
    <mergeCell ref="J405:AC405"/>
    <mergeCell ref="C378:D380"/>
    <mergeCell ref="F378:O378"/>
    <mergeCell ref="P378:V378"/>
    <mergeCell ref="W378:AC378"/>
    <mergeCell ref="F379:O379"/>
    <mergeCell ref="P379:V380"/>
    <mergeCell ref="W379:AC380"/>
    <mergeCell ref="F380:O380"/>
    <mergeCell ref="P381:V381"/>
    <mergeCell ref="W381:AC381"/>
    <mergeCell ref="J359:AC360"/>
    <mergeCell ref="C360:H360"/>
    <mergeCell ref="J362:AC363"/>
    <mergeCell ref="C366:H367"/>
    <mergeCell ref="C373:D375"/>
    <mergeCell ref="E373:K373"/>
    <mergeCell ref="L373:Q373"/>
    <mergeCell ref="R373:W373"/>
    <mergeCell ref="X373:AC373"/>
    <mergeCell ref="E374:K374"/>
    <mergeCell ref="L374:Q374"/>
    <mergeCell ref="R374:W374"/>
    <mergeCell ref="X374:AC374"/>
    <mergeCell ref="E375:K375"/>
    <mergeCell ref="L375:Q375"/>
    <mergeCell ref="R375:W375"/>
    <mergeCell ref="X375:AC375"/>
    <mergeCell ref="C335:AC335"/>
    <mergeCell ref="B339:AD339"/>
    <mergeCell ref="F341:AC341"/>
    <mergeCell ref="C343:D343"/>
    <mergeCell ref="C344:D344"/>
    <mergeCell ref="C350:D350"/>
    <mergeCell ref="F354:H354"/>
    <mergeCell ref="F355:H355"/>
    <mergeCell ref="C357:H357"/>
    <mergeCell ref="J357:AC357"/>
    <mergeCell ref="C330:D332"/>
    <mergeCell ref="F330:O330"/>
    <mergeCell ref="P330:V330"/>
    <mergeCell ref="W330:AC330"/>
    <mergeCell ref="F331:O331"/>
    <mergeCell ref="P331:V332"/>
    <mergeCell ref="W331:AC332"/>
    <mergeCell ref="F332:O332"/>
    <mergeCell ref="P333:V333"/>
    <mergeCell ref="W333:AC333"/>
    <mergeCell ref="J311:AC312"/>
    <mergeCell ref="C312:H312"/>
    <mergeCell ref="J314:AC315"/>
    <mergeCell ref="C318:H319"/>
    <mergeCell ref="C325:D327"/>
    <mergeCell ref="E325:K325"/>
    <mergeCell ref="L325:Q325"/>
    <mergeCell ref="R325:W325"/>
    <mergeCell ref="X325:AC325"/>
    <mergeCell ref="E326:K326"/>
    <mergeCell ref="L326:Q326"/>
    <mergeCell ref="R326:W326"/>
    <mergeCell ref="X326:AC326"/>
    <mergeCell ref="E327:K327"/>
    <mergeCell ref="L327:Q327"/>
    <mergeCell ref="R327:W327"/>
    <mergeCell ref="X327:AC327"/>
    <mergeCell ref="C287:AC287"/>
    <mergeCell ref="B291:AD291"/>
    <mergeCell ref="F293:AC293"/>
    <mergeCell ref="C295:D295"/>
    <mergeCell ref="C296:D296"/>
    <mergeCell ref="C302:D302"/>
    <mergeCell ref="F306:H306"/>
    <mergeCell ref="F307:H307"/>
    <mergeCell ref="C309:H309"/>
    <mergeCell ref="J309:AC309"/>
    <mergeCell ref="C282:D284"/>
    <mergeCell ref="F282:O282"/>
    <mergeCell ref="P282:V282"/>
    <mergeCell ref="W282:AC282"/>
    <mergeCell ref="F283:O283"/>
    <mergeCell ref="P283:V284"/>
    <mergeCell ref="W283:AC284"/>
    <mergeCell ref="F284:O284"/>
    <mergeCell ref="P285:V285"/>
    <mergeCell ref="W285:AC285"/>
    <mergeCell ref="J263:AC264"/>
    <mergeCell ref="C264:H264"/>
    <mergeCell ref="J266:AC267"/>
    <mergeCell ref="C270:H271"/>
    <mergeCell ref="C277:D279"/>
    <mergeCell ref="E277:K277"/>
    <mergeCell ref="L277:Q277"/>
    <mergeCell ref="R277:W277"/>
    <mergeCell ref="X277:AC277"/>
    <mergeCell ref="E278:K278"/>
    <mergeCell ref="L278:Q278"/>
    <mergeCell ref="R278:W278"/>
    <mergeCell ref="X278:AC278"/>
    <mergeCell ref="E279:K279"/>
    <mergeCell ref="L279:Q279"/>
    <mergeCell ref="R279:W279"/>
    <mergeCell ref="X279:AC279"/>
    <mergeCell ref="C239:AC239"/>
    <mergeCell ref="B243:AD243"/>
    <mergeCell ref="F245:AC245"/>
    <mergeCell ref="C247:D247"/>
    <mergeCell ref="C248:D248"/>
    <mergeCell ref="C254:D254"/>
    <mergeCell ref="F258:H258"/>
    <mergeCell ref="F259:H259"/>
    <mergeCell ref="C261:H261"/>
    <mergeCell ref="J261:AC261"/>
    <mergeCell ref="C234:D236"/>
    <mergeCell ref="F234:O234"/>
    <mergeCell ref="P234:V234"/>
    <mergeCell ref="W234:AC234"/>
    <mergeCell ref="F235:O235"/>
    <mergeCell ref="P235:V236"/>
    <mergeCell ref="W235:AC236"/>
    <mergeCell ref="F236:O236"/>
    <mergeCell ref="P237:V237"/>
    <mergeCell ref="W237:AC237"/>
    <mergeCell ref="J215:AC216"/>
    <mergeCell ref="C216:H216"/>
    <mergeCell ref="J218:AC219"/>
    <mergeCell ref="C222:H223"/>
    <mergeCell ref="C229:D231"/>
    <mergeCell ref="E229:K229"/>
    <mergeCell ref="L229:Q229"/>
    <mergeCell ref="R229:W229"/>
    <mergeCell ref="X229:AC229"/>
    <mergeCell ref="E230:K230"/>
    <mergeCell ref="L230:Q230"/>
    <mergeCell ref="R230:W230"/>
    <mergeCell ref="X230:AC230"/>
    <mergeCell ref="E231:K231"/>
    <mergeCell ref="L231:Q231"/>
    <mergeCell ref="R231:W231"/>
    <mergeCell ref="X231:AC231"/>
    <mergeCell ref="C191:AC191"/>
    <mergeCell ref="B195:AD195"/>
    <mergeCell ref="F197:AC197"/>
    <mergeCell ref="C199:D199"/>
    <mergeCell ref="C200:D200"/>
    <mergeCell ref="C206:D206"/>
    <mergeCell ref="F210:H210"/>
    <mergeCell ref="F211:H211"/>
    <mergeCell ref="C213:H213"/>
    <mergeCell ref="J213:AC213"/>
    <mergeCell ref="C186:D188"/>
    <mergeCell ref="F186:O186"/>
    <mergeCell ref="P186:V186"/>
    <mergeCell ref="W186:AC186"/>
    <mergeCell ref="F187:O187"/>
    <mergeCell ref="P187:V188"/>
    <mergeCell ref="W187:AC188"/>
    <mergeCell ref="F188:O188"/>
    <mergeCell ref="P189:V189"/>
    <mergeCell ref="W189:AC189"/>
    <mergeCell ref="J167:AC168"/>
    <mergeCell ref="C168:H168"/>
    <mergeCell ref="J170:AC171"/>
    <mergeCell ref="C174:H175"/>
    <mergeCell ref="C181:D183"/>
    <mergeCell ref="E181:K181"/>
    <mergeCell ref="L181:Q181"/>
    <mergeCell ref="R181:W181"/>
    <mergeCell ref="X181:AC181"/>
    <mergeCell ref="E182:K182"/>
    <mergeCell ref="L182:Q182"/>
    <mergeCell ref="R182:W182"/>
    <mergeCell ref="X182:AC182"/>
    <mergeCell ref="E183:K183"/>
    <mergeCell ref="L183:Q183"/>
    <mergeCell ref="R183:W183"/>
    <mergeCell ref="X183:AC183"/>
    <mergeCell ref="B147:AD147"/>
    <mergeCell ref="F149:AC149"/>
    <mergeCell ref="C151:D151"/>
    <mergeCell ref="C152:D152"/>
    <mergeCell ref="C158:D158"/>
    <mergeCell ref="F162:H162"/>
    <mergeCell ref="F163:H163"/>
    <mergeCell ref="C165:H165"/>
    <mergeCell ref="J165:AC165"/>
    <mergeCell ref="F19:H19"/>
    <mergeCell ref="C21:H21"/>
    <mergeCell ref="J21:AC21"/>
    <mergeCell ref="J23:AC24"/>
    <mergeCell ref="C24:H24"/>
    <mergeCell ref="J26:AC27"/>
    <mergeCell ref="B3:AD3"/>
    <mergeCell ref="F5:AC5"/>
    <mergeCell ref="C7:D7"/>
    <mergeCell ref="C8:D8"/>
    <mergeCell ref="C14:D14"/>
    <mergeCell ref="F18:H18"/>
    <mergeCell ref="C30:H31"/>
    <mergeCell ref="C37:D39"/>
    <mergeCell ref="E37:K37"/>
    <mergeCell ref="L37:Q37"/>
    <mergeCell ref="R37:W37"/>
    <mergeCell ref="X37:AC37"/>
    <mergeCell ref="E38:K38"/>
    <mergeCell ref="L38:Q38"/>
    <mergeCell ref="R38:W38"/>
    <mergeCell ref="X38:AC38"/>
    <mergeCell ref="W43:AC44"/>
    <mergeCell ref="F44:O44"/>
    <mergeCell ref="P45:V45"/>
    <mergeCell ref="W45:AC45"/>
    <mergeCell ref="C47:AC47"/>
    <mergeCell ref="E39:K39"/>
    <mergeCell ref="L39:Q39"/>
    <mergeCell ref="R39:W39"/>
    <mergeCell ref="X39:AC39"/>
    <mergeCell ref="C42:D44"/>
    <mergeCell ref="F42:O42"/>
    <mergeCell ref="P42:V42"/>
    <mergeCell ref="W42:AC42"/>
    <mergeCell ref="F43:O43"/>
    <mergeCell ref="P43:V44"/>
    <mergeCell ref="E85:K85"/>
    <mergeCell ref="L85:Q85"/>
    <mergeCell ref="R85:W85"/>
    <mergeCell ref="X85:AC85"/>
    <mergeCell ref="J71:AC72"/>
    <mergeCell ref="C72:H72"/>
    <mergeCell ref="J74:AC75"/>
    <mergeCell ref="C78:H79"/>
    <mergeCell ref="B51:AD51"/>
    <mergeCell ref="F53:AC53"/>
    <mergeCell ref="C56:D56"/>
    <mergeCell ref="C62:D62"/>
    <mergeCell ref="F67:H67"/>
    <mergeCell ref="C69:H69"/>
    <mergeCell ref="J69:AC69"/>
    <mergeCell ref="F66:H66"/>
    <mergeCell ref="C85:D87"/>
    <mergeCell ref="L86:Q86"/>
    <mergeCell ref="R86:W86"/>
    <mergeCell ref="X86:AC86"/>
    <mergeCell ref="C55:D55"/>
    <mergeCell ref="E86:K86"/>
    <mergeCell ref="E87:K87"/>
    <mergeCell ref="L87:Q87"/>
    <mergeCell ref="C103:D103"/>
    <mergeCell ref="F114:H114"/>
    <mergeCell ref="F91:O91"/>
    <mergeCell ref="C95:AC95"/>
    <mergeCell ref="B99:AD99"/>
    <mergeCell ref="F101:AC101"/>
    <mergeCell ref="C104:D104"/>
    <mergeCell ref="P139:V140"/>
    <mergeCell ref="W139:AC140"/>
    <mergeCell ref="F140:O140"/>
    <mergeCell ref="C110:D110"/>
    <mergeCell ref="F115:H115"/>
    <mergeCell ref="C117:H117"/>
    <mergeCell ref="J117:AC117"/>
    <mergeCell ref="C138:D140"/>
    <mergeCell ref="F138:O138"/>
    <mergeCell ref="F139:O139"/>
    <mergeCell ref="P138:V138"/>
    <mergeCell ref="W138:AC138"/>
    <mergeCell ref="L133:Q133"/>
    <mergeCell ref="R133:W133"/>
    <mergeCell ref="X133:AC133"/>
    <mergeCell ref="E134:K134"/>
    <mergeCell ref="L134:Q134"/>
    <mergeCell ref="P141:V141"/>
    <mergeCell ref="W141:AC141"/>
    <mergeCell ref="C143:AC143"/>
    <mergeCell ref="J119:AC120"/>
    <mergeCell ref="C120:H120"/>
    <mergeCell ref="J122:AC123"/>
    <mergeCell ref="C126:H127"/>
    <mergeCell ref="C133:D135"/>
    <mergeCell ref="E135:K135"/>
    <mergeCell ref="L135:Q135"/>
    <mergeCell ref="R135:W135"/>
    <mergeCell ref="X135:AC135"/>
    <mergeCell ref="R134:W134"/>
    <mergeCell ref="X134:AC134"/>
    <mergeCell ref="E133:K133"/>
    <mergeCell ref="R87:W87"/>
    <mergeCell ref="X87:AC87"/>
    <mergeCell ref="C90:D92"/>
    <mergeCell ref="P90:V90"/>
    <mergeCell ref="W90:AC90"/>
    <mergeCell ref="P91:V92"/>
    <mergeCell ref="W91:AC92"/>
    <mergeCell ref="F92:O92"/>
    <mergeCell ref="P93:V93"/>
    <mergeCell ref="W93:AC93"/>
    <mergeCell ref="F90:O90"/>
  </mergeCells>
  <conditionalFormatting sqref="F43:F44">
    <cfRule type="cellIs" dxfId="136" priority="291" operator="equal">
      <formula>0</formula>
    </cfRule>
  </conditionalFormatting>
  <conditionalFormatting sqref="F7:L7">
    <cfRule type="cellIs" dxfId="135" priority="292" operator="equal">
      <formula>0</formula>
    </cfRule>
  </conditionalFormatting>
  <conditionalFormatting sqref="F55:L55">
    <cfRule type="cellIs" dxfId="134" priority="227" operator="equal">
      <formula>0</formula>
    </cfRule>
  </conditionalFormatting>
  <conditionalFormatting sqref="F91:F92">
    <cfRule type="cellIs" dxfId="133" priority="231" operator="equal">
      <formula>0</formula>
    </cfRule>
  </conditionalFormatting>
  <conditionalFormatting sqref="F103:L103">
    <cfRule type="cellIs" dxfId="132" priority="219" operator="equal">
      <formula>0</formula>
    </cfRule>
  </conditionalFormatting>
  <conditionalFormatting sqref="F139:F140">
    <cfRule type="cellIs" dxfId="131" priority="220" operator="equal">
      <formula>0</formula>
    </cfRule>
  </conditionalFormatting>
  <conditionalFormatting sqref="V127:AC127 V130:AB130">
    <cfRule type="cellIs" dxfId="130" priority="218" operator="equal">
      <formula>0</formula>
    </cfRule>
  </conditionalFormatting>
  <conditionalFormatting sqref="AC130">
    <cfRule type="cellIs" dxfId="129" priority="217" operator="equal">
      <formula>0</formula>
    </cfRule>
  </conditionalFormatting>
  <conditionalFormatting sqref="F151:L151">
    <cfRule type="cellIs" dxfId="128" priority="215" operator="equal">
      <formula>0</formula>
    </cfRule>
  </conditionalFormatting>
  <conditionalFormatting sqref="F187:F188">
    <cfRule type="cellIs" dxfId="127" priority="216" operator="equal">
      <formula>0</formula>
    </cfRule>
  </conditionalFormatting>
  <conditionalFormatting sqref="V175:AC175 V178:AB178">
    <cfRule type="cellIs" dxfId="126" priority="214" operator="equal">
      <formula>0</formula>
    </cfRule>
  </conditionalFormatting>
  <conditionalFormatting sqref="AC178">
    <cfRule type="cellIs" dxfId="125" priority="213" operator="equal">
      <formula>0</formula>
    </cfRule>
  </conditionalFormatting>
  <conditionalFormatting sqref="F199:L199">
    <cfRule type="cellIs" dxfId="124" priority="211" operator="equal">
      <formula>0</formula>
    </cfRule>
  </conditionalFormatting>
  <conditionalFormatting sqref="F235:F236">
    <cfRule type="cellIs" dxfId="123" priority="212" operator="equal">
      <formula>0</formula>
    </cfRule>
  </conditionalFormatting>
  <conditionalFormatting sqref="V223:AC223 V226:AB226">
    <cfRule type="cellIs" dxfId="122" priority="210" operator="equal">
      <formula>0</formula>
    </cfRule>
  </conditionalFormatting>
  <conditionalFormatting sqref="AC226">
    <cfRule type="cellIs" dxfId="121" priority="209" operator="equal">
      <formula>0</formula>
    </cfRule>
  </conditionalFormatting>
  <conditionalFormatting sqref="F247:L247">
    <cfRule type="cellIs" dxfId="120" priority="207" operator="equal">
      <formula>0</formula>
    </cfRule>
  </conditionalFormatting>
  <conditionalFormatting sqref="F283:F284">
    <cfRule type="cellIs" dxfId="119" priority="208" operator="equal">
      <formula>0</formula>
    </cfRule>
  </conditionalFormatting>
  <conditionalFormatting sqref="F295:L295">
    <cfRule type="cellIs" dxfId="118" priority="205" operator="equal">
      <formula>0</formula>
    </cfRule>
  </conditionalFormatting>
  <conditionalFormatting sqref="F331:F332">
    <cfRule type="cellIs" dxfId="117" priority="206" operator="equal">
      <formula>0</formula>
    </cfRule>
  </conditionalFormatting>
  <conditionalFormatting sqref="V319:AC319 V322:AB322">
    <cfRule type="cellIs" dxfId="116" priority="204" operator="equal">
      <formula>0</formula>
    </cfRule>
  </conditionalFormatting>
  <conditionalFormatting sqref="AC322">
    <cfRule type="cellIs" dxfId="115" priority="203" operator="equal">
      <formula>0</formula>
    </cfRule>
  </conditionalFormatting>
  <conditionalFormatting sqref="F343:L343">
    <cfRule type="cellIs" dxfId="114" priority="201" operator="equal">
      <formula>0</formula>
    </cfRule>
  </conditionalFormatting>
  <conditionalFormatting sqref="F379:F380">
    <cfRule type="cellIs" dxfId="113" priority="202" operator="equal">
      <formula>0</formula>
    </cfRule>
  </conditionalFormatting>
  <conditionalFormatting sqref="V367:AC367 V370:AB370">
    <cfRule type="cellIs" dxfId="112" priority="200" operator="equal">
      <formula>0</formula>
    </cfRule>
  </conditionalFormatting>
  <conditionalFormatting sqref="AC370">
    <cfRule type="cellIs" dxfId="111" priority="199" operator="equal">
      <formula>0</formula>
    </cfRule>
  </conditionalFormatting>
  <conditionalFormatting sqref="F391:L391">
    <cfRule type="cellIs" dxfId="110" priority="197" operator="equal">
      <formula>0</formula>
    </cfRule>
  </conditionalFormatting>
  <conditionalFormatting sqref="F427:F428">
    <cfRule type="cellIs" dxfId="109" priority="198" operator="equal">
      <formula>0</formula>
    </cfRule>
  </conditionalFormatting>
  <conditionalFormatting sqref="V415:AC415 V418:AB418">
    <cfRule type="cellIs" dxfId="108" priority="196" operator="equal">
      <formula>0</formula>
    </cfRule>
  </conditionalFormatting>
  <conditionalFormatting sqref="AC418">
    <cfRule type="cellIs" dxfId="107" priority="195" operator="equal">
      <formula>0</formula>
    </cfRule>
  </conditionalFormatting>
  <conditionalFormatting sqref="F439:L439">
    <cfRule type="cellIs" dxfId="106" priority="193" operator="equal">
      <formula>0</formula>
    </cfRule>
  </conditionalFormatting>
  <conditionalFormatting sqref="F475:F476">
    <cfRule type="cellIs" dxfId="105" priority="194" operator="equal">
      <formula>0</formula>
    </cfRule>
  </conditionalFormatting>
  <conditionalFormatting sqref="F487:L487">
    <cfRule type="cellIs" dxfId="104" priority="191" operator="equal">
      <formula>0</formula>
    </cfRule>
  </conditionalFormatting>
  <conditionalFormatting sqref="F523:F524">
    <cfRule type="cellIs" dxfId="103" priority="192" operator="equal">
      <formula>0</formula>
    </cfRule>
  </conditionalFormatting>
  <conditionalFormatting sqref="V511:AC511 V514:AB514">
    <cfRule type="cellIs" dxfId="102" priority="190" operator="equal">
      <formula>0</formula>
    </cfRule>
  </conditionalFormatting>
  <conditionalFormatting sqref="AC514">
    <cfRule type="cellIs" dxfId="101" priority="189" operator="equal">
      <formula>0</formula>
    </cfRule>
  </conditionalFormatting>
  <conditionalFormatting sqref="F535:L535">
    <cfRule type="cellIs" dxfId="100" priority="187" operator="equal">
      <formula>0</formula>
    </cfRule>
  </conditionalFormatting>
  <conditionalFormatting sqref="F571:F572">
    <cfRule type="cellIs" dxfId="99" priority="188" operator="equal">
      <formula>0</formula>
    </cfRule>
  </conditionalFormatting>
  <conditionalFormatting sqref="V559:AC559 V562:AB562">
    <cfRule type="cellIs" dxfId="98" priority="186" operator="equal">
      <formula>0</formula>
    </cfRule>
  </conditionalFormatting>
  <conditionalFormatting sqref="AC562">
    <cfRule type="cellIs" dxfId="97" priority="185" operator="equal">
      <formula>0</formula>
    </cfRule>
  </conditionalFormatting>
  <conditionalFormatting sqref="F583:L583">
    <cfRule type="cellIs" dxfId="96" priority="183" operator="equal">
      <formula>0</formula>
    </cfRule>
  </conditionalFormatting>
  <conditionalFormatting sqref="F619:F620">
    <cfRule type="cellIs" dxfId="95" priority="184" operator="equal">
      <formula>0</formula>
    </cfRule>
  </conditionalFormatting>
  <conditionalFormatting sqref="V607:AC607 V610:AB610">
    <cfRule type="cellIs" dxfId="94" priority="182" operator="equal">
      <formula>0</formula>
    </cfRule>
  </conditionalFormatting>
  <conditionalFormatting sqref="AC610">
    <cfRule type="cellIs" dxfId="93" priority="181" operator="equal">
      <formula>0</formula>
    </cfRule>
  </conditionalFormatting>
  <conditionalFormatting sqref="F631:L631">
    <cfRule type="cellIs" dxfId="92" priority="179" operator="equal">
      <formula>0</formula>
    </cfRule>
  </conditionalFormatting>
  <conditionalFormatting sqref="F667:F668">
    <cfRule type="cellIs" dxfId="91" priority="180" operator="equal">
      <formula>0</formula>
    </cfRule>
  </conditionalFormatting>
  <conditionalFormatting sqref="F679:L679">
    <cfRule type="cellIs" dxfId="90" priority="177" operator="equal">
      <formula>0</formula>
    </cfRule>
  </conditionalFormatting>
  <conditionalFormatting sqref="F715:F716">
    <cfRule type="cellIs" dxfId="89" priority="178" operator="equal">
      <formula>0</formula>
    </cfRule>
  </conditionalFormatting>
  <conditionalFormatting sqref="V703:AC703 V706:AB706">
    <cfRule type="cellIs" dxfId="88" priority="176" operator="equal">
      <formula>0</formula>
    </cfRule>
  </conditionalFormatting>
  <conditionalFormatting sqref="AC706">
    <cfRule type="cellIs" dxfId="87" priority="175" operator="equal">
      <formula>0</formula>
    </cfRule>
  </conditionalFormatting>
  <conditionalFormatting sqref="F727:L727">
    <cfRule type="cellIs" dxfId="86" priority="173" operator="equal">
      <formula>0</formula>
    </cfRule>
  </conditionalFormatting>
  <conditionalFormatting sqref="F763:F764">
    <cfRule type="cellIs" dxfId="85" priority="174" operator="equal">
      <formula>0</formula>
    </cfRule>
  </conditionalFormatting>
  <conditionalFormatting sqref="V751:AC751 V754:AB754">
    <cfRule type="cellIs" dxfId="84" priority="172" operator="equal">
      <formula>0</formula>
    </cfRule>
  </conditionalFormatting>
  <conditionalFormatting sqref="AC754">
    <cfRule type="cellIs" dxfId="83" priority="171" operator="equal">
      <formula>0</formula>
    </cfRule>
  </conditionalFormatting>
  <conditionalFormatting sqref="F775:L775">
    <cfRule type="cellIs" dxfId="82" priority="169" operator="equal">
      <formula>0</formula>
    </cfRule>
  </conditionalFormatting>
  <conditionalFormatting sqref="F811:F812">
    <cfRule type="cellIs" dxfId="81" priority="170" operator="equal">
      <formula>0</formula>
    </cfRule>
  </conditionalFormatting>
  <conditionalFormatting sqref="V799:AC799 V802:AB802">
    <cfRule type="cellIs" dxfId="80" priority="168" operator="equal">
      <formula>0</formula>
    </cfRule>
  </conditionalFormatting>
  <conditionalFormatting sqref="AC802">
    <cfRule type="cellIs" dxfId="79" priority="167" operator="equal">
      <formula>0</formula>
    </cfRule>
  </conditionalFormatting>
  <conditionalFormatting sqref="F823:L823">
    <cfRule type="cellIs" dxfId="78" priority="165" operator="equal">
      <formula>0</formula>
    </cfRule>
  </conditionalFormatting>
  <conditionalFormatting sqref="F859:F860">
    <cfRule type="cellIs" dxfId="77" priority="166" operator="equal">
      <formula>0</formula>
    </cfRule>
  </conditionalFormatting>
  <conditionalFormatting sqref="F871:L871">
    <cfRule type="cellIs" dxfId="76" priority="163" operator="equal">
      <formula>0</formula>
    </cfRule>
  </conditionalFormatting>
  <conditionalFormatting sqref="F907:F908">
    <cfRule type="cellIs" dxfId="75" priority="164" operator="equal">
      <formula>0</formula>
    </cfRule>
  </conditionalFormatting>
  <conditionalFormatting sqref="V895:AC895 V898:AB898">
    <cfRule type="cellIs" dxfId="74" priority="162" operator="equal">
      <formula>0</formula>
    </cfRule>
  </conditionalFormatting>
  <conditionalFormatting sqref="AC898">
    <cfRule type="cellIs" dxfId="73" priority="161" operator="equal">
      <formula>0</formula>
    </cfRule>
  </conditionalFormatting>
  <conditionalFormatting sqref="F919:L919">
    <cfRule type="cellIs" dxfId="72" priority="159" operator="equal">
      <formula>0</formula>
    </cfRule>
  </conditionalFormatting>
  <conditionalFormatting sqref="F955:F956">
    <cfRule type="cellIs" dxfId="71" priority="160" operator="equal">
      <formula>0</formula>
    </cfRule>
  </conditionalFormatting>
  <conditionalFormatting sqref="V943:AC943 V946:AB946">
    <cfRule type="cellIs" dxfId="70" priority="158" operator="equal">
      <formula>0</formula>
    </cfRule>
  </conditionalFormatting>
  <conditionalFormatting sqref="AC946">
    <cfRule type="cellIs" dxfId="69" priority="157" operator="equal">
      <formula>0</formula>
    </cfRule>
  </conditionalFormatting>
  <conditionalFormatting sqref="F967:L967">
    <cfRule type="cellIs" dxfId="68" priority="155" operator="equal">
      <formula>0</formula>
    </cfRule>
  </conditionalFormatting>
  <conditionalFormatting sqref="F1003:F1004">
    <cfRule type="cellIs" dxfId="67" priority="156" operator="equal">
      <formula>0</formula>
    </cfRule>
  </conditionalFormatting>
  <conditionalFormatting sqref="V991:AC991 V994:AB994">
    <cfRule type="cellIs" dxfId="66" priority="154" operator="equal">
      <formula>0</formula>
    </cfRule>
  </conditionalFormatting>
  <conditionalFormatting sqref="AC994">
    <cfRule type="cellIs" dxfId="65" priority="153" operator="equal">
      <formula>0</formula>
    </cfRule>
  </conditionalFormatting>
  <conditionalFormatting sqref="V271:AB271">
    <cfRule type="cellIs" dxfId="64" priority="110" operator="equal">
      <formula>0</formula>
    </cfRule>
  </conditionalFormatting>
  <conditionalFormatting sqref="AC271">
    <cfRule type="cellIs" dxfId="63" priority="109" operator="equal">
      <formula>0</formula>
    </cfRule>
  </conditionalFormatting>
  <conditionalFormatting sqref="V274:AB274">
    <cfRule type="cellIs" dxfId="62" priority="108" operator="equal">
      <formula>0</formula>
    </cfRule>
  </conditionalFormatting>
  <conditionalFormatting sqref="AC274">
    <cfRule type="cellIs" dxfId="61" priority="107" operator="equal">
      <formula>0</formula>
    </cfRule>
  </conditionalFormatting>
  <conditionalFormatting sqref="V463:AC463">
    <cfRule type="cellIs" dxfId="60" priority="104" operator="equal">
      <formula>0</formula>
    </cfRule>
  </conditionalFormatting>
  <conditionalFormatting sqref="V466:AB466">
    <cfRule type="cellIs" dxfId="59" priority="103" operator="equal">
      <formula>0</formula>
    </cfRule>
  </conditionalFormatting>
  <conditionalFormatting sqref="AC466">
    <cfRule type="cellIs" dxfId="58" priority="101" operator="equal">
      <formula>0</formula>
    </cfRule>
  </conditionalFormatting>
  <conditionalFormatting sqref="V655:AB655">
    <cfRule type="cellIs" dxfId="57" priority="100" operator="equal">
      <formula>0</formula>
    </cfRule>
  </conditionalFormatting>
  <conditionalFormatting sqref="AC655">
    <cfRule type="cellIs" dxfId="56" priority="99" operator="equal">
      <formula>0</formula>
    </cfRule>
  </conditionalFormatting>
  <conditionalFormatting sqref="V658:AB658">
    <cfRule type="cellIs" dxfId="55" priority="96" operator="equal">
      <formula>0</formula>
    </cfRule>
  </conditionalFormatting>
  <conditionalFormatting sqref="AC658">
    <cfRule type="cellIs" dxfId="54" priority="95" operator="equal">
      <formula>0</formula>
    </cfRule>
  </conditionalFormatting>
  <conditionalFormatting sqref="V847:AB847">
    <cfRule type="cellIs" dxfId="53" priority="94" operator="equal">
      <formula>0</formula>
    </cfRule>
  </conditionalFormatting>
  <conditionalFormatting sqref="AC847">
    <cfRule type="cellIs" dxfId="52" priority="93" operator="equal">
      <formula>0</formula>
    </cfRule>
  </conditionalFormatting>
  <conditionalFormatting sqref="V850:AB850">
    <cfRule type="cellIs" dxfId="51" priority="90" operator="equal">
      <formula>0</formula>
    </cfRule>
  </conditionalFormatting>
  <conditionalFormatting sqref="AC850">
    <cfRule type="cellIs" dxfId="50" priority="89" operator="equal">
      <formula>0</formula>
    </cfRule>
  </conditionalFormatting>
  <conditionalFormatting sqref="V82:AC82">
    <cfRule type="cellIs" dxfId="49" priority="79" operator="equal">
      <formula>0</formula>
    </cfRule>
  </conditionalFormatting>
  <conditionalFormatting sqref="V79:AC79">
    <cfRule type="cellIs" dxfId="48" priority="78" operator="equal">
      <formula>0</formula>
    </cfRule>
  </conditionalFormatting>
  <conditionalFormatting sqref="V31:AC31">
    <cfRule type="cellIs" dxfId="47" priority="76" operator="equal">
      <formula>0</formula>
    </cfRule>
  </conditionalFormatting>
  <conditionalFormatting sqref="V34:AC34">
    <cfRule type="cellIs" dxfId="46" priority="75" operator="equal">
      <formula>0</formula>
    </cfRule>
  </conditionalFormatting>
  <conditionalFormatting sqref="J322:Q322">
    <cfRule type="cellIs" dxfId="45" priority="9" operator="equal">
      <formula>0</formula>
    </cfRule>
  </conditionalFormatting>
  <conditionalFormatting sqref="J274:P274">
    <cfRule type="cellIs" dxfId="44" priority="8" operator="equal">
      <formula>0</formula>
    </cfRule>
  </conditionalFormatting>
  <conditionalFormatting sqref="Q274">
    <cfRule type="cellIs" dxfId="43" priority="7" operator="equal">
      <formula>0</formula>
    </cfRule>
  </conditionalFormatting>
  <conditionalFormatting sqref="J34:Q34">
    <cfRule type="cellIs" dxfId="42" priority="6" operator="equal">
      <formula>0</formula>
    </cfRule>
  </conditionalFormatting>
  <conditionalFormatting sqref="J82:Q82">
    <cfRule type="cellIs" dxfId="41" priority="5" operator="equal">
      <formula>0</formula>
    </cfRule>
  </conditionalFormatting>
  <conditionalFormatting sqref="J130:Q130">
    <cfRule type="cellIs" dxfId="40" priority="4" operator="equal">
      <formula>0</formula>
    </cfRule>
  </conditionalFormatting>
  <conditionalFormatting sqref="J178:Q178">
    <cfRule type="cellIs" dxfId="39" priority="3" operator="equal">
      <formula>0</formula>
    </cfRule>
  </conditionalFormatting>
  <conditionalFormatting sqref="J226:Q226">
    <cfRule type="cellIs" dxfId="38" priority="2" operator="equal">
      <formula>0</formula>
    </cfRule>
  </conditionalFormatting>
  <conditionalFormatting sqref="J370:Q370">
    <cfRule type="cellIs" dxfId="37" priority="1" operator="equal">
      <formula>0</formula>
    </cfRule>
  </conditionalFormatting>
  <printOptions horizontalCentered="1" verticalCentered="1"/>
  <pageMargins left="0.25" right="0.2" top="0.25" bottom="0.25" header="0.3" footer="0.3"/>
  <pageSetup paperSize="9" scale="32" orientation="portrait" r:id="rId1"/>
  <rowBreaks count="20" manualBreakCount="20">
    <brk id="48" max="30" man="1"/>
    <brk id="96" max="30" man="1"/>
    <brk id="144" max="30" man="1"/>
    <brk id="192" max="30" man="1"/>
    <brk id="240" max="30" man="1"/>
    <brk id="288" max="30" man="1"/>
    <brk id="336" max="30" man="1"/>
    <brk id="384" max="30" man="1"/>
    <brk id="432" max="30" man="1"/>
    <brk id="480" max="30" man="1"/>
    <brk id="528" max="30" man="1"/>
    <brk id="576" max="30" man="1"/>
    <brk id="624" max="30" man="1"/>
    <brk id="672" max="30" man="1"/>
    <brk id="720" max="30" man="1"/>
    <brk id="768" max="30" man="1"/>
    <brk id="816" max="30" man="1"/>
    <brk id="864" max="30" man="1"/>
    <brk id="912" max="30" man="1"/>
    <brk id="960" max="3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view="pageBreakPreview" zoomScale="60" zoomScaleNormal="100" workbookViewId="0">
      <selection activeCell="K10" sqref="K10"/>
    </sheetView>
  </sheetViews>
  <sheetFormatPr defaultColWidth="11.7109375" defaultRowHeight="30" customHeight="1" x14ac:dyDescent="0.25"/>
  <cols>
    <col min="1" max="1" width="2.28515625" style="367" customWidth="1"/>
    <col min="2" max="2" width="28.140625" style="367" customWidth="1"/>
    <col min="3" max="15" width="14.7109375" style="367" customWidth="1"/>
    <col min="16" max="16384" width="11.7109375" style="367"/>
  </cols>
  <sheetData>
    <row r="1" spans="2:15" ht="9" customHeight="1" x14ac:dyDescent="0.25"/>
    <row r="2" spans="2:15" ht="12.75" customHeight="1" x14ac:dyDescent="0.25"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</row>
    <row r="3" spans="2:15" s="359" customFormat="1" ht="30" customHeight="1" x14ac:dyDescent="0.25">
      <c r="B3" s="1147" t="s">
        <v>585</v>
      </c>
      <c r="C3" s="1147"/>
      <c r="D3" s="1147"/>
      <c r="E3" s="1147"/>
      <c r="F3" s="1147"/>
      <c r="G3" s="1147"/>
      <c r="H3" s="1147"/>
      <c r="I3" s="1147"/>
      <c r="J3" s="569" t="s">
        <v>586</v>
      </c>
      <c r="K3" s="569"/>
      <c r="L3" s="569"/>
      <c r="M3" s="569"/>
      <c r="N3" s="569"/>
      <c r="O3" s="569"/>
    </row>
    <row r="4" spans="2:15" s="359" customFormat="1" ht="30" customHeight="1" x14ac:dyDescent="0.25">
      <c r="B4" s="1148" t="s">
        <v>587</v>
      </c>
      <c r="C4" s="571" t="s">
        <v>588</v>
      </c>
      <c r="D4" s="571" t="s">
        <v>589</v>
      </c>
      <c r="E4" s="571" t="s">
        <v>590</v>
      </c>
      <c r="F4" s="571" t="s">
        <v>591</v>
      </c>
      <c r="G4" s="571" t="s">
        <v>592</v>
      </c>
      <c r="H4" s="571" t="s">
        <v>593</v>
      </c>
      <c r="I4" s="571" t="s">
        <v>594</v>
      </c>
      <c r="J4" s="571" t="s">
        <v>595</v>
      </c>
      <c r="K4" s="571" t="s">
        <v>596</v>
      </c>
      <c r="L4" s="571" t="s">
        <v>597</v>
      </c>
      <c r="M4" s="571" t="s">
        <v>598</v>
      </c>
      <c r="N4" s="571" t="s">
        <v>598</v>
      </c>
      <c r="O4" s="571" t="s">
        <v>599</v>
      </c>
    </row>
    <row r="5" spans="2:15" ht="15.75" customHeight="1" x14ac:dyDescent="0.25">
      <c r="B5" s="1148"/>
      <c r="C5" s="1148" t="s">
        <v>600</v>
      </c>
      <c r="D5" s="1148"/>
      <c r="E5" s="1148"/>
      <c r="F5" s="1148"/>
      <c r="G5" s="1148"/>
      <c r="H5" s="1148"/>
      <c r="I5" s="1148"/>
      <c r="J5" s="1148"/>
      <c r="K5" s="1148"/>
      <c r="L5" s="1148"/>
      <c r="M5" s="1148"/>
      <c r="N5" s="1148"/>
      <c r="O5" s="1148"/>
    </row>
    <row r="6" spans="2:15" ht="36.950000000000003" customHeight="1" x14ac:dyDescent="0.25">
      <c r="B6" s="571" t="s">
        <v>621</v>
      </c>
      <c r="C6" s="381"/>
      <c r="D6" s="381"/>
      <c r="E6" s="381"/>
      <c r="F6" s="381"/>
      <c r="G6" s="381"/>
      <c r="H6" s="381"/>
      <c r="I6" s="573"/>
      <c r="J6" s="573"/>
      <c r="K6" s="573"/>
      <c r="L6" s="573"/>
      <c r="M6" s="573"/>
      <c r="N6" s="573"/>
      <c r="O6" s="573"/>
    </row>
    <row r="7" spans="2:15" ht="36.950000000000003" customHeight="1" x14ac:dyDescent="0.25">
      <c r="B7" s="571" t="s">
        <v>622</v>
      </c>
      <c r="C7" s="381"/>
      <c r="D7" s="381"/>
      <c r="E7" s="381"/>
      <c r="F7" s="381"/>
      <c r="G7" s="381"/>
      <c r="H7" s="381"/>
      <c r="I7" s="573"/>
      <c r="J7" s="573"/>
      <c r="K7" s="573"/>
      <c r="L7" s="573"/>
      <c r="M7" s="573"/>
      <c r="N7" s="573"/>
      <c r="O7" s="573"/>
    </row>
    <row r="8" spans="2:15" ht="36.950000000000003" customHeight="1" x14ac:dyDescent="0.25">
      <c r="B8" s="571" t="s">
        <v>623</v>
      </c>
      <c r="C8" s="381"/>
      <c r="D8" s="381"/>
      <c r="E8" s="381"/>
      <c r="F8" s="381"/>
      <c r="G8" s="381"/>
      <c r="H8" s="381"/>
      <c r="I8" s="573"/>
      <c r="J8" s="573"/>
      <c r="K8" s="573"/>
      <c r="L8" s="573"/>
      <c r="M8" s="573"/>
      <c r="N8" s="573"/>
      <c r="O8" s="573"/>
    </row>
    <row r="9" spans="2:15" ht="36.950000000000003" customHeight="1" x14ac:dyDescent="0.25">
      <c r="B9" s="571" t="s">
        <v>624</v>
      </c>
      <c r="C9" s="381"/>
      <c r="D9" s="381"/>
      <c r="E9" s="381"/>
      <c r="F9" s="381"/>
      <c r="G9" s="381"/>
      <c r="H9" s="381"/>
      <c r="I9" s="573"/>
      <c r="J9" s="573"/>
      <c r="K9" s="573"/>
      <c r="L9" s="573"/>
      <c r="M9" s="573"/>
      <c r="N9" s="573"/>
      <c r="O9" s="573"/>
    </row>
    <row r="10" spans="2:15" ht="36.950000000000003" customHeight="1" x14ac:dyDescent="0.25">
      <c r="B10" s="571" t="s">
        <v>625</v>
      </c>
      <c r="C10" s="381"/>
      <c r="D10" s="381"/>
      <c r="E10" s="381"/>
      <c r="F10" s="381"/>
      <c r="G10" s="381"/>
      <c r="H10" s="381"/>
      <c r="I10" s="573"/>
      <c r="J10" s="573"/>
      <c r="K10" s="573"/>
      <c r="L10" s="573"/>
      <c r="M10" s="573"/>
      <c r="N10" s="573"/>
      <c r="O10" s="573"/>
    </row>
    <row r="11" spans="2:15" ht="36.950000000000003" customHeight="1" x14ac:dyDescent="0.25">
      <c r="B11" s="571" t="s">
        <v>626</v>
      </c>
      <c r="C11" s="381"/>
      <c r="D11" s="381"/>
      <c r="E11" s="381"/>
      <c r="F11" s="381"/>
      <c r="G11" s="381"/>
      <c r="H11" s="381"/>
      <c r="I11" s="573"/>
      <c r="J11" s="573"/>
      <c r="K11" s="573"/>
      <c r="L11" s="573"/>
      <c r="M11" s="573"/>
      <c r="N11" s="573"/>
      <c r="O11" s="573"/>
    </row>
    <row r="12" spans="2:15" ht="36.950000000000003" customHeight="1" x14ac:dyDescent="0.25">
      <c r="B12" s="571" t="s">
        <v>627</v>
      </c>
      <c r="C12" s="381"/>
      <c r="D12" s="381"/>
      <c r="E12" s="381"/>
      <c r="F12" s="381"/>
      <c r="G12" s="381"/>
      <c r="H12" s="381"/>
      <c r="I12" s="573"/>
      <c r="J12" s="573"/>
      <c r="K12" s="573"/>
      <c r="L12" s="573"/>
      <c r="M12" s="573"/>
      <c r="N12" s="573"/>
      <c r="O12" s="573"/>
    </row>
    <row r="13" spans="2:15" ht="36.950000000000003" customHeight="1" x14ac:dyDescent="0.25">
      <c r="B13" s="571" t="s">
        <v>628</v>
      </c>
      <c r="C13" s="381"/>
      <c r="D13" s="381"/>
      <c r="E13" s="381"/>
      <c r="F13" s="381"/>
      <c r="G13" s="381"/>
      <c r="H13" s="381"/>
      <c r="I13" s="573"/>
      <c r="J13" s="573"/>
      <c r="K13" s="573"/>
      <c r="L13" s="573"/>
      <c r="M13" s="573"/>
      <c r="N13" s="573"/>
      <c r="O13" s="573"/>
    </row>
    <row r="14" spans="2:15" ht="36.950000000000003" customHeight="1" x14ac:dyDescent="0.25">
      <c r="B14" s="571" t="s">
        <v>629</v>
      </c>
      <c r="C14" s="381"/>
      <c r="D14" s="381"/>
      <c r="E14" s="381"/>
      <c r="F14" s="381"/>
      <c r="G14" s="381"/>
      <c r="H14" s="573"/>
      <c r="I14" s="573"/>
      <c r="J14" s="573"/>
      <c r="K14" s="573"/>
      <c r="L14" s="573"/>
      <c r="M14" s="573"/>
      <c r="N14" s="573"/>
      <c r="O14" s="573"/>
    </row>
    <row r="15" spans="2:15" ht="36.950000000000003" customHeight="1" x14ac:dyDescent="0.25">
      <c r="B15" s="571" t="s">
        <v>630</v>
      </c>
      <c r="C15" s="573"/>
      <c r="D15" s="381"/>
      <c r="E15" s="381"/>
      <c r="F15" s="381"/>
      <c r="G15" s="381"/>
      <c r="H15" s="573"/>
      <c r="I15" s="573"/>
      <c r="J15" s="573"/>
      <c r="K15" s="573"/>
      <c r="L15" s="573"/>
      <c r="M15" s="573"/>
      <c r="N15" s="573"/>
      <c r="O15" s="573"/>
    </row>
    <row r="16" spans="2:15" ht="36.950000000000003" customHeight="1" x14ac:dyDescent="0.25">
      <c r="B16" s="571" t="s">
        <v>631</v>
      </c>
      <c r="C16" s="573"/>
      <c r="D16" s="381"/>
      <c r="E16" s="381"/>
      <c r="F16" s="381"/>
      <c r="G16" s="381"/>
      <c r="H16" s="573"/>
      <c r="I16" s="573"/>
      <c r="J16" s="573"/>
      <c r="K16" s="573"/>
      <c r="L16" s="573"/>
      <c r="M16" s="573"/>
      <c r="N16" s="573"/>
      <c r="O16" s="573"/>
    </row>
    <row r="17" spans="2:15" ht="36.950000000000003" customHeight="1" x14ac:dyDescent="0.25">
      <c r="B17" s="571" t="s">
        <v>632</v>
      </c>
      <c r="C17" s="573"/>
      <c r="D17" s="573"/>
      <c r="E17" s="381"/>
      <c r="F17" s="381"/>
      <c r="G17" s="381"/>
      <c r="H17" s="573"/>
      <c r="I17" s="573"/>
      <c r="J17" s="573"/>
      <c r="K17" s="573"/>
      <c r="L17" s="573"/>
      <c r="M17" s="573"/>
      <c r="N17" s="573"/>
      <c r="O17" s="573"/>
    </row>
    <row r="18" spans="2:15" ht="36.950000000000003" customHeight="1" x14ac:dyDescent="0.25">
      <c r="B18" s="571" t="s">
        <v>633</v>
      </c>
      <c r="C18" s="574"/>
      <c r="D18" s="574"/>
      <c r="E18" s="568"/>
      <c r="F18" s="568"/>
      <c r="G18" s="574"/>
      <c r="H18" s="573"/>
      <c r="I18" s="573"/>
      <c r="J18" s="573"/>
      <c r="K18" s="573"/>
      <c r="L18" s="573"/>
      <c r="M18" s="573"/>
      <c r="N18" s="573"/>
      <c r="O18" s="573"/>
    </row>
    <row r="19" spans="2:15" ht="36.950000000000003" customHeight="1" x14ac:dyDescent="0.25">
      <c r="B19" s="571" t="s">
        <v>634</v>
      </c>
      <c r="C19" s="573"/>
      <c r="D19" s="573"/>
      <c r="E19" s="381"/>
      <c r="F19" s="381"/>
      <c r="G19" s="573"/>
      <c r="H19" s="573"/>
      <c r="I19" s="573"/>
      <c r="J19" s="573"/>
      <c r="K19" s="573"/>
      <c r="L19" s="573"/>
      <c r="M19" s="573"/>
      <c r="N19" s="573"/>
      <c r="O19" s="573"/>
    </row>
    <row r="20" spans="2:15" ht="36.950000000000003" customHeight="1" x14ac:dyDescent="0.25">
      <c r="B20" s="571" t="s">
        <v>635</v>
      </c>
      <c r="C20" s="573"/>
      <c r="D20" s="573"/>
      <c r="E20" s="381"/>
      <c r="F20" s="381"/>
      <c r="G20" s="573"/>
      <c r="H20" s="573"/>
      <c r="I20" s="573"/>
      <c r="J20" s="573"/>
      <c r="K20" s="573"/>
      <c r="L20" s="573"/>
      <c r="M20" s="573"/>
      <c r="N20" s="573"/>
      <c r="O20" s="573"/>
    </row>
    <row r="21" spans="2:15" ht="36.950000000000003" customHeight="1" x14ac:dyDescent="0.25">
      <c r="B21" s="571" t="s">
        <v>636</v>
      </c>
      <c r="C21" s="573"/>
      <c r="D21" s="573"/>
      <c r="E21" s="381"/>
      <c r="F21" s="573"/>
      <c r="G21" s="573"/>
      <c r="H21" s="573"/>
      <c r="I21" s="573"/>
      <c r="J21" s="573"/>
      <c r="K21" s="573"/>
      <c r="L21" s="573"/>
      <c r="M21" s="573"/>
      <c r="N21" s="573"/>
      <c r="O21" s="573"/>
    </row>
    <row r="22" spans="2:15" ht="36.950000000000003" customHeight="1" x14ac:dyDescent="0.25">
      <c r="B22" s="573"/>
      <c r="C22" s="573"/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</row>
    <row r="23" spans="2:15" s="375" customFormat="1" ht="30" customHeight="1" x14ac:dyDescent="0.25">
      <c r="B23" s="572" t="s">
        <v>616</v>
      </c>
      <c r="C23" s="572"/>
      <c r="D23" s="572"/>
      <c r="E23" s="572" t="s">
        <v>617</v>
      </c>
      <c r="F23" s="572"/>
      <c r="G23" s="572"/>
      <c r="H23" s="572"/>
      <c r="I23" s="572"/>
      <c r="J23" s="572" t="s">
        <v>618</v>
      </c>
      <c r="K23" s="572"/>
      <c r="L23" s="572"/>
      <c r="M23" s="572"/>
      <c r="N23" s="572"/>
      <c r="O23" s="572"/>
    </row>
    <row r="24" spans="2:15" ht="30" customHeight="1" x14ac:dyDescent="0.25">
      <c r="B24" s="1149" t="s">
        <v>619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</row>
    <row r="25" spans="2:15" ht="30" customHeight="1" x14ac:dyDescent="0.25">
      <c r="B25" s="1150" t="s">
        <v>620</v>
      </c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</row>
    <row r="26" spans="2:15" ht="30" customHeight="1" x14ac:dyDescent="0.25">
      <c r="B26" s="1150"/>
      <c r="C26" s="1150"/>
      <c r="D26" s="1150"/>
      <c r="E26" s="1150"/>
      <c r="F26" s="1150"/>
      <c r="G26" s="1150"/>
      <c r="H26" s="1150"/>
      <c r="I26" s="1150"/>
      <c r="J26" s="1150"/>
      <c r="K26" s="1150"/>
      <c r="L26" s="1150"/>
      <c r="M26" s="1150"/>
      <c r="N26" s="1150"/>
      <c r="O26" s="1150"/>
    </row>
    <row r="27" spans="2:15" ht="9" customHeight="1" thickBot="1" x14ac:dyDescent="0.3">
      <c r="B27" s="382"/>
      <c r="C27" s="383"/>
      <c r="D27" s="383"/>
      <c r="E27" s="383"/>
      <c r="F27" s="383"/>
      <c r="G27" s="383"/>
      <c r="H27" s="383"/>
      <c r="I27" s="384"/>
      <c r="J27" s="383"/>
      <c r="K27" s="383"/>
      <c r="L27" s="383"/>
      <c r="M27" s="383"/>
      <c r="N27" s="383"/>
      <c r="O27" s="385"/>
    </row>
  </sheetData>
  <mergeCells count="5">
    <mergeCell ref="B3:I3"/>
    <mergeCell ref="B4:B5"/>
    <mergeCell ref="C5:O5"/>
    <mergeCell ref="B24:O24"/>
    <mergeCell ref="B25:O26"/>
  </mergeCells>
  <printOptions horizontalCentered="1" verticalCentered="1"/>
  <pageMargins left="0.2" right="0.2" top="0.25" bottom="0.25" header="0.3" footer="0.3"/>
  <pageSetup paperSize="9" scale="64" orientation="landscape" horizont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view="pageBreakPreview" zoomScale="60" zoomScaleNormal="100" workbookViewId="0">
      <selection activeCell="R12" sqref="R12"/>
    </sheetView>
  </sheetViews>
  <sheetFormatPr defaultRowHeight="35.1" customHeight="1" x14ac:dyDescent="0.25"/>
  <cols>
    <col min="1" max="1" width="2" style="367" customWidth="1"/>
    <col min="2" max="2" width="27.5703125" style="367" customWidth="1"/>
    <col min="3" max="15" width="14.7109375" style="367" customWidth="1"/>
    <col min="16" max="16384" width="9.140625" style="367"/>
  </cols>
  <sheetData>
    <row r="1" spans="2:15" s="361" customFormat="1" ht="9" customHeight="1" thickBot="1" x14ac:dyDescent="0.3"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2:15" s="359" customFormat="1" ht="38.1" customHeight="1" thickBot="1" x14ac:dyDescent="0.3">
      <c r="B2" s="1157" t="s">
        <v>585</v>
      </c>
      <c r="C2" s="1158"/>
      <c r="D2" s="1158"/>
      <c r="E2" s="1158"/>
      <c r="F2" s="1158"/>
      <c r="G2" s="1158"/>
      <c r="H2" s="1158"/>
      <c r="I2" s="1158"/>
      <c r="J2" s="1158"/>
      <c r="K2" s="1158"/>
      <c r="L2" s="363" t="s">
        <v>586</v>
      </c>
      <c r="M2" s="364"/>
      <c r="N2" s="364"/>
      <c r="O2" s="365"/>
    </row>
    <row r="3" spans="2:15" s="359" customFormat="1" ht="38.1" customHeight="1" x14ac:dyDescent="0.25">
      <c r="B3" s="1159" t="s">
        <v>587</v>
      </c>
      <c r="C3" s="181" t="s">
        <v>588</v>
      </c>
      <c r="D3" s="181" t="s">
        <v>589</v>
      </c>
      <c r="E3" s="181" t="s">
        <v>590</v>
      </c>
      <c r="F3" s="181" t="s">
        <v>591</v>
      </c>
      <c r="G3" s="181" t="s">
        <v>592</v>
      </c>
      <c r="H3" s="181" t="s">
        <v>593</v>
      </c>
      <c r="I3" s="181" t="s">
        <v>594</v>
      </c>
      <c r="J3" s="181" t="s">
        <v>595</v>
      </c>
      <c r="K3" s="181" t="s">
        <v>596</v>
      </c>
      <c r="L3" s="181" t="s">
        <v>597</v>
      </c>
      <c r="M3" s="181" t="s">
        <v>598</v>
      </c>
      <c r="N3" s="181" t="s">
        <v>598</v>
      </c>
      <c r="O3" s="358" t="s">
        <v>599</v>
      </c>
    </row>
    <row r="4" spans="2:15" s="366" customFormat="1" ht="38.1" customHeight="1" thickBot="1" x14ac:dyDescent="0.3">
      <c r="B4" s="1160"/>
      <c r="C4" s="1161" t="s">
        <v>600</v>
      </c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2"/>
    </row>
    <row r="5" spans="2:15" ht="38.1" customHeight="1" x14ac:dyDescent="0.25">
      <c r="B5" s="368" t="s">
        <v>601</v>
      </c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6"/>
    </row>
    <row r="6" spans="2:15" ht="38.1" customHeight="1" x14ac:dyDescent="0.25">
      <c r="B6" s="369" t="s">
        <v>602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8"/>
    </row>
    <row r="7" spans="2:15" ht="38.1" customHeight="1" x14ac:dyDescent="0.25">
      <c r="B7" s="369" t="s">
        <v>603</v>
      </c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8"/>
    </row>
    <row r="8" spans="2:15" ht="38.1" customHeight="1" x14ac:dyDescent="0.25">
      <c r="B8" s="369" t="s">
        <v>604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8"/>
    </row>
    <row r="9" spans="2:15" ht="38.1" customHeight="1" x14ac:dyDescent="0.25">
      <c r="B9" s="369" t="s">
        <v>605</v>
      </c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8"/>
    </row>
    <row r="10" spans="2:15" ht="38.1" customHeight="1" x14ac:dyDescent="0.25">
      <c r="B10" s="369" t="s">
        <v>606</v>
      </c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8"/>
    </row>
    <row r="11" spans="2:15" ht="38.1" customHeight="1" x14ac:dyDescent="0.25">
      <c r="B11" s="369" t="s">
        <v>607</v>
      </c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8"/>
    </row>
    <row r="12" spans="2:15" ht="38.1" customHeight="1" x14ac:dyDescent="0.25">
      <c r="B12" s="369" t="s">
        <v>608</v>
      </c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8"/>
    </row>
    <row r="13" spans="2:15" ht="38.1" customHeight="1" x14ac:dyDescent="0.25">
      <c r="B13" s="369" t="s">
        <v>609</v>
      </c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8"/>
    </row>
    <row r="14" spans="2:15" ht="38.1" customHeight="1" x14ac:dyDescent="0.25">
      <c r="B14" s="370" t="s">
        <v>610</v>
      </c>
      <c r="C14" s="371"/>
      <c r="D14" s="371"/>
      <c r="E14" s="372"/>
      <c r="F14" s="371"/>
      <c r="G14" s="371"/>
      <c r="H14" s="371"/>
      <c r="I14" s="577"/>
      <c r="J14" s="577"/>
      <c r="K14" s="577"/>
      <c r="L14" s="577"/>
      <c r="M14" s="577"/>
      <c r="N14" s="577"/>
      <c r="O14" s="578"/>
    </row>
    <row r="15" spans="2:15" ht="38.1" customHeight="1" x14ac:dyDescent="0.25">
      <c r="B15" s="370" t="s">
        <v>611</v>
      </c>
      <c r="C15" s="371"/>
      <c r="D15" s="371"/>
      <c r="E15" s="371"/>
      <c r="F15" s="371"/>
      <c r="G15" s="371"/>
      <c r="H15" s="371"/>
      <c r="I15" s="577"/>
      <c r="J15" s="577"/>
      <c r="K15" s="577"/>
      <c r="L15" s="577"/>
      <c r="M15" s="577"/>
      <c r="N15" s="577"/>
      <c r="O15" s="578"/>
    </row>
    <row r="16" spans="2:15" ht="38.1" customHeight="1" x14ac:dyDescent="0.25">
      <c r="B16" s="370" t="s">
        <v>612</v>
      </c>
      <c r="C16" s="373" t="s">
        <v>670</v>
      </c>
      <c r="D16" s="373" t="s">
        <v>613</v>
      </c>
      <c r="E16" s="373" t="s">
        <v>613</v>
      </c>
      <c r="F16" s="373" t="s">
        <v>613</v>
      </c>
      <c r="G16" s="373" t="s">
        <v>613</v>
      </c>
      <c r="H16" s="373" t="s">
        <v>669</v>
      </c>
      <c r="I16" s="577"/>
      <c r="J16" s="577"/>
      <c r="K16" s="577"/>
      <c r="L16" s="577"/>
      <c r="M16" s="577"/>
      <c r="N16" s="577"/>
      <c r="O16" s="578"/>
    </row>
    <row r="17" spans="2:15" ht="38.1" customHeight="1" x14ac:dyDescent="0.25">
      <c r="B17" s="369" t="s">
        <v>614</v>
      </c>
      <c r="C17" s="374"/>
      <c r="D17" s="374"/>
      <c r="E17" s="374"/>
      <c r="F17" s="374"/>
      <c r="G17" s="374"/>
      <c r="H17" s="374"/>
      <c r="I17" s="577"/>
      <c r="J17" s="577"/>
      <c r="K17" s="577"/>
      <c r="L17" s="577"/>
      <c r="M17" s="577"/>
      <c r="N17" s="577"/>
      <c r="O17" s="578"/>
    </row>
    <row r="18" spans="2:15" ht="60" customHeight="1" x14ac:dyDescent="0.25">
      <c r="B18" s="1163" t="s">
        <v>615</v>
      </c>
      <c r="C18" s="374"/>
      <c r="D18" s="374"/>
      <c r="E18" s="374"/>
      <c r="F18" s="374"/>
      <c r="G18" s="374"/>
      <c r="H18" s="374"/>
      <c r="I18" s="577"/>
      <c r="J18" s="577"/>
      <c r="K18" s="577"/>
      <c r="L18" s="577"/>
      <c r="M18" s="577"/>
      <c r="N18" s="577"/>
      <c r="O18" s="578"/>
    </row>
    <row r="19" spans="2:15" ht="60" customHeight="1" x14ac:dyDescent="0.25">
      <c r="B19" s="1164"/>
      <c r="C19" s="374"/>
      <c r="D19" s="374"/>
      <c r="E19" s="374"/>
      <c r="F19" s="374"/>
      <c r="G19" s="374"/>
      <c r="H19" s="374"/>
      <c r="I19" s="577"/>
      <c r="J19" s="577"/>
      <c r="K19" s="577"/>
      <c r="L19" s="577"/>
      <c r="M19" s="577"/>
      <c r="N19" s="577"/>
      <c r="O19" s="578"/>
    </row>
    <row r="20" spans="2:15" ht="38.1" customHeight="1" thickBot="1" x14ac:dyDescent="0.3">
      <c r="B20" s="581"/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80"/>
    </row>
    <row r="21" spans="2:15" s="375" customFormat="1" ht="30" customHeight="1" x14ac:dyDescent="0.25">
      <c r="B21" s="376" t="s">
        <v>616</v>
      </c>
      <c r="C21" s="377"/>
      <c r="D21" s="377"/>
      <c r="E21" s="377" t="s">
        <v>617</v>
      </c>
      <c r="F21" s="377"/>
      <c r="G21" s="377"/>
      <c r="H21" s="377"/>
      <c r="I21" s="377"/>
      <c r="J21" s="377" t="s">
        <v>618</v>
      </c>
      <c r="K21" s="377"/>
      <c r="L21" s="377"/>
      <c r="M21" s="377"/>
      <c r="N21" s="377"/>
      <c r="O21" s="378"/>
    </row>
    <row r="22" spans="2:15" ht="30" customHeight="1" x14ac:dyDescent="0.25">
      <c r="B22" s="1165" t="s">
        <v>619</v>
      </c>
      <c r="C22" s="1166"/>
      <c r="D22" s="1166"/>
      <c r="E22" s="1166"/>
      <c r="F22" s="1166"/>
      <c r="G22" s="1166"/>
      <c r="H22" s="1166"/>
      <c r="I22" s="1166"/>
      <c r="J22" s="1166"/>
      <c r="K22" s="1166"/>
      <c r="L22" s="1166"/>
      <c r="M22" s="1166"/>
      <c r="N22" s="1166"/>
      <c r="O22" s="1167"/>
    </row>
    <row r="23" spans="2:15" ht="30" customHeight="1" x14ac:dyDescent="0.25">
      <c r="B23" s="1151" t="s">
        <v>620</v>
      </c>
      <c r="C23" s="1152"/>
      <c r="D23" s="1152"/>
      <c r="E23" s="1152"/>
      <c r="F23" s="1152"/>
      <c r="G23" s="1152"/>
      <c r="H23" s="1152"/>
      <c r="I23" s="1152"/>
      <c r="J23" s="1152"/>
      <c r="K23" s="1152"/>
      <c r="L23" s="1152"/>
      <c r="M23" s="1152"/>
      <c r="N23" s="1152"/>
      <c r="O23" s="1153"/>
    </row>
    <row r="24" spans="2:15" ht="30" customHeight="1" thickBot="1" x14ac:dyDescent="0.3">
      <c r="B24" s="1154"/>
      <c r="C24" s="1155"/>
      <c r="D24" s="1155"/>
      <c r="E24" s="1155"/>
      <c r="F24" s="1155"/>
      <c r="G24" s="1155"/>
      <c r="H24" s="1155"/>
      <c r="I24" s="1155"/>
      <c r="J24" s="1155"/>
      <c r="K24" s="1155"/>
      <c r="L24" s="1155"/>
      <c r="M24" s="1155"/>
      <c r="N24" s="1155"/>
      <c r="O24" s="1156"/>
    </row>
  </sheetData>
  <mergeCells count="6">
    <mergeCell ref="B23:O24"/>
    <mergeCell ref="B2:K2"/>
    <mergeCell ref="B3:B4"/>
    <mergeCell ref="C4:O4"/>
    <mergeCell ref="B18:B19"/>
    <mergeCell ref="B22:O22"/>
  </mergeCells>
  <printOptions horizontalCentered="1" verticalCentered="1"/>
  <pageMargins left="0.2" right="0.2" top="0.25" bottom="0.25" header="0.3" footer="0.3"/>
  <pageSetup paperSize="9" scale="64" orientation="landscape" horizont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7"/>
  <sheetViews>
    <sheetView tabSelected="1" view="pageBreakPreview" topLeftCell="A82" zoomScale="70" zoomScaleNormal="85" zoomScaleSheetLayoutView="70" workbookViewId="0">
      <selection activeCell="H633" sqref="H633:I633"/>
    </sheetView>
  </sheetViews>
  <sheetFormatPr defaultRowHeight="36.950000000000003" customHeight="1" x14ac:dyDescent="0.25"/>
  <cols>
    <col min="1" max="1" width="3" style="58" customWidth="1"/>
    <col min="2" max="2" width="4.140625" style="58" customWidth="1"/>
    <col min="3" max="3" width="16" style="360" customWidth="1"/>
    <col min="4" max="4" width="16.7109375" style="360" customWidth="1"/>
    <col min="5" max="5" width="23.85546875" style="360" customWidth="1"/>
    <col min="6" max="8" width="16.7109375" style="360" customWidth="1"/>
    <col min="9" max="9" width="16.7109375" style="357" customWidth="1"/>
    <col min="10" max="10" width="15.140625" style="357" customWidth="1"/>
    <col min="11" max="11" width="14.28515625" style="357" customWidth="1"/>
    <col min="12" max="12" width="4" style="357" customWidth="1"/>
    <col min="13" max="16384" width="9.140625" style="58"/>
  </cols>
  <sheetData>
    <row r="1" spans="2:12" ht="36.950000000000003" customHeight="1" thickBot="1" x14ac:dyDescent="0.3"/>
    <row r="2" spans="2:12" ht="36.950000000000003" customHeight="1" thickBot="1" x14ac:dyDescent="0.3">
      <c r="B2" s="8"/>
      <c r="C2" s="1168" t="s">
        <v>637</v>
      </c>
      <c r="D2" s="1168"/>
      <c r="E2" s="1168"/>
      <c r="F2" s="1168"/>
      <c r="G2" s="1168"/>
      <c r="H2" s="1168"/>
      <c r="I2" s="1168"/>
      <c r="J2" s="1168"/>
      <c r="K2" s="1168"/>
      <c r="L2" s="354"/>
    </row>
    <row r="3" spans="2:12" ht="36.950000000000003" customHeight="1" x14ac:dyDescent="0.25">
      <c r="B3" s="9"/>
      <c r="C3" s="389" t="s">
        <v>638</v>
      </c>
      <c r="D3" s="390" t="s">
        <v>639</v>
      </c>
      <c r="E3" s="1169" t="s">
        <v>640</v>
      </c>
      <c r="F3" s="1169"/>
      <c r="G3" s="1169"/>
      <c r="H3" s="1169" t="s">
        <v>641</v>
      </c>
      <c r="I3" s="1169"/>
      <c r="J3" s="1169" t="s">
        <v>615</v>
      </c>
      <c r="K3" s="1181"/>
      <c r="L3" s="380"/>
    </row>
    <row r="4" spans="2:12" ht="36.950000000000003" customHeight="1" x14ac:dyDescent="0.25">
      <c r="B4" s="9"/>
      <c r="C4" s="391">
        <v>1</v>
      </c>
      <c r="D4" s="392"/>
      <c r="E4" s="1170"/>
      <c r="F4" s="1170"/>
      <c r="G4" s="1170"/>
      <c r="H4" s="1170"/>
      <c r="I4" s="1170"/>
      <c r="J4" s="392"/>
      <c r="K4" s="393"/>
      <c r="L4" s="380"/>
    </row>
    <row r="5" spans="2:12" ht="36.950000000000003" customHeight="1" x14ac:dyDescent="0.25">
      <c r="B5" s="9"/>
      <c r="C5" s="391">
        <v>2</v>
      </c>
      <c r="D5" s="392"/>
      <c r="E5" s="1170"/>
      <c r="F5" s="1170"/>
      <c r="G5" s="1170"/>
      <c r="H5" s="1171"/>
      <c r="I5" s="1172"/>
      <c r="J5" s="392"/>
      <c r="K5" s="393"/>
      <c r="L5" s="380"/>
    </row>
    <row r="6" spans="2:12" ht="36.950000000000003" customHeight="1" x14ac:dyDescent="0.25">
      <c r="B6" s="9"/>
      <c r="C6" s="391">
        <v>3</v>
      </c>
      <c r="D6" s="392"/>
      <c r="E6" s="1170"/>
      <c r="F6" s="1170"/>
      <c r="G6" s="1170"/>
      <c r="H6" s="1170"/>
      <c r="I6" s="1170"/>
      <c r="J6" s="392"/>
      <c r="K6" s="393"/>
      <c r="L6" s="380"/>
    </row>
    <row r="7" spans="2:12" ht="36.950000000000003" customHeight="1" thickBot="1" x14ac:dyDescent="0.3">
      <c r="B7" s="9"/>
      <c r="C7" s="394">
        <v>4</v>
      </c>
      <c r="D7" s="395"/>
      <c r="E7" s="1187"/>
      <c r="F7" s="1187"/>
      <c r="G7" s="1187"/>
      <c r="H7" s="1187"/>
      <c r="I7" s="1187"/>
      <c r="J7" s="395"/>
      <c r="K7" s="396"/>
      <c r="L7" s="380"/>
    </row>
    <row r="8" spans="2:12" ht="36.950000000000003" customHeight="1" x14ac:dyDescent="0.25">
      <c r="B8" s="9"/>
      <c r="C8" s="429"/>
      <c r="D8" s="400"/>
      <c r="E8" s="400"/>
      <c r="F8" s="400"/>
      <c r="G8" s="400"/>
      <c r="H8" s="400"/>
      <c r="I8" s="379"/>
      <c r="J8" s="379"/>
      <c r="K8" s="379"/>
      <c r="L8" s="380"/>
    </row>
    <row r="9" spans="2:12" ht="36.950000000000003" customHeight="1" x14ac:dyDescent="0.25">
      <c r="B9" s="9"/>
      <c r="C9" s="430" t="s">
        <v>644</v>
      </c>
      <c r="D9" s="431"/>
      <c r="E9" s="431"/>
      <c r="F9" s="7"/>
      <c r="G9" s="7"/>
      <c r="H9" s="432" t="s">
        <v>645</v>
      </c>
      <c r="I9" s="379"/>
      <c r="J9" s="379"/>
      <c r="K9" s="379"/>
      <c r="L9" s="380"/>
    </row>
    <row r="10" spans="2:12" ht="36.950000000000003" customHeight="1" x14ac:dyDescent="0.25">
      <c r="B10" s="9"/>
      <c r="C10" s="400"/>
      <c r="D10" s="400"/>
      <c r="E10" s="400"/>
      <c r="F10" s="400"/>
      <c r="G10" s="400"/>
      <c r="H10" s="400"/>
      <c r="I10" s="379"/>
      <c r="J10" s="379"/>
      <c r="K10" s="7"/>
      <c r="L10" s="380"/>
    </row>
    <row r="11" spans="2:12" ht="36.950000000000003" customHeight="1" x14ac:dyDescent="0.25">
      <c r="B11" s="9"/>
      <c r="C11" s="436" t="s">
        <v>658</v>
      </c>
      <c r="D11" s="400"/>
      <c r="E11" s="400"/>
      <c r="F11" s="400"/>
      <c r="G11" s="400"/>
      <c r="H11" s="400"/>
      <c r="I11" s="379"/>
      <c r="J11" s="379"/>
      <c r="K11" s="379"/>
      <c r="L11" s="380"/>
    </row>
    <row r="12" spans="2:12" ht="36.950000000000003" customHeight="1" x14ac:dyDescent="0.25">
      <c r="B12" s="9"/>
      <c r="C12" s="436" t="s">
        <v>658</v>
      </c>
      <c r="D12" s="400"/>
      <c r="E12" s="400"/>
      <c r="F12" s="400"/>
      <c r="G12" s="400"/>
      <c r="H12" s="400"/>
      <c r="I12" s="379"/>
      <c r="J12" s="379"/>
      <c r="K12" s="379"/>
      <c r="L12" s="380"/>
    </row>
    <row r="13" spans="2:12" ht="36.950000000000003" customHeight="1" x14ac:dyDescent="0.25">
      <c r="B13" s="9"/>
      <c r="C13" s="436" t="s">
        <v>658</v>
      </c>
      <c r="D13" s="400"/>
      <c r="E13" s="400"/>
      <c r="F13" s="400"/>
      <c r="G13" s="400"/>
      <c r="H13" s="400"/>
      <c r="I13" s="379"/>
      <c r="J13" s="379"/>
      <c r="K13" s="379"/>
      <c r="L13" s="380"/>
    </row>
    <row r="14" spans="2:12" ht="36.950000000000003" customHeight="1" thickBot="1" x14ac:dyDescent="0.3">
      <c r="B14" s="9"/>
      <c r="C14" s="1186" t="s">
        <v>646</v>
      </c>
      <c r="D14" s="1186"/>
      <c r="E14" s="1186"/>
      <c r="F14" s="1186"/>
      <c r="G14" s="1186"/>
      <c r="H14" s="1186"/>
      <c r="I14" s="1186"/>
      <c r="J14" s="1186"/>
      <c r="K14" s="1186"/>
      <c r="L14" s="380"/>
    </row>
    <row r="15" spans="2:12" ht="36.950000000000003" customHeight="1" x14ac:dyDescent="0.25">
      <c r="B15" s="9"/>
      <c r="C15" s="386" t="s">
        <v>639</v>
      </c>
      <c r="D15" s="352" t="s">
        <v>647</v>
      </c>
      <c r="E15" s="352" t="s">
        <v>648</v>
      </c>
      <c r="F15" s="352" t="s">
        <v>649</v>
      </c>
      <c r="G15" s="352" t="s">
        <v>650</v>
      </c>
      <c r="H15" s="352" t="s">
        <v>651</v>
      </c>
      <c r="I15" s="352" t="s">
        <v>652</v>
      </c>
      <c r="J15" s="412"/>
      <c r="K15" s="413"/>
      <c r="L15" s="380"/>
    </row>
    <row r="16" spans="2:12" ht="36.950000000000003" customHeight="1" x14ac:dyDescent="0.25">
      <c r="B16" s="9"/>
      <c r="C16" s="414" t="s">
        <v>653</v>
      </c>
      <c r="D16" s="437" t="str">
        <f>'PRE DATA'!$C$16</f>
        <v>2019-07-28</v>
      </c>
      <c r="E16" s="437" t="str">
        <f>'PRE DATA'!$C$16</f>
        <v>2019-07-28</v>
      </c>
      <c r="F16" s="437" t="str">
        <f>'PRE DATA'!$C$16</f>
        <v>2019-07-28</v>
      </c>
      <c r="G16" s="437" t="str">
        <f>'PRE DATA'!$C$16</f>
        <v>2019-07-28</v>
      </c>
      <c r="H16" s="437" t="str">
        <f>'PRE DATA'!$C$16</f>
        <v>2019-07-28</v>
      </c>
      <c r="I16" s="437" t="str">
        <f>'PRE DATA'!$C$16</f>
        <v>2019-07-28</v>
      </c>
      <c r="J16" s="409"/>
      <c r="K16" s="415"/>
      <c r="L16" s="380"/>
    </row>
    <row r="17" spans="2:12" ht="36.950000000000003" customHeight="1" x14ac:dyDescent="0.25">
      <c r="B17" s="9"/>
      <c r="C17" s="1182" t="s">
        <v>615</v>
      </c>
      <c r="D17" s="410"/>
      <c r="E17" s="410"/>
      <c r="F17" s="410"/>
      <c r="G17" s="410"/>
      <c r="H17" s="410"/>
      <c r="I17" s="411"/>
      <c r="J17" s="409"/>
      <c r="K17" s="415"/>
      <c r="L17" s="380"/>
    </row>
    <row r="18" spans="2:12" ht="36.950000000000003" customHeight="1" thickBot="1" x14ac:dyDescent="0.3">
      <c r="B18" s="9"/>
      <c r="C18" s="1183"/>
      <c r="D18" s="416"/>
      <c r="E18" s="416"/>
      <c r="F18" s="416"/>
      <c r="G18" s="416"/>
      <c r="H18" s="416"/>
      <c r="I18" s="417"/>
      <c r="J18" s="418"/>
      <c r="K18" s="419"/>
      <c r="L18" s="380"/>
    </row>
    <row r="19" spans="2:12" ht="36.950000000000003" customHeight="1" thickBot="1" x14ac:dyDescent="0.3">
      <c r="B19" s="9"/>
      <c r="C19" s="429"/>
      <c r="D19" s="400"/>
      <c r="E19" s="400"/>
      <c r="F19" s="400"/>
      <c r="G19" s="400"/>
      <c r="H19" s="400"/>
      <c r="I19" s="379"/>
      <c r="J19" s="379"/>
      <c r="K19" s="379"/>
      <c r="L19" s="380"/>
    </row>
    <row r="20" spans="2:12" ht="36.950000000000003" customHeight="1" x14ac:dyDescent="0.25">
      <c r="B20" s="9"/>
      <c r="C20" s="407" t="s">
        <v>639</v>
      </c>
      <c r="D20" s="421"/>
      <c r="E20" s="421"/>
      <c r="F20" s="421"/>
      <c r="G20" s="421"/>
      <c r="H20" s="421"/>
      <c r="I20" s="422"/>
      <c r="J20" s="422"/>
      <c r="K20" s="423"/>
      <c r="L20" s="380"/>
    </row>
    <row r="21" spans="2:12" ht="36.950000000000003" customHeight="1" x14ac:dyDescent="0.25">
      <c r="B21" s="9"/>
      <c r="C21" s="424" t="s">
        <v>653</v>
      </c>
      <c r="D21" s="420"/>
      <c r="E21" s="420"/>
      <c r="F21" s="420"/>
      <c r="G21" s="420"/>
      <c r="H21" s="420"/>
      <c r="I21" s="408"/>
      <c r="J21" s="408"/>
      <c r="K21" s="425"/>
      <c r="L21" s="380"/>
    </row>
    <row r="22" spans="2:12" ht="36.950000000000003" customHeight="1" x14ac:dyDescent="0.25">
      <c r="B22" s="9"/>
      <c r="C22" s="1184" t="s">
        <v>615</v>
      </c>
      <c r="D22" s="420"/>
      <c r="E22" s="420"/>
      <c r="F22" s="420"/>
      <c r="G22" s="420"/>
      <c r="H22" s="420"/>
      <c r="I22" s="408"/>
      <c r="J22" s="408"/>
      <c r="K22" s="425"/>
      <c r="L22" s="380"/>
    </row>
    <row r="23" spans="2:12" ht="36.950000000000003" customHeight="1" thickBot="1" x14ac:dyDescent="0.3">
      <c r="B23" s="9"/>
      <c r="C23" s="1185"/>
      <c r="D23" s="426"/>
      <c r="E23" s="426"/>
      <c r="F23" s="426"/>
      <c r="G23" s="426"/>
      <c r="H23" s="426"/>
      <c r="I23" s="427"/>
      <c r="J23" s="427"/>
      <c r="K23" s="428"/>
      <c r="L23" s="380"/>
    </row>
    <row r="24" spans="2:12" ht="36.950000000000003" customHeight="1" thickBot="1" x14ac:dyDescent="0.3">
      <c r="B24" s="9"/>
      <c r="C24" s="429"/>
      <c r="D24" s="400"/>
      <c r="E24" s="400"/>
      <c r="F24" s="400"/>
      <c r="G24" s="400"/>
      <c r="H24" s="400"/>
      <c r="I24" s="379"/>
      <c r="J24" s="379"/>
      <c r="K24" s="379"/>
      <c r="L24" s="380"/>
    </row>
    <row r="25" spans="2:12" ht="36.950000000000003" customHeight="1" x14ac:dyDescent="0.25">
      <c r="B25" s="9"/>
      <c r="C25" s="407"/>
      <c r="D25" s="1193" t="s">
        <v>654</v>
      </c>
      <c r="E25" s="1193"/>
      <c r="F25" s="1191" t="s">
        <v>655</v>
      </c>
      <c r="G25" s="1191"/>
      <c r="H25" s="1191"/>
      <c r="I25" s="1191"/>
      <c r="J25" s="1191"/>
      <c r="K25" s="1192"/>
      <c r="L25" s="380"/>
    </row>
    <row r="26" spans="2:12" ht="36.950000000000003" customHeight="1" x14ac:dyDescent="0.25">
      <c r="B26" s="9"/>
      <c r="C26" s="387" t="s">
        <v>92</v>
      </c>
      <c r="D26" s="1173" t="str">
        <f>'STU LIST ENTRY'!$C$4</f>
        <v>G M P ASELA BANDARA</v>
      </c>
      <c r="E26" s="1173"/>
      <c r="F26" s="1173" t="str">
        <f>'PRE DATA'!$C$25</f>
        <v xml:space="preserve"> NIHAL</v>
      </c>
      <c r="G26" s="1173"/>
      <c r="H26" s="1173"/>
      <c r="I26" s="1173" t="str">
        <f>'PRE DATA'!$C$29</f>
        <v>Perera</v>
      </c>
      <c r="J26" s="1173"/>
      <c r="K26" s="1174"/>
      <c r="L26" s="380"/>
    </row>
    <row r="27" spans="2:12" ht="36.950000000000003" customHeight="1" x14ac:dyDescent="0.25">
      <c r="B27" s="9"/>
      <c r="C27" s="387" t="s">
        <v>656</v>
      </c>
      <c r="D27" s="1194"/>
      <c r="E27" s="1194"/>
      <c r="F27" s="1179"/>
      <c r="G27" s="1179"/>
      <c r="H27" s="1179"/>
      <c r="I27" s="1175"/>
      <c r="J27" s="1175"/>
      <c r="K27" s="1176"/>
      <c r="L27" s="380"/>
    </row>
    <row r="28" spans="2:12" ht="36.950000000000003" customHeight="1" thickBot="1" x14ac:dyDescent="0.3">
      <c r="B28" s="9"/>
      <c r="C28" s="388" t="s">
        <v>657</v>
      </c>
      <c r="D28" s="1195">
        <f>'PRE DATA'!F21</f>
        <v>43674</v>
      </c>
      <c r="E28" s="1196"/>
      <c r="F28" s="1180">
        <f>D28</f>
        <v>43674</v>
      </c>
      <c r="G28" s="1180"/>
      <c r="H28" s="1180"/>
      <c r="I28" s="1177">
        <f>F28</f>
        <v>43674</v>
      </c>
      <c r="J28" s="1177"/>
      <c r="K28" s="1178"/>
      <c r="L28" s="380"/>
    </row>
    <row r="29" spans="2:12" ht="36.950000000000003" customHeight="1" thickBot="1" x14ac:dyDescent="0.3">
      <c r="B29" s="9"/>
      <c r="C29" s="433"/>
      <c r="D29" s="400"/>
      <c r="E29" s="400"/>
      <c r="F29" s="400"/>
      <c r="G29" s="400"/>
      <c r="H29" s="400"/>
      <c r="I29" s="379"/>
      <c r="J29" s="379"/>
      <c r="K29" s="379"/>
      <c r="L29" s="380"/>
    </row>
    <row r="30" spans="2:12" ht="36.950000000000003" customHeight="1" x14ac:dyDescent="0.25">
      <c r="B30" s="9"/>
      <c r="C30" s="1188" t="s">
        <v>659</v>
      </c>
      <c r="D30" s="1189"/>
      <c r="E30" s="1189"/>
      <c r="F30" s="1189"/>
      <c r="G30" s="1189"/>
      <c r="H30" s="1189"/>
      <c r="I30" s="1189"/>
      <c r="J30" s="1189"/>
      <c r="K30" s="1190"/>
      <c r="L30" s="380"/>
    </row>
    <row r="31" spans="2:12" ht="36.950000000000003" customHeight="1" x14ac:dyDescent="0.3">
      <c r="B31" s="9"/>
      <c r="C31" s="397" t="s">
        <v>660</v>
      </c>
      <c r="D31" s="398"/>
      <c r="E31" s="617" t="str">
        <f>'PRE DATA'!$C$10</f>
        <v>TRAINING INSTITUTE</v>
      </c>
      <c r="F31" s="398"/>
      <c r="G31" s="400"/>
      <c r="H31" s="400"/>
      <c r="I31" s="379"/>
      <c r="J31" s="379"/>
      <c r="K31" s="380"/>
      <c r="L31" s="380"/>
    </row>
    <row r="32" spans="2:12" ht="36.950000000000003" customHeight="1" x14ac:dyDescent="0.3">
      <c r="B32" s="9"/>
      <c r="C32" s="397" t="s">
        <v>661</v>
      </c>
      <c r="D32" s="398"/>
      <c r="E32" s="618" t="str">
        <f>'PRE DATA'!$C$34</f>
        <v>2019-1</v>
      </c>
      <c r="F32" s="399"/>
      <c r="G32" s="400"/>
      <c r="H32" s="400"/>
      <c r="I32" s="379"/>
      <c r="J32" s="379"/>
      <c r="K32" s="380"/>
      <c r="L32" s="380"/>
    </row>
    <row r="33" spans="2:12" ht="36.950000000000003" customHeight="1" x14ac:dyDescent="0.3">
      <c r="B33" s="9"/>
      <c r="C33" s="397" t="s">
        <v>662</v>
      </c>
      <c r="D33" s="398"/>
      <c r="E33" s="1197"/>
      <c r="F33" s="1197"/>
      <c r="G33" s="1197"/>
      <c r="H33" s="1197"/>
      <c r="I33" s="1197"/>
      <c r="J33" s="1197"/>
      <c r="K33" s="380"/>
      <c r="L33" s="380"/>
    </row>
    <row r="34" spans="2:12" ht="36.950000000000003" customHeight="1" x14ac:dyDescent="0.3">
      <c r="B34" s="9"/>
      <c r="C34" s="401"/>
      <c r="D34" s="398"/>
      <c r="E34" s="398"/>
      <c r="F34" s="402"/>
      <c r="G34" s="400"/>
      <c r="H34" s="400"/>
      <c r="I34" s="379"/>
      <c r="J34" s="379"/>
      <c r="K34" s="380"/>
      <c r="L34" s="380"/>
    </row>
    <row r="35" spans="2:12" ht="36.950000000000003" customHeight="1" x14ac:dyDescent="0.3">
      <c r="B35" s="9"/>
      <c r="C35" s="403"/>
      <c r="D35" s="398"/>
      <c r="E35" s="404" t="s">
        <v>663</v>
      </c>
      <c r="F35" s="398"/>
      <c r="G35" s="400"/>
      <c r="H35" s="400"/>
      <c r="I35" s="379"/>
      <c r="J35" s="379"/>
      <c r="K35" s="380"/>
      <c r="L35" s="380"/>
    </row>
    <row r="36" spans="2:12" ht="36.950000000000003" customHeight="1" thickBot="1" x14ac:dyDescent="0.3">
      <c r="B36" s="9"/>
      <c r="C36" s="405"/>
      <c r="D36" s="40"/>
      <c r="E36" s="40"/>
      <c r="F36" s="40"/>
      <c r="G36" s="406"/>
      <c r="H36" s="406"/>
      <c r="I36" s="355"/>
      <c r="J36" s="355"/>
      <c r="K36" s="435">
        <v>1</v>
      </c>
      <c r="L36" s="380"/>
    </row>
    <row r="37" spans="2:12" ht="36.950000000000003" customHeight="1" thickBot="1" x14ac:dyDescent="0.3">
      <c r="B37" s="434"/>
      <c r="C37" s="406"/>
      <c r="D37" s="406"/>
      <c r="E37" s="406"/>
      <c r="F37" s="406"/>
      <c r="G37" s="406"/>
      <c r="H37" s="406"/>
      <c r="I37" s="355"/>
      <c r="J37" s="355"/>
      <c r="K37" s="355"/>
      <c r="L37" s="356"/>
    </row>
    <row r="38" spans="2:12" ht="36.950000000000003" customHeight="1" thickBot="1" x14ac:dyDescent="0.3"/>
    <row r="39" spans="2:12" ht="36.950000000000003" customHeight="1" thickBot="1" x14ac:dyDescent="0.3">
      <c r="B39" s="8"/>
      <c r="C39" s="1168" t="s">
        <v>637</v>
      </c>
      <c r="D39" s="1168"/>
      <c r="E39" s="1168"/>
      <c r="F39" s="1168"/>
      <c r="G39" s="1168"/>
      <c r="H39" s="1168"/>
      <c r="I39" s="1168"/>
      <c r="J39" s="1168"/>
      <c r="K39" s="1168"/>
      <c r="L39" s="354"/>
    </row>
    <row r="40" spans="2:12" ht="36.950000000000003" customHeight="1" x14ac:dyDescent="0.25">
      <c r="B40" s="9"/>
      <c r="C40" s="389" t="s">
        <v>638</v>
      </c>
      <c r="D40" s="390" t="s">
        <v>639</v>
      </c>
      <c r="E40" s="1169" t="s">
        <v>640</v>
      </c>
      <c r="F40" s="1169"/>
      <c r="G40" s="1169"/>
      <c r="H40" s="1169" t="s">
        <v>641</v>
      </c>
      <c r="I40" s="1169"/>
      <c r="J40" s="1169" t="s">
        <v>615</v>
      </c>
      <c r="K40" s="1181"/>
      <c r="L40" s="380"/>
    </row>
    <row r="41" spans="2:12" ht="36.950000000000003" customHeight="1" x14ac:dyDescent="0.25">
      <c r="B41" s="9"/>
      <c r="C41" s="391">
        <v>1</v>
      </c>
      <c r="D41" s="392"/>
      <c r="E41" s="1170">
        <f>E4</f>
        <v>0</v>
      </c>
      <c r="F41" s="1170"/>
      <c r="G41" s="1170"/>
      <c r="H41" s="1170">
        <f>H4</f>
        <v>0</v>
      </c>
      <c r="I41" s="1170"/>
      <c r="J41" s="392"/>
      <c r="K41" s="393"/>
      <c r="L41" s="380"/>
    </row>
    <row r="42" spans="2:12" ht="36.950000000000003" customHeight="1" x14ac:dyDescent="0.25">
      <c r="B42" s="9"/>
      <c r="C42" s="391">
        <v>2</v>
      </c>
      <c r="D42" s="541"/>
      <c r="E42" s="1170">
        <f>$E$5</f>
        <v>0</v>
      </c>
      <c r="F42" s="1170"/>
      <c r="G42" s="1170"/>
      <c r="H42" s="1170">
        <f>$H$5</f>
        <v>0</v>
      </c>
      <c r="I42" s="1170"/>
      <c r="J42" s="392"/>
      <c r="K42" s="393"/>
      <c r="L42" s="380"/>
    </row>
    <row r="43" spans="2:12" ht="36.950000000000003" customHeight="1" x14ac:dyDescent="0.25">
      <c r="B43" s="9"/>
      <c r="C43" s="391">
        <v>3</v>
      </c>
      <c r="D43" s="541"/>
      <c r="E43" s="1170">
        <f>E6</f>
        <v>0</v>
      </c>
      <c r="F43" s="1170"/>
      <c r="G43" s="1170"/>
      <c r="H43" s="1170">
        <f>H6</f>
        <v>0</v>
      </c>
      <c r="I43" s="1170"/>
      <c r="J43" s="392"/>
      <c r="K43" s="393"/>
      <c r="L43" s="380"/>
    </row>
    <row r="44" spans="2:12" ht="36.950000000000003" customHeight="1" thickBot="1" x14ac:dyDescent="0.3">
      <c r="B44" s="9"/>
      <c r="C44" s="394">
        <v>4</v>
      </c>
      <c r="D44" s="395"/>
      <c r="E44" s="1187"/>
      <c r="F44" s="1187"/>
      <c r="G44" s="1187"/>
      <c r="H44" s="1187"/>
      <c r="I44" s="1187"/>
      <c r="J44" s="395"/>
      <c r="K44" s="396"/>
      <c r="L44" s="380"/>
    </row>
    <row r="45" spans="2:12" ht="36.950000000000003" customHeight="1" x14ac:dyDescent="0.25">
      <c r="B45" s="9"/>
      <c r="C45" s="429"/>
      <c r="D45" s="400"/>
      <c r="E45" s="400"/>
      <c r="F45" s="400"/>
      <c r="G45" s="400"/>
      <c r="H45" s="400"/>
      <c r="I45" s="379"/>
      <c r="J45" s="379"/>
      <c r="K45" s="379"/>
      <c r="L45" s="380"/>
    </row>
    <row r="46" spans="2:12" ht="36.950000000000003" customHeight="1" x14ac:dyDescent="0.25">
      <c r="B46" s="9"/>
      <c r="C46" s="430" t="s">
        <v>644</v>
      </c>
      <c r="D46" s="431"/>
      <c r="E46" s="431"/>
      <c r="F46" s="7"/>
      <c r="G46" s="7"/>
      <c r="H46" s="432" t="s">
        <v>645</v>
      </c>
      <c r="I46" s="379"/>
      <c r="J46" s="379"/>
      <c r="K46" s="379"/>
      <c r="L46" s="380"/>
    </row>
    <row r="47" spans="2:12" ht="36.950000000000003" customHeight="1" x14ac:dyDescent="0.25">
      <c r="B47" s="9"/>
      <c r="C47" s="400"/>
      <c r="D47" s="400"/>
      <c r="E47" s="400"/>
      <c r="F47" s="400"/>
      <c r="G47" s="400"/>
      <c r="H47" s="400"/>
      <c r="I47" s="379"/>
      <c r="J47" s="379"/>
      <c r="K47" s="7"/>
      <c r="L47" s="380"/>
    </row>
    <row r="48" spans="2:12" ht="36.950000000000003" customHeight="1" x14ac:dyDescent="0.25">
      <c r="B48" s="9"/>
      <c r="C48" s="436" t="s">
        <v>658</v>
      </c>
      <c r="D48" s="400"/>
      <c r="E48" s="400"/>
      <c r="F48" s="400"/>
      <c r="G48" s="400"/>
      <c r="H48" s="400"/>
      <c r="I48" s="379"/>
      <c r="J48" s="379"/>
      <c r="K48" s="379"/>
      <c r="L48" s="380"/>
    </row>
    <row r="49" spans="2:12" ht="36.950000000000003" customHeight="1" x14ac:dyDescent="0.25">
      <c r="B49" s="9"/>
      <c r="C49" s="436" t="s">
        <v>658</v>
      </c>
      <c r="D49" s="400"/>
      <c r="E49" s="400"/>
      <c r="F49" s="400"/>
      <c r="G49" s="400"/>
      <c r="H49" s="400"/>
      <c r="I49" s="379"/>
      <c r="J49" s="379"/>
      <c r="K49" s="379"/>
      <c r="L49" s="380"/>
    </row>
    <row r="50" spans="2:12" ht="36.950000000000003" customHeight="1" x14ac:dyDescent="0.25">
      <c r="B50" s="9"/>
      <c r="C50" s="436" t="s">
        <v>658</v>
      </c>
      <c r="D50" s="400"/>
      <c r="E50" s="400"/>
      <c r="F50" s="400"/>
      <c r="G50" s="400"/>
      <c r="H50" s="400"/>
      <c r="I50" s="379"/>
      <c r="J50" s="379"/>
      <c r="K50" s="379"/>
      <c r="L50" s="380"/>
    </row>
    <row r="51" spans="2:12" ht="36.950000000000003" customHeight="1" thickBot="1" x14ac:dyDescent="0.3">
      <c r="B51" s="9"/>
      <c r="C51" s="1186" t="s">
        <v>646</v>
      </c>
      <c r="D51" s="1186"/>
      <c r="E51" s="1186"/>
      <c r="F51" s="1186"/>
      <c r="G51" s="1186"/>
      <c r="H51" s="1186"/>
      <c r="I51" s="1186"/>
      <c r="J51" s="1186"/>
      <c r="K51" s="1186"/>
      <c r="L51" s="380"/>
    </row>
    <row r="52" spans="2:12" ht="36.950000000000003" customHeight="1" x14ac:dyDescent="0.25">
      <c r="B52" s="9"/>
      <c r="C52" s="386" t="s">
        <v>639</v>
      </c>
      <c r="D52" s="352" t="s">
        <v>647</v>
      </c>
      <c r="E52" s="352" t="s">
        <v>648</v>
      </c>
      <c r="F52" s="352" t="s">
        <v>649</v>
      </c>
      <c r="G52" s="352" t="s">
        <v>650</v>
      </c>
      <c r="H52" s="352" t="s">
        <v>651</v>
      </c>
      <c r="I52" s="352" t="s">
        <v>652</v>
      </c>
      <c r="J52" s="412"/>
      <c r="K52" s="413"/>
      <c r="L52" s="380"/>
    </row>
    <row r="53" spans="2:12" ht="36.950000000000003" customHeight="1" x14ac:dyDescent="0.25">
      <c r="B53" s="9"/>
      <c r="C53" s="414" t="s">
        <v>653</v>
      </c>
      <c r="D53" s="437" t="str">
        <f>'PRE DATA'!$C$16</f>
        <v>2019-07-28</v>
      </c>
      <c r="E53" s="437" t="str">
        <f>'PRE DATA'!$C$16</f>
        <v>2019-07-28</v>
      </c>
      <c r="F53" s="437" t="str">
        <f>'PRE DATA'!$C$16</f>
        <v>2019-07-28</v>
      </c>
      <c r="G53" s="437" t="str">
        <f>'PRE DATA'!$C$16</f>
        <v>2019-07-28</v>
      </c>
      <c r="H53" s="437" t="str">
        <f>'PRE DATA'!$C$16</f>
        <v>2019-07-28</v>
      </c>
      <c r="I53" s="437" t="str">
        <f>'PRE DATA'!$C$16</f>
        <v>2019-07-28</v>
      </c>
      <c r="J53" s="409"/>
      <c r="K53" s="415"/>
      <c r="L53" s="380"/>
    </row>
    <row r="54" spans="2:12" ht="36.950000000000003" customHeight="1" x14ac:dyDescent="0.25">
      <c r="B54" s="9"/>
      <c r="C54" s="1182" t="s">
        <v>615</v>
      </c>
      <c r="D54" s="410"/>
      <c r="E54" s="410"/>
      <c r="F54" s="410"/>
      <c r="G54" s="410"/>
      <c r="H54" s="410"/>
      <c r="I54" s="411"/>
      <c r="J54" s="409"/>
      <c r="K54" s="415"/>
      <c r="L54" s="380"/>
    </row>
    <row r="55" spans="2:12" ht="36.950000000000003" customHeight="1" thickBot="1" x14ac:dyDescent="0.3">
      <c r="B55" s="9"/>
      <c r="C55" s="1183"/>
      <c r="D55" s="416"/>
      <c r="E55" s="416"/>
      <c r="F55" s="416"/>
      <c r="G55" s="416"/>
      <c r="H55" s="416"/>
      <c r="I55" s="417"/>
      <c r="J55" s="418"/>
      <c r="K55" s="419"/>
      <c r="L55" s="380"/>
    </row>
    <row r="56" spans="2:12" ht="36.950000000000003" customHeight="1" thickBot="1" x14ac:dyDescent="0.3">
      <c r="B56" s="9"/>
      <c r="C56" s="429"/>
      <c r="D56" s="400"/>
      <c r="E56" s="400"/>
      <c r="F56" s="400"/>
      <c r="G56" s="400"/>
      <c r="H56" s="400"/>
      <c r="I56" s="379"/>
      <c r="J56" s="379"/>
      <c r="K56" s="379"/>
      <c r="L56" s="380"/>
    </row>
    <row r="57" spans="2:12" ht="36.950000000000003" customHeight="1" x14ac:dyDescent="0.25">
      <c r="B57" s="9"/>
      <c r="C57" s="407" t="s">
        <v>639</v>
      </c>
      <c r="D57" s="421"/>
      <c r="E57" s="421"/>
      <c r="F57" s="421"/>
      <c r="G57" s="421"/>
      <c r="H57" s="421"/>
      <c r="I57" s="422"/>
      <c r="J57" s="422"/>
      <c r="K57" s="423"/>
      <c r="L57" s="380"/>
    </row>
    <row r="58" spans="2:12" ht="36.950000000000003" customHeight="1" x14ac:dyDescent="0.25">
      <c r="B58" s="9"/>
      <c r="C58" s="424" t="s">
        <v>653</v>
      </c>
      <c r="D58" s="420"/>
      <c r="E58" s="420"/>
      <c r="F58" s="420"/>
      <c r="G58" s="420"/>
      <c r="H58" s="420"/>
      <c r="I58" s="408"/>
      <c r="J58" s="408"/>
      <c r="K58" s="425"/>
      <c r="L58" s="380"/>
    </row>
    <row r="59" spans="2:12" ht="36.950000000000003" customHeight="1" x14ac:dyDescent="0.25">
      <c r="B59" s="9"/>
      <c r="C59" s="1184" t="s">
        <v>615</v>
      </c>
      <c r="D59" s="420"/>
      <c r="E59" s="420"/>
      <c r="F59" s="420"/>
      <c r="G59" s="420"/>
      <c r="H59" s="420"/>
      <c r="I59" s="408"/>
      <c r="J59" s="408"/>
      <c r="K59" s="425"/>
      <c r="L59" s="380"/>
    </row>
    <row r="60" spans="2:12" ht="36.950000000000003" customHeight="1" thickBot="1" x14ac:dyDescent="0.3">
      <c r="B60" s="9"/>
      <c r="C60" s="1185"/>
      <c r="D60" s="426"/>
      <c r="E60" s="426"/>
      <c r="F60" s="426"/>
      <c r="G60" s="426"/>
      <c r="H60" s="426"/>
      <c r="I60" s="427"/>
      <c r="J60" s="427"/>
      <c r="K60" s="428"/>
      <c r="L60" s="380"/>
    </row>
    <row r="61" spans="2:12" ht="36.950000000000003" customHeight="1" thickBot="1" x14ac:dyDescent="0.3">
      <c r="B61" s="9"/>
      <c r="C61" s="429"/>
      <c r="D61" s="400"/>
      <c r="E61" s="400"/>
      <c r="F61" s="400"/>
      <c r="G61" s="400"/>
      <c r="H61" s="400"/>
      <c r="I61" s="379"/>
      <c r="J61" s="379"/>
      <c r="K61" s="379"/>
      <c r="L61" s="380"/>
    </row>
    <row r="62" spans="2:12" ht="36.950000000000003" customHeight="1" x14ac:dyDescent="0.25">
      <c r="B62" s="9"/>
      <c r="C62" s="407"/>
      <c r="D62" s="1193" t="s">
        <v>654</v>
      </c>
      <c r="E62" s="1193"/>
      <c r="F62" s="1191" t="s">
        <v>655</v>
      </c>
      <c r="G62" s="1191"/>
      <c r="H62" s="1191"/>
      <c r="I62" s="1191"/>
      <c r="J62" s="1191"/>
      <c r="K62" s="1192"/>
      <c r="L62" s="380"/>
    </row>
    <row r="63" spans="2:12" ht="36.950000000000003" customHeight="1" x14ac:dyDescent="0.25">
      <c r="B63" s="9"/>
      <c r="C63" s="387" t="s">
        <v>92</v>
      </c>
      <c r="D63" s="1173">
        <f>'STU LIST ENTRY'!$C$5</f>
        <v>0</v>
      </c>
      <c r="E63" s="1173"/>
      <c r="F63" s="1173" t="str">
        <f>'PRE DATA'!$C$25</f>
        <v xml:space="preserve"> NIHAL</v>
      </c>
      <c r="G63" s="1173"/>
      <c r="H63" s="1173"/>
      <c r="I63" s="1173" t="str">
        <f>'PRE DATA'!$C$29</f>
        <v>Perera</v>
      </c>
      <c r="J63" s="1173"/>
      <c r="K63" s="1174"/>
      <c r="L63" s="380"/>
    </row>
    <row r="64" spans="2:12" ht="36.950000000000003" customHeight="1" x14ac:dyDescent="0.25">
      <c r="B64" s="9"/>
      <c r="C64" s="387" t="s">
        <v>656</v>
      </c>
      <c r="D64" s="1194"/>
      <c r="E64" s="1194"/>
      <c r="F64" s="1179"/>
      <c r="G64" s="1179"/>
      <c r="H64" s="1179"/>
      <c r="I64" s="1175"/>
      <c r="J64" s="1175"/>
      <c r="K64" s="1176"/>
      <c r="L64" s="380"/>
    </row>
    <row r="65" spans="2:12" ht="36.950000000000003" customHeight="1" thickBot="1" x14ac:dyDescent="0.3">
      <c r="B65" s="9"/>
      <c r="C65" s="388" t="s">
        <v>657</v>
      </c>
      <c r="D65" s="1195">
        <f>D28</f>
        <v>43674</v>
      </c>
      <c r="E65" s="1196"/>
      <c r="F65" s="1180">
        <f>D65</f>
        <v>43674</v>
      </c>
      <c r="G65" s="1180"/>
      <c r="H65" s="1180"/>
      <c r="I65" s="1177">
        <f>F65</f>
        <v>43674</v>
      </c>
      <c r="J65" s="1177"/>
      <c r="K65" s="1178"/>
      <c r="L65" s="380"/>
    </row>
    <row r="66" spans="2:12" ht="36.950000000000003" customHeight="1" thickBot="1" x14ac:dyDescent="0.3">
      <c r="B66" s="9"/>
      <c r="C66" s="433"/>
      <c r="D66" s="400"/>
      <c r="E66" s="400"/>
      <c r="F66" s="400"/>
      <c r="G66" s="400"/>
      <c r="H66" s="400"/>
      <c r="I66" s="379"/>
      <c r="J66" s="379"/>
      <c r="K66" s="379"/>
      <c r="L66" s="380"/>
    </row>
    <row r="67" spans="2:12" ht="36.950000000000003" customHeight="1" x14ac:dyDescent="0.25">
      <c r="B67" s="9"/>
      <c r="C67" s="1188" t="s">
        <v>659</v>
      </c>
      <c r="D67" s="1189"/>
      <c r="E67" s="1189"/>
      <c r="F67" s="1189"/>
      <c r="G67" s="1189"/>
      <c r="H67" s="1189"/>
      <c r="I67" s="1189"/>
      <c r="J67" s="1189"/>
      <c r="K67" s="1190"/>
      <c r="L67" s="380"/>
    </row>
    <row r="68" spans="2:12" ht="36.950000000000003" customHeight="1" x14ac:dyDescent="0.3">
      <c r="B68" s="9"/>
      <c r="C68" s="397" t="s">
        <v>660</v>
      </c>
      <c r="D68" s="398"/>
      <c r="E68" s="617" t="str">
        <f>'PRE DATA'!$C$10</f>
        <v>TRAINING INSTITUTE</v>
      </c>
      <c r="F68" s="398"/>
      <c r="G68" s="400"/>
      <c r="H68" s="400"/>
      <c r="I68" s="379"/>
      <c r="J68" s="379"/>
      <c r="K68" s="380"/>
      <c r="L68" s="380"/>
    </row>
    <row r="69" spans="2:12" ht="36.950000000000003" customHeight="1" x14ac:dyDescent="0.3">
      <c r="B69" s="9"/>
      <c r="C69" s="397" t="s">
        <v>661</v>
      </c>
      <c r="D69" s="398"/>
      <c r="E69" s="618" t="str">
        <f>'PRE DATA'!$C$34</f>
        <v>2019-1</v>
      </c>
      <c r="F69" s="399"/>
      <c r="G69" s="400"/>
      <c r="H69" s="400"/>
      <c r="I69" s="379"/>
      <c r="J69" s="379"/>
      <c r="K69" s="380"/>
      <c r="L69" s="380"/>
    </row>
    <row r="70" spans="2:12" ht="36.950000000000003" customHeight="1" x14ac:dyDescent="0.3">
      <c r="B70" s="9"/>
      <c r="C70" s="397" t="s">
        <v>662</v>
      </c>
      <c r="D70" s="398"/>
      <c r="E70" s="1197"/>
      <c r="F70" s="1197"/>
      <c r="G70" s="1197"/>
      <c r="H70" s="1197"/>
      <c r="I70" s="1197"/>
      <c r="J70" s="1197"/>
      <c r="K70" s="380"/>
      <c r="L70" s="380"/>
    </row>
    <row r="71" spans="2:12" ht="36.950000000000003" customHeight="1" x14ac:dyDescent="0.3">
      <c r="B71" s="9"/>
      <c r="C71" s="401"/>
      <c r="D71" s="398"/>
      <c r="E71" s="398"/>
      <c r="F71" s="402"/>
      <c r="G71" s="400"/>
      <c r="H71" s="400"/>
      <c r="I71" s="379"/>
      <c r="J71" s="379"/>
      <c r="K71" s="380"/>
      <c r="L71" s="380"/>
    </row>
    <row r="72" spans="2:12" ht="36.950000000000003" customHeight="1" x14ac:dyDescent="0.3">
      <c r="B72" s="9"/>
      <c r="C72" s="403"/>
      <c r="D72" s="398"/>
      <c r="E72" s="404" t="s">
        <v>663</v>
      </c>
      <c r="F72" s="398"/>
      <c r="G72" s="400"/>
      <c r="H72" s="400"/>
      <c r="I72" s="379"/>
      <c r="J72" s="379"/>
      <c r="K72" s="380"/>
      <c r="L72" s="380"/>
    </row>
    <row r="73" spans="2:12" ht="36.950000000000003" customHeight="1" thickBot="1" x14ac:dyDescent="0.3">
      <c r="B73" s="9"/>
      <c r="C73" s="405"/>
      <c r="D73" s="40"/>
      <c r="E73" s="40"/>
      <c r="F73" s="40"/>
      <c r="G73" s="406"/>
      <c r="H73" s="406"/>
      <c r="I73" s="355"/>
      <c r="J73" s="355"/>
      <c r="K73" s="435">
        <f>K36+1</f>
        <v>2</v>
      </c>
      <c r="L73" s="380"/>
    </row>
    <row r="74" spans="2:12" ht="36.950000000000003" customHeight="1" thickBot="1" x14ac:dyDescent="0.3">
      <c r="B74" s="434"/>
      <c r="C74" s="406"/>
      <c r="D74" s="406"/>
      <c r="E74" s="406"/>
      <c r="F74" s="406"/>
      <c r="G74" s="406"/>
      <c r="H74" s="406"/>
      <c r="I74" s="355"/>
      <c r="J74" s="355"/>
      <c r="K74" s="355"/>
      <c r="L74" s="356"/>
    </row>
    <row r="75" spans="2:12" ht="36.950000000000003" customHeight="1" thickBot="1" x14ac:dyDescent="0.3"/>
    <row r="76" spans="2:12" ht="36.950000000000003" customHeight="1" thickBot="1" x14ac:dyDescent="0.3">
      <c r="B76" s="8"/>
      <c r="C76" s="1168" t="s">
        <v>637</v>
      </c>
      <c r="D76" s="1168"/>
      <c r="E76" s="1168"/>
      <c r="F76" s="1168"/>
      <c r="G76" s="1168"/>
      <c r="H76" s="1168"/>
      <c r="I76" s="1168"/>
      <c r="J76" s="1168"/>
      <c r="K76" s="1168"/>
      <c r="L76" s="354"/>
    </row>
    <row r="77" spans="2:12" ht="36.950000000000003" customHeight="1" x14ac:dyDescent="0.25">
      <c r="B77" s="9"/>
      <c r="C77" s="389" t="s">
        <v>638</v>
      </c>
      <c r="D77" s="390" t="s">
        <v>639</v>
      </c>
      <c r="E77" s="1169" t="s">
        <v>640</v>
      </c>
      <c r="F77" s="1169"/>
      <c r="G77" s="1169"/>
      <c r="H77" s="1169" t="s">
        <v>641</v>
      </c>
      <c r="I77" s="1169"/>
      <c r="J77" s="1169" t="s">
        <v>615</v>
      </c>
      <c r="K77" s="1181"/>
      <c r="L77" s="380"/>
    </row>
    <row r="78" spans="2:12" ht="36.950000000000003" customHeight="1" x14ac:dyDescent="0.25">
      <c r="B78" s="9"/>
      <c r="C78" s="391">
        <v>1</v>
      </c>
      <c r="D78" s="392"/>
      <c r="E78" s="1170">
        <f>E41</f>
        <v>0</v>
      </c>
      <c r="F78" s="1170"/>
      <c r="G78" s="1170"/>
      <c r="H78" s="1170">
        <f>H41</f>
        <v>0</v>
      </c>
      <c r="I78" s="1170"/>
      <c r="J78" s="392"/>
      <c r="K78" s="393"/>
      <c r="L78" s="380"/>
    </row>
    <row r="79" spans="2:12" ht="36.950000000000003" customHeight="1" x14ac:dyDescent="0.25">
      <c r="B79" s="9"/>
      <c r="C79" s="391">
        <v>2</v>
      </c>
      <c r="D79" s="541">
        <v>4</v>
      </c>
      <c r="E79" s="1170">
        <f>E42</f>
        <v>0</v>
      </c>
      <c r="F79" s="1170"/>
      <c r="G79" s="1170"/>
      <c r="H79" s="1170">
        <f>H42</f>
        <v>0</v>
      </c>
      <c r="I79" s="1170"/>
      <c r="J79" s="392"/>
      <c r="K79" s="393"/>
      <c r="L79" s="380"/>
    </row>
    <row r="80" spans="2:12" ht="36.950000000000003" customHeight="1" x14ac:dyDescent="0.25">
      <c r="B80" s="9"/>
      <c r="C80" s="391">
        <v>3</v>
      </c>
      <c r="D80" s="541"/>
      <c r="E80" s="1170">
        <f>E43</f>
        <v>0</v>
      </c>
      <c r="F80" s="1170"/>
      <c r="G80" s="1170"/>
      <c r="H80" s="1170">
        <f>H43</f>
        <v>0</v>
      </c>
      <c r="I80" s="1170"/>
      <c r="J80" s="392"/>
      <c r="K80" s="393"/>
      <c r="L80" s="380"/>
    </row>
    <row r="81" spans="2:12" ht="36.950000000000003" customHeight="1" thickBot="1" x14ac:dyDescent="0.3">
      <c r="B81" s="9"/>
      <c r="C81" s="394">
        <v>4</v>
      </c>
      <c r="D81" s="395"/>
      <c r="E81" s="1187"/>
      <c r="F81" s="1187"/>
      <c r="G81" s="1187"/>
      <c r="H81" s="1187"/>
      <c r="I81" s="1187"/>
      <c r="J81" s="395"/>
      <c r="K81" s="396"/>
      <c r="L81" s="380"/>
    </row>
    <row r="82" spans="2:12" ht="36.950000000000003" customHeight="1" x14ac:dyDescent="0.25">
      <c r="B82" s="9"/>
      <c r="C82" s="429"/>
      <c r="D82" s="400"/>
      <c r="E82" s="400"/>
      <c r="F82" s="400"/>
      <c r="G82" s="400"/>
      <c r="H82" s="400"/>
      <c r="I82" s="379"/>
      <c r="J82" s="379"/>
      <c r="K82" s="379"/>
      <c r="L82" s="380"/>
    </row>
    <row r="83" spans="2:12" ht="36.950000000000003" customHeight="1" x14ac:dyDescent="0.25">
      <c r="B83" s="9"/>
      <c r="C83" s="430" t="s">
        <v>644</v>
      </c>
      <c r="D83" s="431"/>
      <c r="E83" s="431"/>
      <c r="F83" s="7"/>
      <c r="G83" s="7"/>
      <c r="H83" s="432" t="s">
        <v>645</v>
      </c>
      <c r="I83" s="379"/>
      <c r="J83" s="379"/>
      <c r="K83" s="379"/>
      <c r="L83" s="380"/>
    </row>
    <row r="84" spans="2:12" ht="36.950000000000003" customHeight="1" x14ac:dyDescent="0.25">
      <c r="B84" s="9"/>
      <c r="C84" s="400"/>
      <c r="D84" s="400"/>
      <c r="E84" s="400"/>
      <c r="F84" s="400"/>
      <c r="G84" s="400"/>
      <c r="H84" s="400"/>
      <c r="I84" s="379"/>
      <c r="J84" s="379"/>
      <c r="K84" s="7"/>
      <c r="L84" s="380"/>
    </row>
    <row r="85" spans="2:12" ht="36.950000000000003" customHeight="1" x14ac:dyDescent="0.25">
      <c r="B85" s="9"/>
      <c r="C85" s="436" t="s">
        <v>658</v>
      </c>
      <c r="D85" s="400"/>
      <c r="E85" s="400"/>
      <c r="F85" s="400"/>
      <c r="G85" s="400"/>
      <c r="H85" s="400"/>
      <c r="I85" s="379"/>
      <c r="J85" s="379"/>
      <c r="K85" s="379"/>
      <c r="L85" s="380"/>
    </row>
    <row r="86" spans="2:12" ht="36.950000000000003" customHeight="1" x14ac:dyDescent="0.25">
      <c r="B86" s="9"/>
      <c r="C86" s="436" t="s">
        <v>658</v>
      </c>
      <c r="D86" s="400"/>
      <c r="E86" s="400"/>
      <c r="F86" s="400"/>
      <c r="G86" s="400"/>
      <c r="H86" s="400"/>
      <c r="I86" s="379"/>
      <c r="J86" s="379"/>
      <c r="K86" s="379"/>
      <c r="L86" s="380"/>
    </row>
    <row r="87" spans="2:12" ht="36.950000000000003" customHeight="1" x14ac:dyDescent="0.25">
      <c r="B87" s="9"/>
      <c r="C87" s="436" t="s">
        <v>658</v>
      </c>
      <c r="D87" s="400"/>
      <c r="E87" s="400"/>
      <c r="F87" s="400"/>
      <c r="G87" s="400"/>
      <c r="H87" s="400"/>
      <c r="I87" s="379"/>
      <c r="J87" s="379"/>
      <c r="K87" s="379"/>
      <c r="L87" s="380"/>
    </row>
    <row r="88" spans="2:12" ht="36.950000000000003" customHeight="1" thickBot="1" x14ac:dyDescent="0.3">
      <c r="B88" s="9"/>
      <c r="C88" s="1186" t="s">
        <v>646</v>
      </c>
      <c r="D88" s="1186"/>
      <c r="E88" s="1186"/>
      <c r="F88" s="1186"/>
      <c r="G88" s="1186"/>
      <c r="H88" s="1186"/>
      <c r="I88" s="1186"/>
      <c r="J88" s="1186"/>
      <c r="K88" s="1186"/>
      <c r="L88" s="380"/>
    </row>
    <row r="89" spans="2:12" ht="36.950000000000003" customHeight="1" x14ac:dyDescent="0.25">
      <c r="B89" s="9"/>
      <c r="C89" s="386" t="s">
        <v>639</v>
      </c>
      <c r="D89" s="352" t="s">
        <v>647</v>
      </c>
      <c r="E89" s="352" t="s">
        <v>648</v>
      </c>
      <c r="F89" s="352" t="s">
        <v>649</v>
      </c>
      <c r="G89" s="352" t="s">
        <v>650</v>
      </c>
      <c r="H89" s="352" t="s">
        <v>651</v>
      </c>
      <c r="I89" s="352" t="s">
        <v>652</v>
      </c>
      <c r="J89" s="412"/>
      <c r="K89" s="413"/>
      <c r="L89" s="380"/>
    </row>
    <row r="90" spans="2:12" ht="36.950000000000003" customHeight="1" x14ac:dyDescent="0.25">
      <c r="B90" s="9"/>
      <c r="C90" s="414" t="s">
        <v>653</v>
      </c>
      <c r="D90" s="437" t="str">
        <f>'PRE DATA'!$C$16</f>
        <v>2019-07-28</v>
      </c>
      <c r="E90" s="437" t="str">
        <f>'PRE DATA'!$C$16</f>
        <v>2019-07-28</v>
      </c>
      <c r="F90" s="437" t="str">
        <f>'PRE DATA'!$C$16</f>
        <v>2019-07-28</v>
      </c>
      <c r="G90" s="437" t="str">
        <f>'PRE DATA'!$C$16</f>
        <v>2019-07-28</v>
      </c>
      <c r="H90" s="437" t="str">
        <f>'PRE DATA'!$C$16</f>
        <v>2019-07-28</v>
      </c>
      <c r="I90" s="437" t="str">
        <f>'PRE DATA'!$C$16</f>
        <v>2019-07-28</v>
      </c>
      <c r="J90" s="409"/>
      <c r="K90" s="415"/>
      <c r="L90" s="380"/>
    </row>
    <row r="91" spans="2:12" ht="36.950000000000003" customHeight="1" x14ac:dyDescent="0.25">
      <c r="B91" s="9"/>
      <c r="C91" s="1182" t="s">
        <v>615</v>
      </c>
      <c r="D91" s="410"/>
      <c r="E91" s="410"/>
      <c r="F91" s="410"/>
      <c r="G91" s="410"/>
      <c r="H91" s="410"/>
      <c r="I91" s="411"/>
      <c r="J91" s="409"/>
      <c r="K91" s="415"/>
      <c r="L91" s="380"/>
    </row>
    <row r="92" spans="2:12" ht="36.950000000000003" customHeight="1" thickBot="1" x14ac:dyDescent="0.3">
      <c r="B92" s="9"/>
      <c r="C92" s="1183"/>
      <c r="D92" s="416"/>
      <c r="E92" s="416"/>
      <c r="F92" s="416"/>
      <c r="G92" s="416"/>
      <c r="H92" s="416"/>
      <c r="I92" s="417"/>
      <c r="J92" s="418"/>
      <c r="K92" s="419"/>
      <c r="L92" s="380"/>
    </row>
    <row r="93" spans="2:12" ht="36.950000000000003" customHeight="1" thickBot="1" x14ac:dyDescent="0.3">
      <c r="B93" s="9"/>
      <c r="C93" s="429"/>
      <c r="D93" s="400"/>
      <c r="E93" s="400"/>
      <c r="F93" s="400"/>
      <c r="G93" s="400"/>
      <c r="H93" s="400"/>
      <c r="I93" s="379"/>
      <c r="J93" s="379"/>
      <c r="K93" s="379"/>
      <c r="L93" s="380"/>
    </row>
    <row r="94" spans="2:12" ht="36.950000000000003" customHeight="1" x14ac:dyDescent="0.25">
      <c r="B94" s="9"/>
      <c r="C94" s="407" t="s">
        <v>639</v>
      </c>
      <c r="D94" s="421"/>
      <c r="E94" s="421"/>
      <c r="F94" s="421"/>
      <c r="G94" s="421"/>
      <c r="H94" s="421"/>
      <c r="I94" s="422"/>
      <c r="J94" s="422"/>
      <c r="K94" s="423"/>
      <c r="L94" s="380"/>
    </row>
    <row r="95" spans="2:12" ht="36.950000000000003" customHeight="1" x14ac:dyDescent="0.25">
      <c r="B95" s="9"/>
      <c r="C95" s="424" t="s">
        <v>653</v>
      </c>
      <c r="D95" s="420"/>
      <c r="E95" s="420"/>
      <c r="F95" s="420"/>
      <c r="G95" s="420"/>
      <c r="H95" s="420"/>
      <c r="I95" s="408"/>
      <c r="J95" s="408"/>
      <c r="K95" s="425"/>
      <c r="L95" s="380"/>
    </row>
    <row r="96" spans="2:12" ht="36.950000000000003" customHeight="1" x14ac:dyDescent="0.25">
      <c r="B96" s="9"/>
      <c r="C96" s="1184" t="s">
        <v>615</v>
      </c>
      <c r="D96" s="420"/>
      <c r="E96" s="420"/>
      <c r="F96" s="420"/>
      <c r="G96" s="420"/>
      <c r="H96" s="420"/>
      <c r="I96" s="408"/>
      <c r="J96" s="408"/>
      <c r="K96" s="425"/>
      <c r="L96" s="380"/>
    </row>
    <row r="97" spans="2:12" ht="36.950000000000003" customHeight="1" thickBot="1" x14ac:dyDescent="0.3">
      <c r="B97" s="9"/>
      <c r="C97" s="1185"/>
      <c r="D97" s="426"/>
      <c r="E97" s="426"/>
      <c r="F97" s="426"/>
      <c r="G97" s="426"/>
      <c r="H97" s="426"/>
      <c r="I97" s="427"/>
      <c r="J97" s="427"/>
      <c r="K97" s="428"/>
      <c r="L97" s="380"/>
    </row>
    <row r="98" spans="2:12" ht="36.950000000000003" customHeight="1" thickBot="1" x14ac:dyDescent="0.3">
      <c r="B98" s="9"/>
      <c r="C98" s="429"/>
      <c r="D98" s="400"/>
      <c r="E98" s="400"/>
      <c r="F98" s="400"/>
      <c r="G98" s="400"/>
      <c r="H98" s="400"/>
      <c r="I98" s="379"/>
      <c r="J98" s="379"/>
      <c r="K98" s="379"/>
      <c r="L98" s="380"/>
    </row>
    <row r="99" spans="2:12" ht="36.950000000000003" customHeight="1" x14ac:dyDescent="0.25">
      <c r="B99" s="9"/>
      <c r="C99" s="407"/>
      <c r="D99" s="1193" t="s">
        <v>654</v>
      </c>
      <c r="E99" s="1193"/>
      <c r="F99" s="1191" t="s">
        <v>655</v>
      </c>
      <c r="G99" s="1191"/>
      <c r="H99" s="1191"/>
      <c r="I99" s="1191"/>
      <c r="J99" s="1191"/>
      <c r="K99" s="1192"/>
      <c r="L99" s="380"/>
    </row>
    <row r="100" spans="2:12" ht="36.950000000000003" customHeight="1" x14ac:dyDescent="0.25">
      <c r="B100" s="9"/>
      <c r="C100" s="387" t="s">
        <v>92</v>
      </c>
      <c r="D100" s="1173">
        <f>'STU LIST ENTRY'!$C$6</f>
        <v>0</v>
      </c>
      <c r="E100" s="1173"/>
      <c r="F100" s="1173" t="str">
        <f>'PRE DATA'!$C$25</f>
        <v xml:space="preserve"> NIHAL</v>
      </c>
      <c r="G100" s="1173"/>
      <c r="H100" s="1173"/>
      <c r="I100" s="1173" t="str">
        <f>'PRE DATA'!$C$29</f>
        <v>Perera</v>
      </c>
      <c r="J100" s="1173"/>
      <c r="K100" s="1174"/>
      <c r="L100" s="380"/>
    </row>
    <row r="101" spans="2:12" ht="36.950000000000003" customHeight="1" x14ac:dyDescent="0.25">
      <c r="B101" s="9"/>
      <c r="C101" s="387" t="s">
        <v>656</v>
      </c>
      <c r="D101" s="1194"/>
      <c r="E101" s="1194"/>
      <c r="F101" s="1179"/>
      <c r="G101" s="1179"/>
      <c r="H101" s="1179"/>
      <c r="I101" s="1175"/>
      <c r="J101" s="1175"/>
      <c r="K101" s="1176"/>
      <c r="L101" s="380"/>
    </row>
    <row r="102" spans="2:12" ht="36.950000000000003" customHeight="1" thickBot="1" x14ac:dyDescent="0.3">
      <c r="B102" s="9"/>
      <c r="C102" s="388" t="s">
        <v>657</v>
      </c>
      <c r="D102" s="1195">
        <f>D65</f>
        <v>43674</v>
      </c>
      <c r="E102" s="1196"/>
      <c r="F102" s="1180">
        <f>D102</f>
        <v>43674</v>
      </c>
      <c r="G102" s="1180"/>
      <c r="H102" s="1180"/>
      <c r="I102" s="1177">
        <f>F102</f>
        <v>43674</v>
      </c>
      <c r="J102" s="1177"/>
      <c r="K102" s="1178"/>
      <c r="L102" s="380"/>
    </row>
    <row r="103" spans="2:12" ht="36.950000000000003" customHeight="1" thickBot="1" x14ac:dyDescent="0.3">
      <c r="B103" s="9"/>
      <c r="C103" s="433"/>
      <c r="D103" s="400"/>
      <c r="E103" s="400"/>
      <c r="F103" s="400"/>
      <c r="G103" s="400"/>
      <c r="H103" s="400"/>
      <c r="I103" s="379"/>
      <c r="J103" s="379"/>
      <c r="K103" s="379"/>
      <c r="L103" s="380"/>
    </row>
    <row r="104" spans="2:12" ht="36.950000000000003" customHeight="1" x14ac:dyDescent="0.25">
      <c r="B104" s="9"/>
      <c r="C104" s="1188" t="s">
        <v>659</v>
      </c>
      <c r="D104" s="1189"/>
      <c r="E104" s="1189"/>
      <c r="F104" s="1189"/>
      <c r="G104" s="1189"/>
      <c r="H104" s="1189"/>
      <c r="I104" s="1189"/>
      <c r="J104" s="1189"/>
      <c r="K104" s="1190"/>
      <c r="L104" s="380"/>
    </row>
    <row r="105" spans="2:12" ht="36.950000000000003" customHeight="1" x14ac:dyDescent="0.3">
      <c r="B105" s="9"/>
      <c r="C105" s="397" t="s">
        <v>660</v>
      </c>
      <c r="D105" s="398"/>
      <c r="E105" s="617" t="str">
        <f>'PRE DATA'!$C$10</f>
        <v>TRAINING INSTITUTE</v>
      </c>
      <c r="F105" s="398"/>
      <c r="G105" s="400"/>
      <c r="H105" s="400"/>
      <c r="I105" s="379"/>
      <c r="J105" s="379"/>
      <c r="K105" s="380"/>
      <c r="L105" s="380"/>
    </row>
    <row r="106" spans="2:12" ht="36.950000000000003" customHeight="1" x14ac:dyDescent="0.3">
      <c r="B106" s="9"/>
      <c r="C106" s="397" t="s">
        <v>661</v>
      </c>
      <c r="D106" s="398"/>
      <c r="E106" s="618" t="str">
        <f>'PRE DATA'!$C$34</f>
        <v>2019-1</v>
      </c>
      <c r="F106" s="399"/>
      <c r="G106" s="400"/>
      <c r="H106" s="400"/>
      <c r="I106" s="379"/>
      <c r="J106" s="379"/>
      <c r="K106" s="380"/>
      <c r="L106" s="380"/>
    </row>
    <row r="107" spans="2:12" ht="36.950000000000003" customHeight="1" x14ac:dyDescent="0.3">
      <c r="B107" s="9"/>
      <c r="C107" s="397" t="s">
        <v>662</v>
      </c>
      <c r="D107" s="398"/>
      <c r="E107" s="1197"/>
      <c r="F107" s="1197"/>
      <c r="G107" s="1197"/>
      <c r="H107" s="1197"/>
      <c r="I107" s="1197"/>
      <c r="J107" s="1197"/>
      <c r="K107" s="380"/>
      <c r="L107" s="380"/>
    </row>
    <row r="108" spans="2:12" ht="36.950000000000003" customHeight="1" x14ac:dyDescent="0.3">
      <c r="B108" s="9"/>
      <c r="C108" s="401"/>
      <c r="D108" s="398"/>
      <c r="E108" s="398"/>
      <c r="F108" s="402"/>
      <c r="G108" s="400"/>
      <c r="H108" s="400"/>
      <c r="I108" s="379"/>
      <c r="J108" s="379"/>
      <c r="K108" s="380"/>
      <c r="L108" s="380"/>
    </row>
    <row r="109" spans="2:12" ht="36.950000000000003" customHeight="1" x14ac:dyDescent="0.3">
      <c r="B109" s="9"/>
      <c r="C109" s="403"/>
      <c r="D109" s="398"/>
      <c r="E109" s="404" t="s">
        <v>663</v>
      </c>
      <c r="F109" s="398"/>
      <c r="G109" s="400"/>
      <c r="H109" s="400"/>
      <c r="I109" s="379"/>
      <c r="J109" s="379"/>
      <c r="K109" s="380"/>
      <c r="L109" s="380"/>
    </row>
    <row r="110" spans="2:12" ht="36.950000000000003" customHeight="1" thickBot="1" x14ac:dyDescent="0.3">
      <c r="B110" s="9"/>
      <c r="C110" s="405"/>
      <c r="D110" s="40"/>
      <c r="E110" s="40"/>
      <c r="F110" s="40"/>
      <c r="G110" s="406"/>
      <c r="H110" s="406"/>
      <c r="I110" s="355"/>
      <c r="J110" s="355"/>
      <c r="K110" s="435">
        <f>K73+1</f>
        <v>3</v>
      </c>
      <c r="L110" s="380"/>
    </row>
    <row r="111" spans="2:12" ht="36.950000000000003" customHeight="1" thickBot="1" x14ac:dyDescent="0.3">
      <c r="B111" s="434"/>
      <c r="C111" s="406"/>
      <c r="D111" s="406"/>
      <c r="E111" s="406"/>
      <c r="F111" s="406"/>
      <c r="G111" s="406"/>
      <c r="H111" s="406"/>
      <c r="I111" s="355"/>
      <c r="J111" s="355"/>
      <c r="K111" s="355"/>
      <c r="L111" s="356"/>
    </row>
    <row r="112" spans="2:12" ht="36.950000000000003" customHeight="1" thickBot="1" x14ac:dyDescent="0.3"/>
    <row r="113" spans="2:12" ht="36.950000000000003" customHeight="1" thickBot="1" x14ac:dyDescent="0.3">
      <c r="B113" s="8"/>
      <c r="C113" s="1168" t="s">
        <v>637</v>
      </c>
      <c r="D113" s="1168"/>
      <c r="E113" s="1168"/>
      <c r="F113" s="1168"/>
      <c r="G113" s="1168"/>
      <c r="H113" s="1168"/>
      <c r="I113" s="1168"/>
      <c r="J113" s="1168"/>
      <c r="K113" s="1168"/>
      <c r="L113" s="354"/>
    </row>
    <row r="114" spans="2:12" ht="36.950000000000003" customHeight="1" x14ac:dyDescent="0.25">
      <c r="B114" s="9"/>
      <c r="C114" s="389" t="s">
        <v>638</v>
      </c>
      <c r="D114" s="390" t="s">
        <v>639</v>
      </c>
      <c r="E114" s="1169" t="s">
        <v>640</v>
      </c>
      <c r="F114" s="1169"/>
      <c r="G114" s="1169"/>
      <c r="H114" s="1169" t="s">
        <v>641</v>
      </c>
      <c r="I114" s="1169"/>
      <c r="J114" s="1169" t="s">
        <v>615</v>
      </c>
      <c r="K114" s="1181"/>
      <c r="L114" s="380"/>
    </row>
    <row r="115" spans="2:12" ht="36.950000000000003" customHeight="1" x14ac:dyDescent="0.25">
      <c r="B115" s="9"/>
      <c r="C115" s="391">
        <v>1</v>
      </c>
      <c r="D115" s="392"/>
      <c r="E115" s="1170"/>
      <c r="F115" s="1170"/>
      <c r="G115" s="1170"/>
      <c r="H115" s="1170"/>
      <c r="I115" s="1170"/>
      <c r="J115" s="392"/>
      <c r="K115" s="393"/>
      <c r="L115" s="380"/>
    </row>
    <row r="116" spans="2:12" ht="36.950000000000003" customHeight="1" x14ac:dyDescent="0.25">
      <c r="B116" s="9"/>
      <c r="C116" s="391">
        <v>2</v>
      </c>
      <c r="D116" s="541">
        <v>4</v>
      </c>
      <c r="E116" s="1170">
        <f>$E$5</f>
        <v>0</v>
      </c>
      <c r="F116" s="1170"/>
      <c r="G116" s="1170"/>
      <c r="H116" s="1170">
        <f>$H$5</f>
        <v>0</v>
      </c>
      <c r="I116" s="1170"/>
      <c r="J116" s="392"/>
      <c r="K116" s="393"/>
      <c r="L116" s="380"/>
    </row>
    <row r="117" spans="2:12" ht="36.950000000000003" customHeight="1" x14ac:dyDescent="0.25">
      <c r="B117" s="9"/>
      <c r="C117" s="391">
        <v>3</v>
      </c>
      <c r="D117" s="541"/>
      <c r="E117" s="1170">
        <f>E43</f>
        <v>0</v>
      </c>
      <c r="F117" s="1170"/>
      <c r="G117" s="1170"/>
      <c r="H117" s="1170">
        <f>H80</f>
        <v>0</v>
      </c>
      <c r="I117" s="1170"/>
      <c r="J117" s="392"/>
      <c r="K117" s="393"/>
      <c r="L117" s="380"/>
    </row>
    <row r="118" spans="2:12" ht="36.950000000000003" customHeight="1" thickBot="1" x14ac:dyDescent="0.3">
      <c r="B118" s="9"/>
      <c r="C118" s="394">
        <v>4</v>
      </c>
      <c r="D118" s="395"/>
      <c r="E118" s="1187"/>
      <c r="F118" s="1187"/>
      <c r="G118" s="1187"/>
      <c r="H118" s="1187"/>
      <c r="I118" s="1187"/>
      <c r="J118" s="395"/>
      <c r="K118" s="396"/>
      <c r="L118" s="380"/>
    </row>
    <row r="119" spans="2:12" ht="36.950000000000003" customHeight="1" x14ac:dyDescent="0.25">
      <c r="B119" s="9"/>
      <c r="C119" s="429"/>
      <c r="D119" s="400"/>
      <c r="E119" s="400"/>
      <c r="F119" s="400"/>
      <c r="G119" s="400"/>
      <c r="H119" s="400"/>
      <c r="I119" s="379"/>
      <c r="J119" s="379"/>
      <c r="K119" s="379"/>
      <c r="L119" s="380"/>
    </row>
    <row r="120" spans="2:12" ht="36.950000000000003" customHeight="1" x14ac:dyDescent="0.25">
      <c r="B120" s="9"/>
      <c r="C120" s="430" t="s">
        <v>644</v>
      </c>
      <c r="D120" s="431"/>
      <c r="E120" s="431"/>
      <c r="F120" s="7"/>
      <c r="G120" s="7"/>
      <c r="H120" s="432" t="s">
        <v>645</v>
      </c>
      <c r="I120" s="379"/>
      <c r="J120" s="379"/>
      <c r="K120" s="379"/>
      <c r="L120" s="380"/>
    </row>
    <row r="121" spans="2:12" ht="36.950000000000003" customHeight="1" x14ac:dyDescent="0.25">
      <c r="B121" s="9"/>
      <c r="C121" s="400"/>
      <c r="D121" s="400"/>
      <c r="E121" s="400"/>
      <c r="F121" s="400"/>
      <c r="G121" s="400"/>
      <c r="H121" s="400"/>
      <c r="I121" s="379"/>
      <c r="J121" s="379"/>
      <c r="K121" s="7"/>
      <c r="L121" s="380"/>
    </row>
    <row r="122" spans="2:12" ht="36.950000000000003" customHeight="1" x14ac:dyDescent="0.25">
      <c r="B122" s="9"/>
      <c r="C122" s="436" t="s">
        <v>658</v>
      </c>
      <c r="D122" s="400"/>
      <c r="E122" s="400"/>
      <c r="F122" s="400"/>
      <c r="G122" s="400"/>
      <c r="H122" s="400"/>
      <c r="I122" s="379"/>
      <c r="J122" s="379"/>
      <c r="K122" s="379"/>
      <c r="L122" s="380"/>
    </row>
    <row r="123" spans="2:12" ht="36.950000000000003" customHeight="1" x14ac:dyDescent="0.25">
      <c r="B123" s="9"/>
      <c r="C123" s="436" t="s">
        <v>658</v>
      </c>
      <c r="D123" s="400"/>
      <c r="E123" s="400"/>
      <c r="F123" s="400"/>
      <c r="G123" s="400"/>
      <c r="H123" s="400"/>
      <c r="I123" s="379"/>
      <c r="J123" s="379"/>
      <c r="K123" s="379"/>
      <c r="L123" s="380"/>
    </row>
    <row r="124" spans="2:12" ht="36.950000000000003" customHeight="1" x14ac:dyDescent="0.25">
      <c r="B124" s="9"/>
      <c r="C124" s="436" t="s">
        <v>658</v>
      </c>
      <c r="D124" s="400"/>
      <c r="E124" s="400"/>
      <c r="F124" s="400"/>
      <c r="G124" s="400"/>
      <c r="H124" s="400"/>
      <c r="I124" s="379"/>
      <c r="J124" s="379"/>
      <c r="K124" s="379"/>
      <c r="L124" s="380"/>
    </row>
    <row r="125" spans="2:12" ht="36.950000000000003" customHeight="1" thickBot="1" x14ac:dyDescent="0.3">
      <c r="B125" s="9"/>
      <c r="C125" s="1186" t="s">
        <v>646</v>
      </c>
      <c r="D125" s="1186"/>
      <c r="E125" s="1186"/>
      <c r="F125" s="1186"/>
      <c r="G125" s="1186"/>
      <c r="H125" s="1186"/>
      <c r="I125" s="1186"/>
      <c r="J125" s="1186"/>
      <c r="K125" s="1186"/>
      <c r="L125" s="380"/>
    </row>
    <row r="126" spans="2:12" ht="36.950000000000003" customHeight="1" x14ac:dyDescent="0.25">
      <c r="B126" s="9"/>
      <c r="C126" s="386" t="s">
        <v>639</v>
      </c>
      <c r="D126" s="352" t="s">
        <v>647</v>
      </c>
      <c r="E126" s="352" t="s">
        <v>648</v>
      </c>
      <c r="F126" s="352" t="s">
        <v>649</v>
      </c>
      <c r="G126" s="352" t="s">
        <v>650</v>
      </c>
      <c r="H126" s="352" t="s">
        <v>651</v>
      </c>
      <c r="I126" s="352" t="s">
        <v>652</v>
      </c>
      <c r="J126" s="412"/>
      <c r="K126" s="413"/>
      <c r="L126" s="380"/>
    </row>
    <row r="127" spans="2:12" ht="36.950000000000003" customHeight="1" x14ac:dyDescent="0.25">
      <c r="B127" s="9"/>
      <c r="C127" s="414" t="s">
        <v>653</v>
      </c>
      <c r="D127" s="437" t="str">
        <f>'PRE DATA'!$C$16</f>
        <v>2019-07-28</v>
      </c>
      <c r="E127" s="437" t="str">
        <f>'PRE DATA'!$C$16</f>
        <v>2019-07-28</v>
      </c>
      <c r="F127" s="437" t="str">
        <f>'PRE DATA'!$C$16</f>
        <v>2019-07-28</v>
      </c>
      <c r="G127" s="437" t="str">
        <f>'PRE DATA'!$C$16</f>
        <v>2019-07-28</v>
      </c>
      <c r="H127" s="437" t="str">
        <f>'PRE DATA'!$C$16</f>
        <v>2019-07-28</v>
      </c>
      <c r="I127" s="437" t="str">
        <f>'PRE DATA'!$C$16</f>
        <v>2019-07-28</v>
      </c>
      <c r="J127" s="409"/>
      <c r="K127" s="415"/>
      <c r="L127" s="380"/>
    </row>
    <row r="128" spans="2:12" ht="36.950000000000003" customHeight="1" x14ac:dyDescent="0.25">
      <c r="B128" s="9"/>
      <c r="C128" s="1182" t="s">
        <v>615</v>
      </c>
      <c r="D128" s="410"/>
      <c r="E128" s="410"/>
      <c r="F128" s="410"/>
      <c r="G128" s="410"/>
      <c r="H128" s="410"/>
      <c r="I128" s="411"/>
      <c r="J128" s="409"/>
      <c r="K128" s="415"/>
      <c r="L128" s="380"/>
    </row>
    <row r="129" spans="2:12" ht="36.950000000000003" customHeight="1" thickBot="1" x14ac:dyDescent="0.3">
      <c r="B129" s="9"/>
      <c r="C129" s="1183"/>
      <c r="D129" s="416"/>
      <c r="E129" s="416"/>
      <c r="F129" s="416"/>
      <c r="G129" s="416"/>
      <c r="H129" s="416"/>
      <c r="I129" s="417"/>
      <c r="J129" s="418"/>
      <c r="K129" s="419"/>
      <c r="L129" s="380"/>
    </row>
    <row r="130" spans="2:12" ht="36.950000000000003" customHeight="1" thickBot="1" x14ac:dyDescent="0.3">
      <c r="B130" s="9"/>
      <c r="C130" s="429"/>
      <c r="D130" s="400"/>
      <c r="E130" s="400"/>
      <c r="F130" s="400"/>
      <c r="G130" s="400"/>
      <c r="H130" s="400"/>
      <c r="I130" s="379"/>
      <c r="J130" s="379"/>
      <c r="K130" s="379"/>
      <c r="L130" s="380"/>
    </row>
    <row r="131" spans="2:12" ht="36.950000000000003" customHeight="1" x14ac:dyDescent="0.25">
      <c r="B131" s="9"/>
      <c r="C131" s="407" t="s">
        <v>639</v>
      </c>
      <c r="D131" s="421"/>
      <c r="E131" s="421"/>
      <c r="F131" s="421"/>
      <c r="G131" s="421"/>
      <c r="H131" s="421"/>
      <c r="I131" s="422"/>
      <c r="J131" s="422"/>
      <c r="K131" s="423"/>
      <c r="L131" s="380"/>
    </row>
    <row r="132" spans="2:12" ht="36.950000000000003" customHeight="1" x14ac:dyDescent="0.25">
      <c r="B132" s="9"/>
      <c r="C132" s="424" t="s">
        <v>653</v>
      </c>
      <c r="D132" s="420"/>
      <c r="E132" s="420"/>
      <c r="F132" s="420"/>
      <c r="G132" s="420"/>
      <c r="H132" s="420"/>
      <c r="I132" s="408"/>
      <c r="J132" s="408"/>
      <c r="K132" s="425"/>
      <c r="L132" s="380"/>
    </row>
    <row r="133" spans="2:12" ht="36.950000000000003" customHeight="1" x14ac:dyDescent="0.25">
      <c r="B133" s="9"/>
      <c r="C133" s="1184" t="s">
        <v>615</v>
      </c>
      <c r="D133" s="420"/>
      <c r="E133" s="420"/>
      <c r="F133" s="420"/>
      <c r="G133" s="420"/>
      <c r="H133" s="420"/>
      <c r="I133" s="408"/>
      <c r="J133" s="408"/>
      <c r="K133" s="425"/>
      <c r="L133" s="380"/>
    </row>
    <row r="134" spans="2:12" ht="36.950000000000003" customHeight="1" thickBot="1" x14ac:dyDescent="0.3">
      <c r="B134" s="9"/>
      <c r="C134" s="1185"/>
      <c r="D134" s="426"/>
      <c r="E134" s="426"/>
      <c r="F134" s="426"/>
      <c r="G134" s="426"/>
      <c r="H134" s="426"/>
      <c r="I134" s="427"/>
      <c r="J134" s="427"/>
      <c r="K134" s="428"/>
      <c r="L134" s="380"/>
    </row>
    <row r="135" spans="2:12" ht="36.950000000000003" customHeight="1" thickBot="1" x14ac:dyDescent="0.3">
      <c r="B135" s="9"/>
      <c r="C135" s="429"/>
      <c r="D135" s="400"/>
      <c r="E135" s="400"/>
      <c r="F135" s="400"/>
      <c r="G135" s="400"/>
      <c r="H135" s="400"/>
      <c r="I135" s="379"/>
      <c r="J135" s="379"/>
      <c r="K135" s="379"/>
      <c r="L135" s="380"/>
    </row>
    <row r="136" spans="2:12" ht="36.950000000000003" customHeight="1" x14ac:dyDescent="0.25">
      <c r="B136" s="9"/>
      <c r="C136" s="407"/>
      <c r="D136" s="1193" t="s">
        <v>654</v>
      </c>
      <c r="E136" s="1193"/>
      <c r="F136" s="1191" t="s">
        <v>655</v>
      </c>
      <c r="G136" s="1191"/>
      <c r="H136" s="1191"/>
      <c r="I136" s="1191"/>
      <c r="J136" s="1191"/>
      <c r="K136" s="1192"/>
      <c r="L136" s="380"/>
    </row>
    <row r="137" spans="2:12" ht="36.950000000000003" customHeight="1" x14ac:dyDescent="0.25">
      <c r="B137" s="9"/>
      <c r="C137" s="387" t="s">
        <v>92</v>
      </c>
      <c r="D137" s="1173">
        <f>'STU LIST ENTRY'!$C$7</f>
        <v>0</v>
      </c>
      <c r="E137" s="1173"/>
      <c r="F137" s="1173" t="str">
        <f>'PRE DATA'!$C$25</f>
        <v xml:space="preserve"> NIHAL</v>
      </c>
      <c r="G137" s="1173"/>
      <c r="H137" s="1173"/>
      <c r="I137" s="1173" t="str">
        <f>'PRE DATA'!$C$29</f>
        <v>Perera</v>
      </c>
      <c r="J137" s="1173"/>
      <c r="K137" s="1174"/>
      <c r="L137" s="380"/>
    </row>
    <row r="138" spans="2:12" ht="36.950000000000003" customHeight="1" x14ac:dyDescent="0.25">
      <c r="B138" s="9"/>
      <c r="C138" s="387" t="s">
        <v>656</v>
      </c>
      <c r="D138" s="1194"/>
      <c r="E138" s="1194"/>
      <c r="F138" s="1179"/>
      <c r="G138" s="1179"/>
      <c r="H138" s="1179"/>
      <c r="I138" s="1175"/>
      <c r="J138" s="1175"/>
      <c r="K138" s="1176"/>
      <c r="L138" s="380"/>
    </row>
    <row r="139" spans="2:12" ht="36.950000000000003" customHeight="1" thickBot="1" x14ac:dyDescent="0.3">
      <c r="B139" s="9"/>
      <c r="C139" s="388" t="s">
        <v>657</v>
      </c>
      <c r="D139" s="1195">
        <f>D102</f>
        <v>43674</v>
      </c>
      <c r="E139" s="1196"/>
      <c r="F139" s="1195">
        <f>D139</f>
        <v>43674</v>
      </c>
      <c r="G139" s="1196"/>
      <c r="H139" s="582"/>
      <c r="I139" s="1195">
        <f>F139</f>
        <v>43674</v>
      </c>
      <c r="J139" s="1196"/>
      <c r="K139" s="582"/>
      <c r="L139" s="380"/>
    </row>
    <row r="140" spans="2:12" ht="36.950000000000003" customHeight="1" thickBot="1" x14ac:dyDescent="0.3">
      <c r="B140" s="9"/>
      <c r="C140" s="433"/>
      <c r="D140" s="400"/>
      <c r="E140" s="400"/>
      <c r="F140" s="400"/>
      <c r="G140" s="400"/>
      <c r="H140" s="400"/>
      <c r="I140" s="379"/>
      <c r="J140" s="379"/>
      <c r="K140" s="379"/>
      <c r="L140" s="380"/>
    </row>
    <row r="141" spans="2:12" ht="36.950000000000003" customHeight="1" x14ac:dyDescent="0.25">
      <c r="B141" s="9"/>
      <c r="C141" s="1188" t="s">
        <v>659</v>
      </c>
      <c r="D141" s="1189"/>
      <c r="E141" s="1189"/>
      <c r="F141" s="1189"/>
      <c r="G141" s="1189"/>
      <c r="H141" s="1189"/>
      <c r="I141" s="1189"/>
      <c r="J141" s="1189"/>
      <c r="K141" s="1190"/>
      <c r="L141" s="380"/>
    </row>
    <row r="142" spans="2:12" ht="36.950000000000003" customHeight="1" x14ac:dyDescent="0.3">
      <c r="B142" s="9"/>
      <c r="C142" s="397" t="s">
        <v>660</v>
      </c>
      <c r="D142" s="398"/>
      <c r="E142" s="617" t="str">
        <f>'PRE DATA'!$C$10</f>
        <v>TRAINING INSTITUTE</v>
      </c>
      <c r="F142" s="398"/>
      <c r="G142" s="400"/>
      <c r="H142" s="400"/>
      <c r="I142" s="379"/>
      <c r="J142" s="379"/>
      <c r="K142" s="380"/>
      <c r="L142" s="380"/>
    </row>
    <row r="143" spans="2:12" ht="36.950000000000003" customHeight="1" x14ac:dyDescent="0.3">
      <c r="B143" s="9"/>
      <c r="C143" s="397" t="s">
        <v>661</v>
      </c>
      <c r="D143" s="398"/>
      <c r="E143" s="618" t="str">
        <f>'PRE DATA'!$C$34</f>
        <v>2019-1</v>
      </c>
      <c r="F143" s="399"/>
      <c r="G143" s="400"/>
      <c r="H143" s="400"/>
      <c r="I143" s="379"/>
      <c r="J143" s="379"/>
      <c r="K143" s="380"/>
      <c r="L143" s="380"/>
    </row>
    <row r="144" spans="2:12" ht="36.950000000000003" customHeight="1" x14ac:dyDescent="0.3">
      <c r="B144" s="9"/>
      <c r="C144" s="397" t="s">
        <v>662</v>
      </c>
      <c r="D144" s="398"/>
      <c r="E144" s="1197"/>
      <c r="F144" s="1197"/>
      <c r="G144" s="1197"/>
      <c r="H144" s="1197"/>
      <c r="I144" s="1197"/>
      <c r="J144" s="1197"/>
      <c r="K144" s="380"/>
      <c r="L144" s="380"/>
    </row>
    <row r="145" spans="2:12" ht="36.950000000000003" customHeight="1" x14ac:dyDescent="0.3">
      <c r="B145" s="9"/>
      <c r="C145" s="401"/>
      <c r="D145" s="398"/>
      <c r="E145" s="398"/>
      <c r="F145" s="402"/>
      <c r="G145" s="400"/>
      <c r="H145" s="400"/>
      <c r="I145" s="379"/>
      <c r="J145" s="379"/>
      <c r="K145" s="380"/>
      <c r="L145" s="380"/>
    </row>
    <row r="146" spans="2:12" ht="36.950000000000003" customHeight="1" x14ac:dyDescent="0.3">
      <c r="B146" s="9"/>
      <c r="C146" s="403"/>
      <c r="D146" s="398"/>
      <c r="E146" s="404" t="s">
        <v>663</v>
      </c>
      <c r="F146" s="398"/>
      <c r="G146" s="400"/>
      <c r="H146" s="400"/>
      <c r="I146" s="379"/>
      <c r="J146" s="379"/>
      <c r="K146" s="380"/>
      <c r="L146" s="380"/>
    </row>
    <row r="147" spans="2:12" ht="36.950000000000003" customHeight="1" thickBot="1" x14ac:dyDescent="0.3">
      <c r="B147" s="9"/>
      <c r="C147" s="405"/>
      <c r="D147" s="40"/>
      <c r="E147" s="40"/>
      <c r="F147" s="40"/>
      <c r="G147" s="406"/>
      <c r="H147" s="406"/>
      <c r="I147" s="355"/>
      <c r="J147" s="355"/>
      <c r="K147" s="435">
        <f>K110+1</f>
        <v>4</v>
      </c>
      <c r="L147" s="380"/>
    </row>
    <row r="148" spans="2:12" ht="36.950000000000003" customHeight="1" thickBot="1" x14ac:dyDescent="0.3">
      <c r="B148" s="434"/>
      <c r="C148" s="406"/>
      <c r="D148" s="406"/>
      <c r="E148" s="406"/>
      <c r="F148" s="406"/>
      <c r="G148" s="406"/>
      <c r="H148" s="406"/>
      <c r="I148" s="355"/>
      <c r="J148" s="355"/>
      <c r="K148" s="355"/>
      <c r="L148" s="356"/>
    </row>
    <row r="149" spans="2:12" ht="36.950000000000003" customHeight="1" thickBot="1" x14ac:dyDescent="0.3"/>
    <row r="150" spans="2:12" ht="36.950000000000003" customHeight="1" thickBot="1" x14ac:dyDescent="0.3">
      <c r="B150" s="8"/>
      <c r="C150" s="1168" t="s">
        <v>637</v>
      </c>
      <c r="D150" s="1168"/>
      <c r="E150" s="1168"/>
      <c r="F150" s="1168"/>
      <c r="G150" s="1168"/>
      <c r="H150" s="1168"/>
      <c r="I150" s="1168"/>
      <c r="J150" s="1168"/>
      <c r="K150" s="1168"/>
      <c r="L150" s="354"/>
    </row>
    <row r="151" spans="2:12" ht="36.950000000000003" customHeight="1" x14ac:dyDescent="0.25">
      <c r="B151" s="9"/>
      <c r="C151" s="389" t="s">
        <v>638</v>
      </c>
      <c r="D151" s="390" t="s">
        <v>639</v>
      </c>
      <c r="E151" s="1169" t="s">
        <v>640</v>
      </c>
      <c r="F151" s="1169"/>
      <c r="G151" s="1169"/>
      <c r="H151" s="1169" t="s">
        <v>641</v>
      </c>
      <c r="I151" s="1169"/>
      <c r="J151" s="1169" t="s">
        <v>615</v>
      </c>
      <c r="K151" s="1181"/>
      <c r="L151" s="380"/>
    </row>
    <row r="152" spans="2:12" ht="36.950000000000003" customHeight="1" x14ac:dyDescent="0.25">
      <c r="B152" s="9"/>
      <c r="C152" s="391">
        <v>1</v>
      </c>
      <c r="D152" s="392"/>
      <c r="E152" s="1170"/>
      <c r="F152" s="1170"/>
      <c r="G152" s="1170"/>
      <c r="H152" s="1170"/>
      <c r="I152" s="1170"/>
      <c r="J152" s="392"/>
      <c r="K152" s="393"/>
      <c r="L152" s="380"/>
    </row>
    <row r="153" spans="2:12" ht="36.950000000000003" customHeight="1" x14ac:dyDescent="0.25">
      <c r="B153" s="9"/>
      <c r="C153" s="391">
        <v>2</v>
      </c>
      <c r="D153" s="541">
        <v>4</v>
      </c>
      <c r="E153" s="1170">
        <f>$E$5</f>
        <v>0</v>
      </c>
      <c r="F153" s="1170"/>
      <c r="G153" s="1170"/>
      <c r="H153" s="1170">
        <f>$H$5</f>
        <v>0</v>
      </c>
      <c r="I153" s="1170"/>
      <c r="J153" s="392"/>
      <c r="K153" s="393"/>
      <c r="L153" s="380"/>
    </row>
    <row r="154" spans="2:12" ht="36.950000000000003" customHeight="1" x14ac:dyDescent="0.25">
      <c r="B154" s="9"/>
      <c r="C154" s="391">
        <v>3</v>
      </c>
      <c r="D154" s="541"/>
      <c r="E154" s="1170">
        <f>$E$117</f>
        <v>0</v>
      </c>
      <c r="F154" s="1170"/>
      <c r="G154" s="1170"/>
      <c r="H154" s="1170">
        <f>$H$117</f>
        <v>0</v>
      </c>
      <c r="I154" s="1170"/>
      <c r="J154" s="392"/>
      <c r="K154" s="393"/>
      <c r="L154" s="380"/>
    </row>
    <row r="155" spans="2:12" ht="36.950000000000003" customHeight="1" thickBot="1" x14ac:dyDescent="0.3">
      <c r="B155" s="9"/>
      <c r="C155" s="394">
        <v>4</v>
      </c>
      <c r="D155" s="395"/>
      <c r="E155" s="1187"/>
      <c r="F155" s="1187"/>
      <c r="G155" s="1187"/>
      <c r="H155" s="1187"/>
      <c r="I155" s="1187"/>
      <c r="J155" s="395"/>
      <c r="K155" s="396"/>
      <c r="L155" s="380"/>
    </row>
    <row r="156" spans="2:12" ht="36.950000000000003" customHeight="1" x14ac:dyDescent="0.25">
      <c r="B156" s="9"/>
      <c r="C156" s="429"/>
      <c r="D156" s="400"/>
      <c r="E156" s="400"/>
      <c r="F156" s="400"/>
      <c r="G156" s="400"/>
      <c r="H156" s="400"/>
      <c r="I156" s="379"/>
      <c r="J156" s="379"/>
      <c r="K156" s="379"/>
      <c r="L156" s="380"/>
    </row>
    <row r="157" spans="2:12" ht="36.950000000000003" customHeight="1" x14ac:dyDescent="0.25">
      <c r="B157" s="9"/>
      <c r="C157" s="430" t="s">
        <v>644</v>
      </c>
      <c r="D157" s="431"/>
      <c r="E157" s="431"/>
      <c r="F157" s="7"/>
      <c r="G157" s="7"/>
      <c r="H157" s="432" t="s">
        <v>645</v>
      </c>
      <c r="I157" s="379"/>
      <c r="J157" s="379"/>
      <c r="K157" s="379"/>
      <c r="L157" s="380"/>
    </row>
    <row r="158" spans="2:12" ht="36.950000000000003" customHeight="1" x14ac:dyDescent="0.25">
      <c r="B158" s="9"/>
      <c r="C158" s="400"/>
      <c r="D158" s="400"/>
      <c r="E158" s="400"/>
      <c r="F158" s="400"/>
      <c r="G158" s="400"/>
      <c r="H158" s="400"/>
      <c r="I158" s="379"/>
      <c r="J158" s="379"/>
      <c r="K158" s="7"/>
      <c r="L158" s="380"/>
    </row>
    <row r="159" spans="2:12" ht="36.950000000000003" customHeight="1" x14ac:dyDescent="0.25">
      <c r="B159" s="9"/>
      <c r="C159" s="436" t="s">
        <v>658</v>
      </c>
      <c r="D159" s="400"/>
      <c r="E159" s="400"/>
      <c r="F159" s="400"/>
      <c r="G159" s="400"/>
      <c r="H159" s="400"/>
      <c r="I159" s="379"/>
      <c r="J159" s="379"/>
      <c r="K159" s="379"/>
      <c r="L159" s="380"/>
    </row>
    <row r="160" spans="2:12" ht="36.950000000000003" customHeight="1" x14ac:dyDescent="0.25">
      <c r="B160" s="9"/>
      <c r="C160" s="436" t="s">
        <v>658</v>
      </c>
      <c r="D160" s="400"/>
      <c r="E160" s="400"/>
      <c r="F160" s="400"/>
      <c r="G160" s="400"/>
      <c r="H160" s="400"/>
      <c r="I160" s="379"/>
      <c r="J160" s="379"/>
      <c r="K160" s="379"/>
      <c r="L160" s="380"/>
    </row>
    <row r="161" spans="2:12" ht="36.950000000000003" customHeight="1" x14ac:dyDescent="0.25">
      <c r="B161" s="9"/>
      <c r="C161" s="436" t="s">
        <v>658</v>
      </c>
      <c r="D161" s="400"/>
      <c r="E161" s="400"/>
      <c r="F161" s="400"/>
      <c r="G161" s="400"/>
      <c r="H161" s="400"/>
      <c r="I161" s="379"/>
      <c r="J161" s="379"/>
      <c r="K161" s="379"/>
      <c r="L161" s="380"/>
    </row>
    <row r="162" spans="2:12" ht="36.950000000000003" customHeight="1" thickBot="1" x14ac:dyDescent="0.3">
      <c r="B162" s="9"/>
      <c r="C162" s="1186" t="s">
        <v>646</v>
      </c>
      <c r="D162" s="1186"/>
      <c r="E162" s="1186"/>
      <c r="F162" s="1186"/>
      <c r="G162" s="1186"/>
      <c r="H162" s="1186"/>
      <c r="I162" s="1186"/>
      <c r="J162" s="1186"/>
      <c r="K162" s="1186"/>
      <c r="L162" s="380"/>
    </row>
    <row r="163" spans="2:12" ht="36.950000000000003" customHeight="1" x14ac:dyDescent="0.25">
      <c r="B163" s="9"/>
      <c r="C163" s="386" t="s">
        <v>639</v>
      </c>
      <c r="D163" s="352" t="s">
        <v>647</v>
      </c>
      <c r="E163" s="352" t="s">
        <v>648</v>
      </c>
      <c r="F163" s="352" t="s">
        <v>649</v>
      </c>
      <c r="G163" s="352" t="s">
        <v>650</v>
      </c>
      <c r="H163" s="352" t="s">
        <v>651</v>
      </c>
      <c r="I163" s="352" t="s">
        <v>652</v>
      </c>
      <c r="J163" s="412"/>
      <c r="K163" s="413"/>
      <c r="L163" s="380"/>
    </row>
    <row r="164" spans="2:12" ht="36.950000000000003" customHeight="1" x14ac:dyDescent="0.25">
      <c r="B164" s="9"/>
      <c r="C164" s="414" t="s">
        <v>653</v>
      </c>
      <c r="D164" s="437" t="str">
        <f>'PRE DATA'!$C$16</f>
        <v>2019-07-28</v>
      </c>
      <c r="E164" s="437" t="str">
        <f>'PRE DATA'!$C$16</f>
        <v>2019-07-28</v>
      </c>
      <c r="F164" s="437" t="str">
        <f>'PRE DATA'!$C$16</f>
        <v>2019-07-28</v>
      </c>
      <c r="G164" s="437" t="str">
        <f>'PRE DATA'!$C$16</f>
        <v>2019-07-28</v>
      </c>
      <c r="H164" s="437" t="str">
        <f>'PRE DATA'!$C$16</f>
        <v>2019-07-28</v>
      </c>
      <c r="I164" s="437" t="str">
        <f>'PRE DATA'!$C$16</f>
        <v>2019-07-28</v>
      </c>
      <c r="J164" s="409"/>
      <c r="K164" s="415"/>
      <c r="L164" s="380"/>
    </row>
    <row r="165" spans="2:12" ht="36.950000000000003" customHeight="1" x14ac:dyDescent="0.25">
      <c r="B165" s="9"/>
      <c r="C165" s="1182" t="s">
        <v>615</v>
      </c>
      <c r="D165" s="410"/>
      <c r="E165" s="410"/>
      <c r="F165" s="410"/>
      <c r="G165" s="410"/>
      <c r="H165" s="410"/>
      <c r="I165" s="411"/>
      <c r="J165" s="409"/>
      <c r="K165" s="415"/>
      <c r="L165" s="380"/>
    </row>
    <row r="166" spans="2:12" ht="36.950000000000003" customHeight="1" thickBot="1" x14ac:dyDescent="0.3">
      <c r="B166" s="9"/>
      <c r="C166" s="1183"/>
      <c r="D166" s="416"/>
      <c r="E166" s="416"/>
      <c r="F166" s="416"/>
      <c r="G166" s="416"/>
      <c r="H166" s="416"/>
      <c r="I166" s="417"/>
      <c r="J166" s="418"/>
      <c r="K166" s="419"/>
      <c r="L166" s="380"/>
    </row>
    <row r="167" spans="2:12" ht="36.950000000000003" customHeight="1" thickBot="1" x14ac:dyDescent="0.3">
      <c r="B167" s="9"/>
      <c r="C167" s="429"/>
      <c r="D167" s="400"/>
      <c r="E167" s="400"/>
      <c r="F167" s="400"/>
      <c r="G167" s="400"/>
      <c r="H167" s="400"/>
      <c r="I167" s="379"/>
      <c r="J167" s="379"/>
      <c r="K167" s="379"/>
      <c r="L167" s="380"/>
    </row>
    <row r="168" spans="2:12" ht="36.950000000000003" customHeight="1" x14ac:dyDescent="0.25">
      <c r="B168" s="9"/>
      <c r="C168" s="407" t="s">
        <v>639</v>
      </c>
      <c r="D168" s="421"/>
      <c r="E168" s="421"/>
      <c r="F168" s="421"/>
      <c r="G168" s="421"/>
      <c r="H168" s="421"/>
      <c r="I168" s="422"/>
      <c r="J168" s="422"/>
      <c r="K168" s="423"/>
      <c r="L168" s="380"/>
    </row>
    <row r="169" spans="2:12" ht="36.950000000000003" customHeight="1" x14ac:dyDescent="0.25">
      <c r="B169" s="9"/>
      <c r="C169" s="424" t="s">
        <v>653</v>
      </c>
      <c r="D169" s="420"/>
      <c r="E169" s="420"/>
      <c r="F169" s="420"/>
      <c r="G169" s="420"/>
      <c r="H169" s="420"/>
      <c r="I169" s="408"/>
      <c r="J169" s="408"/>
      <c r="K169" s="425"/>
      <c r="L169" s="380"/>
    </row>
    <row r="170" spans="2:12" ht="36.950000000000003" customHeight="1" x14ac:dyDescent="0.25">
      <c r="B170" s="9"/>
      <c r="C170" s="1184" t="s">
        <v>615</v>
      </c>
      <c r="D170" s="420"/>
      <c r="E170" s="420"/>
      <c r="F170" s="420"/>
      <c r="G170" s="420"/>
      <c r="H170" s="420"/>
      <c r="I170" s="408"/>
      <c r="J170" s="408"/>
      <c r="K170" s="425"/>
      <c r="L170" s="380"/>
    </row>
    <row r="171" spans="2:12" ht="36.950000000000003" customHeight="1" thickBot="1" x14ac:dyDescent="0.3">
      <c r="B171" s="9"/>
      <c r="C171" s="1185"/>
      <c r="D171" s="426"/>
      <c r="E171" s="426"/>
      <c r="F171" s="426"/>
      <c r="G171" s="426"/>
      <c r="H171" s="426"/>
      <c r="I171" s="427"/>
      <c r="J171" s="427"/>
      <c r="K171" s="428"/>
      <c r="L171" s="380"/>
    </row>
    <row r="172" spans="2:12" ht="36.950000000000003" customHeight="1" thickBot="1" x14ac:dyDescent="0.3">
      <c r="B172" s="9"/>
      <c r="C172" s="429"/>
      <c r="D172" s="400"/>
      <c r="E172" s="400"/>
      <c r="F172" s="400"/>
      <c r="G172" s="400"/>
      <c r="H172" s="400"/>
      <c r="I172" s="379"/>
      <c r="J172" s="379"/>
      <c r="K172" s="379"/>
      <c r="L172" s="380"/>
    </row>
    <row r="173" spans="2:12" ht="36.950000000000003" customHeight="1" x14ac:dyDescent="0.25">
      <c r="B173" s="9"/>
      <c r="C173" s="407"/>
      <c r="D173" s="1193" t="s">
        <v>654</v>
      </c>
      <c r="E173" s="1193"/>
      <c r="F173" s="1191" t="s">
        <v>655</v>
      </c>
      <c r="G173" s="1191"/>
      <c r="H173" s="1191"/>
      <c r="I173" s="1191"/>
      <c r="J173" s="1191"/>
      <c r="K173" s="1192"/>
      <c r="L173" s="380"/>
    </row>
    <row r="174" spans="2:12" ht="36.950000000000003" customHeight="1" x14ac:dyDescent="0.25">
      <c r="B174" s="9"/>
      <c r="C174" s="387" t="s">
        <v>92</v>
      </c>
      <c r="D174" s="1173">
        <f>'STU LIST ENTRY'!$C$8</f>
        <v>0</v>
      </c>
      <c r="E174" s="1173"/>
      <c r="F174" s="1173" t="str">
        <f>'PRE DATA'!$C$25</f>
        <v xml:space="preserve"> NIHAL</v>
      </c>
      <c r="G174" s="1173"/>
      <c r="H174" s="1173"/>
      <c r="I174" s="1173" t="str">
        <f>'PRE DATA'!$C$29</f>
        <v>Perera</v>
      </c>
      <c r="J174" s="1173"/>
      <c r="K174" s="1174"/>
      <c r="L174" s="380"/>
    </row>
    <row r="175" spans="2:12" ht="36.950000000000003" customHeight="1" x14ac:dyDescent="0.25">
      <c r="B175" s="9"/>
      <c r="C175" s="387" t="s">
        <v>656</v>
      </c>
      <c r="D175" s="1194"/>
      <c r="E175" s="1194"/>
      <c r="F175" s="1179"/>
      <c r="G175" s="1179"/>
      <c r="H175" s="1179"/>
      <c r="I175" s="1175"/>
      <c r="J175" s="1175"/>
      <c r="K175" s="1176"/>
      <c r="L175" s="380"/>
    </row>
    <row r="176" spans="2:12" ht="36.950000000000003" customHeight="1" thickBot="1" x14ac:dyDescent="0.3">
      <c r="B176" s="9"/>
      <c r="C176" s="388" t="s">
        <v>657</v>
      </c>
      <c r="D176" s="1195">
        <f>D139</f>
        <v>43674</v>
      </c>
      <c r="E176" s="1196"/>
      <c r="F176" s="1180">
        <f>D176</f>
        <v>43674</v>
      </c>
      <c r="G176" s="1180"/>
      <c r="H176" s="1180"/>
      <c r="I176" s="1177">
        <f>F176</f>
        <v>43674</v>
      </c>
      <c r="J176" s="1177"/>
      <c r="K176" s="1178"/>
      <c r="L176" s="380"/>
    </row>
    <row r="177" spans="2:12" ht="36.950000000000003" customHeight="1" thickBot="1" x14ac:dyDescent="0.3">
      <c r="B177" s="9"/>
      <c r="C177" s="433"/>
      <c r="D177" s="400"/>
      <c r="E177" s="400"/>
      <c r="F177" s="400"/>
      <c r="G177" s="400"/>
      <c r="H177" s="400"/>
      <c r="I177" s="379"/>
      <c r="J177" s="379"/>
      <c r="K177" s="379"/>
      <c r="L177" s="380"/>
    </row>
    <row r="178" spans="2:12" ht="36.950000000000003" customHeight="1" x14ac:dyDescent="0.25">
      <c r="B178" s="9"/>
      <c r="C178" s="1188" t="s">
        <v>659</v>
      </c>
      <c r="D178" s="1189"/>
      <c r="E178" s="1189"/>
      <c r="F178" s="1189"/>
      <c r="G178" s="1189"/>
      <c r="H178" s="1189"/>
      <c r="I178" s="1189"/>
      <c r="J178" s="1189"/>
      <c r="K178" s="1190"/>
      <c r="L178" s="380"/>
    </row>
    <row r="179" spans="2:12" ht="36.950000000000003" customHeight="1" x14ac:dyDescent="0.3">
      <c r="B179" s="9"/>
      <c r="C179" s="397" t="s">
        <v>660</v>
      </c>
      <c r="D179" s="398"/>
      <c r="E179" s="617" t="str">
        <f>'PRE DATA'!$C$10</f>
        <v>TRAINING INSTITUTE</v>
      </c>
      <c r="F179" s="398"/>
      <c r="G179" s="400"/>
      <c r="H179" s="400"/>
      <c r="I179" s="379"/>
      <c r="J179" s="379"/>
      <c r="K179" s="380"/>
      <c r="L179" s="380"/>
    </row>
    <row r="180" spans="2:12" ht="36.950000000000003" customHeight="1" x14ac:dyDescent="0.3">
      <c r="B180" s="9"/>
      <c r="C180" s="397" t="s">
        <v>661</v>
      </c>
      <c r="D180" s="398"/>
      <c r="E180" s="618" t="str">
        <f>'PRE DATA'!$C$34</f>
        <v>2019-1</v>
      </c>
      <c r="F180" s="399"/>
      <c r="G180" s="400"/>
      <c r="H180" s="400"/>
      <c r="I180" s="379"/>
      <c r="J180" s="379"/>
      <c r="K180" s="380"/>
      <c r="L180" s="380"/>
    </row>
    <row r="181" spans="2:12" ht="36.950000000000003" customHeight="1" x14ac:dyDescent="0.3">
      <c r="B181" s="9"/>
      <c r="C181" s="397" t="s">
        <v>662</v>
      </c>
      <c r="D181" s="398"/>
      <c r="E181" s="1197"/>
      <c r="F181" s="1197"/>
      <c r="G181" s="1197"/>
      <c r="H181" s="1197"/>
      <c r="I181" s="1197"/>
      <c r="J181" s="1197"/>
      <c r="K181" s="380"/>
      <c r="L181" s="380"/>
    </row>
    <row r="182" spans="2:12" ht="36.950000000000003" customHeight="1" x14ac:dyDescent="0.3">
      <c r="B182" s="9"/>
      <c r="C182" s="401"/>
      <c r="D182" s="398"/>
      <c r="E182" s="398"/>
      <c r="F182" s="402"/>
      <c r="G182" s="400"/>
      <c r="H182" s="400"/>
      <c r="I182" s="379"/>
      <c r="J182" s="379"/>
      <c r="K182" s="380"/>
      <c r="L182" s="380"/>
    </row>
    <row r="183" spans="2:12" ht="36.950000000000003" customHeight="1" x14ac:dyDescent="0.3">
      <c r="B183" s="9"/>
      <c r="C183" s="403"/>
      <c r="D183" s="398"/>
      <c r="E183" s="404" t="s">
        <v>663</v>
      </c>
      <c r="F183" s="398"/>
      <c r="G183" s="400"/>
      <c r="H183" s="400"/>
      <c r="I183" s="379"/>
      <c r="J183" s="379"/>
      <c r="K183" s="380"/>
      <c r="L183" s="380"/>
    </row>
    <row r="184" spans="2:12" ht="36.950000000000003" customHeight="1" thickBot="1" x14ac:dyDescent="0.3">
      <c r="B184" s="9"/>
      <c r="C184" s="405"/>
      <c r="D184" s="40"/>
      <c r="E184" s="40"/>
      <c r="F184" s="40"/>
      <c r="G184" s="406"/>
      <c r="H184" s="406"/>
      <c r="I184" s="355"/>
      <c r="J184" s="355"/>
      <c r="K184" s="435">
        <f>K147+1</f>
        <v>5</v>
      </c>
      <c r="L184" s="380"/>
    </row>
    <row r="185" spans="2:12" ht="36.950000000000003" customHeight="1" thickBot="1" x14ac:dyDescent="0.3">
      <c r="B185" s="434"/>
      <c r="C185" s="406"/>
      <c r="D185" s="406"/>
      <c r="E185" s="406"/>
      <c r="F185" s="406"/>
      <c r="G185" s="406"/>
      <c r="H185" s="406"/>
      <c r="I185" s="355"/>
      <c r="J185" s="355"/>
      <c r="K185" s="355"/>
      <c r="L185" s="356"/>
    </row>
    <row r="186" spans="2:12" ht="36.950000000000003" customHeight="1" thickBot="1" x14ac:dyDescent="0.3"/>
    <row r="187" spans="2:12" ht="36.950000000000003" customHeight="1" thickBot="1" x14ac:dyDescent="0.3">
      <c r="B187" s="8"/>
      <c r="C187" s="1168" t="s">
        <v>637</v>
      </c>
      <c r="D187" s="1168"/>
      <c r="E187" s="1168"/>
      <c r="F187" s="1168"/>
      <c r="G187" s="1168"/>
      <c r="H187" s="1168"/>
      <c r="I187" s="1168"/>
      <c r="J187" s="1168"/>
      <c r="K187" s="1168"/>
      <c r="L187" s="354"/>
    </row>
    <row r="188" spans="2:12" ht="36.950000000000003" customHeight="1" x14ac:dyDescent="0.25">
      <c r="B188" s="9"/>
      <c r="C188" s="389" t="s">
        <v>638</v>
      </c>
      <c r="D188" s="390" t="s">
        <v>639</v>
      </c>
      <c r="E188" s="1169" t="s">
        <v>640</v>
      </c>
      <c r="F188" s="1169"/>
      <c r="G188" s="1169"/>
      <c r="H188" s="1169" t="s">
        <v>641</v>
      </c>
      <c r="I188" s="1169"/>
      <c r="J188" s="1169" t="s">
        <v>615</v>
      </c>
      <c r="K188" s="1181"/>
      <c r="L188" s="380"/>
    </row>
    <row r="189" spans="2:12" ht="36.950000000000003" customHeight="1" x14ac:dyDescent="0.25">
      <c r="B189" s="9"/>
      <c r="C189" s="391">
        <v>1</v>
      </c>
      <c r="D189" s="392"/>
      <c r="E189" s="1170"/>
      <c r="F189" s="1170"/>
      <c r="G189" s="1170"/>
      <c r="H189" s="1170"/>
      <c r="I189" s="1170"/>
      <c r="J189" s="392"/>
      <c r="K189" s="393"/>
      <c r="L189" s="380"/>
    </row>
    <row r="190" spans="2:12" ht="36.950000000000003" customHeight="1" x14ac:dyDescent="0.25">
      <c r="B190" s="9"/>
      <c r="C190" s="391">
        <v>2</v>
      </c>
      <c r="D190" s="541">
        <v>4</v>
      </c>
      <c r="E190" s="1170">
        <f>$E$5</f>
        <v>0</v>
      </c>
      <c r="F190" s="1170"/>
      <c r="G190" s="1170"/>
      <c r="H190" s="1170">
        <f>$H$5</f>
        <v>0</v>
      </c>
      <c r="I190" s="1170"/>
      <c r="J190" s="392"/>
      <c r="K190" s="393"/>
      <c r="L190" s="380"/>
    </row>
    <row r="191" spans="2:12" ht="36.950000000000003" customHeight="1" x14ac:dyDescent="0.25">
      <c r="B191" s="9"/>
      <c r="C191" s="391">
        <v>3</v>
      </c>
      <c r="D191" s="541"/>
      <c r="E191" s="1170">
        <f>$E$117</f>
        <v>0</v>
      </c>
      <c r="F191" s="1170"/>
      <c r="G191" s="1170"/>
      <c r="H191" s="1170">
        <f>$H$117</f>
        <v>0</v>
      </c>
      <c r="I191" s="1170"/>
      <c r="J191" s="392"/>
      <c r="K191" s="393"/>
      <c r="L191" s="380"/>
    </row>
    <row r="192" spans="2:12" ht="36.950000000000003" customHeight="1" thickBot="1" x14ac:dyDescent="0.3">
      <c r="B192" s="9"/>
      <c r="C192" s="394">
        <v>4</v>
      </c>
      <c r="D192" s="395"/>
      <c r="E192" s="1187"/>
      <c r="F192" s="1187"/>
      <c r="G192" s="1187"/>
      <c r="H192" s="1187"/>
      <c r="I192" s="1187"/>
      <c r="J192" s="395"/>
      <c r="K192" s="396"/>
      <c r="L192" s="380"/>
    </row>
    <row r="193" spans="2:12" ht="36.950000000000003" customHeight="1" x14ac:dyDescent="0.25">
      <c r="B193" s="9"/>
      <c r="C193" s="429"/>
      <c r="D193" s="400"/>
      <c r="E193" s="400"/>
      <c r="F193" s="400"/>
      <c r="G193" s="400"/>
      <c r="H193" s="400"/>
      <c r="I193" s="379"/>
      <c r="J193" s="379"/>
      <c r="K193" s="379"/>
      <c r="L193" s="380"/>
    </row>
    <row r="194" spans="2:12" ht="36.950000000000003" customHeight="1" x14ac:dyDescent="0.25">
      <c r="B194" s="9"/>
      <c r="C194" s="430" t="s">
        <v>644</v>
      </c>
      <c r="D194" s="431"/>
      <c r="E194" s="431"/>
      <c r="F194" s="7"/>
      <c r="G194" s="7"/>
      <c r="H194" s="432" t="s">
        <v>645</v>
      </c>
      <c r="I194" s="379"/>
      <c r="J194" s="379"/>
      <c r="K194" s="379"/>
      <c r="L194" s="380"/>
    </row>
    <row r="195" spans="2:12" ht="36.950000000000003" customHeight="1" x14ac:dyDescent="0.25">
      <c r="B195" s="9"/>
      <c r="C195" s="400"/>
      <c r="D195" s="400"/>
      <c r="E195" s="400"/>
      <c r="F195" s="400"/>
      <c r="G195" s="400"/>
      <c r="H195" s="400"/>
      <c r="I195" s="379"/>
      <c r="J195" s="379"/>
      <c r="K195" s="7"/>
      <c r="L195" s="380"/>
    </row>
    <row r="196" spans="2:12" ht="36.950000000000003" customHeight="1" x14ac:dyDescent="0.25">
      <c r="B196" s="9"/>
      <c r="C196" s="436" t="s">
        <v>658</v>
      </c>
      <c r="D196" s="400"/>
      <c r="E196" s="400"/>
      <c r="F196" s="400"/>
      <c r="G196" s="400"/>
      <c r="H196" s="400"/>
      <c r="I196" s="379"/>
      <c r="J196" s="379"/>
      <c r="K196" s="379"/>
      <c r="L196" s="380"/>
    </row>
    <row r="197" spans="2:12" ht="36.950000000000003" customHeight="1" x14ac:dyDescent="0.25">
      <c r="B197" s="9"/>
      <c r="C197" s="436" t="s">
        <v>658</v>
      </c>
      <c r="D197" s="400"/>
      <c r="E197" s="400"/>
      <c r="F197" s="400"/>
      <c r="G197" s="400"/>
      <c r="H197" s="400"/>
      <c r="I197" s="379"/>
      <c r="J197" s="379"/>
      <c r="K197" s="379"/>
      <c r="L197" s="380"/>
    </row>
    <row r="198" spans="2:12" ht="36.950000000000003" customHeight="1" x14ac:dyDescent="0.25">
      <c r="B198" s="9"/>
      <c r="C198" s="436" t="s">
        <v>658</v>
      </c>
      <c r="D198" s="400"/>
      <c r="E198" s="400"/>
      <c r="F198" s="400"/>
      <c r="G198" s="400"/>
      <c r="H198" s="400"/>
      <c r="I198" s="379"/>
      <c r="J198" s="379"/>
      <c r="K198" s="379"/>
      <c r="L198" s="380"/>
    </row>
    <row r="199" spans="2:12" ht="36.950000000000003" customHeight="1" thickBot="1" x14ac:dyDescent="0.3">
      <c r="B199" s="9"/>
      <c r="C199" s="1186" t="s">
        <v>646</v>
      </c>
      <c r="D199" s="1186"/>
      <c r="E199" s="1186"/>
      <c r="F199" s="1186"/>
      <c r="G199" s="1186"/>
      <c r="H199" s="1186"/>
      <c r="I199" s="1186"/>
      <c r="J199" s="1186"/>
      <c r="K199" s="1186"/>
      <c r="L199" s="380"/>
    </row>
    <row r="200" spans="2:12" ht="36.950000000000003" customHeight="1" x14ac:dyDescent="0.25">
      <c r="B200" s="9"/>
      <c r="C200" s="386" t="s">
        <v>639</v>
      </c>
      <c r="D200" s="352" t="s">
        <v>647</v>
      </c>
      <c r="E200" s="352" t="s">
        <v>648</v>
      </c>
      <c r="F200" s="352" t="s">
        <v>649</v>
      </c>
      <c r="G200" s="352" t="s">
        <v>650</v>
      </c>
      <c r="H200" s="352" t="s">
        <v>651</v>
      </c>
      <c r="I200" s="352" t="s">
        <v>652</v>
      </c>
      <c r="J200" s="412"/>
      <c r="K200" s="413"/>
      <c r="L200" s="380"/>
    </row>
    <row r="201" spans="2:12" ht="36.950000000000003" customHeight="1" x14ac:dyDescent="0.25">
      <c r="B201" s="9"/>
      <c r="C201" s="414" t="s">
        <v>653</v>
      </c>
      <c r="D201" s="437" t="str">
        <f>'PRE DATA'!$C$16</f>
        <v>2019-07-28</v>
      </c>
      <c r="E201" s="437" t="str">
        <f>'PRE DATA'!$C$16</f>
        <v>2019-07-28</v>
      </c>
      <c r="F201" s="437" t="str">
        <f>'PRE DATA'!$C$16</f>
        <v>2019-07-28</v>
      </c>
      <c r="G201" s="437" t="str">
        <f>'PRE DATA'!$C$16</f>
        <v>2019-07-28</v>
      </c>
      <c r="H201" s="437" t="str">
        <f>'PRE DATA'!$C$16</f>
        <v>2019-07-28</v>
      </c>
      <c r="I201" s="437" t="str">
        <f>'PRE DATA'!$C$16</f>
        <v>2019-07-28</v>
      </c>
      <c r="J201" s="409"/>
      <c r="K201" s="415"/>
      <c r="L201" s="380"/>
    </row>
    <row r="202" spans="2:12" ht="36.950000000000003" customHeight="1" x14ac:dyDescent="0.25">
      <c r="B202" s="9"/>
      <c r="C202" s="1182" t="s">
        <v>615</v>
      </c>
      <c r="D202" s="410"/>
      <c r="E202" s="410"/>
      <c r="F202" s="410"/>
      <c r="G202" s="410"/>
      <c r="H202" s="410"/>
      <c r="I202" s="411"/>
      <c r="J202" s="409"/>
      <c r="K202" s="415"/>
      <c r="L202" s="380"/>
    </row>
    <row r="203" spans="2:12" ht="36.950000000000003" customHeight="1" thickBot="1" x14ac:dyDescent="0.3">
      <c r="B203" s="9"/>
      <c r="C203" s="1183"/>
      <c r="D203" s="416"/>
      <c r="E203" s="416"/>
      <c r="F203" s="416"/>
      <c r="G203" s="416"/>
      <c r="H203" s="416"/>
      <c r="I203" s="417"/>
      <c r="J203" s="418"/>
      <c r="K203" s="419"/>
      <c r="L203" s="380"/>
    </row>
    <row r="204" spans="2:12" ht="36.950000000000003" customHeight="1" thickBot="1" x14ac:dyDescent="0.3">
      <c r="B204" s="9"/>
      <c r="C204" s="429"/>
      <c r="D204" s="400"/>
      <c r="E204" s="400"/>
      <c r="F204" s="400"/>
      <c r="G204" s="400"/>
      <c r="H204" s="400"/>
      <c r="I204" s="379"/>
      <c r="J204" s="379"/>
      <c r="K204" s="379"/>
      <c r="L204" s="380"/>
    </row>
    <row r="205" spans="2:12" ht="36.950000000000003" customHeight="1" x14ac:dyDescent="0.25">
      <c r="B205" s="9"/>
      <c r="C205" s="407" t="s">
        <v>639</v>
      </c>
      <c r="D205" s="421"/>
      <c r="E205" s="421"/>
      <c r="F205" s="421"/>
      <c r="G205" s="421"/>
      <c r="H205" s="421"/>
      <c r="I205" s="422"/>
      <c r="J205" s="422"/>
      <c r="K205" s="423"/>
      <c r="L205" s="380"/>
    </row>
    <row r="206" spans="2:12" ht="36.950000000000003" customHeight="1" x14ac:dyDescent="0.25">
      <c r="B206" s="9"/>
      <c r="C206" s="424" t="s">
        <v>653</v>
      </c>
      <c r="D206" s="420"/>
      <c r="E206" s="420"/>
      <c r="F206" s="420"/>
      <c r="G206" s="420"/>
      <c r="H206" s="420"/>
      <c r="I206" s="408"/>
      <c r="J206" s="408"/>
      <c r="K206" s="425"/>
      <c r="L206" s="380"/>
    </row>
    <row r="207" spans="2:12" ht="36.950000000000003" customHeight="1" x14ac:dyDescent="0.25">
      <c r="B207" s="9"/>
      <c r="C207" s="1184" t="s">
        <v>615</v>
      </c>
      <c r="D207" s="420"/>
      <c r="E207" s="420"/>
      <c r="F207" s="420"/>
      <c r="G207" s="420"/>
      <c r="H207" s="420"/>
      <c r="I207" s="408"/>
      <c r="J207" s="408"/>
      <c r="K207" s="425"/>
      <c r="L207" s="380"/>
    </row>
    <row r="208" spans="2:12" ht="36.950000000000003" customHeight="1" thickBot="1" x14ac:dyDescent="0.3">
      <c r="B208" s="9"/>
      <c r="C208" s="1185"/>
      <c r="D208" s="426"/>
      <c r="E208" s="426"/>
      <c r="F208" s="426"/>
      <c r="G208" s="426"/>
      <c r="H208" s="426"/>
      <c r="I208" s="427"/>
      <c r="J208" s="427"/>
      <c r="K208" s="428"/>
      <c r="L208" s="380"/>
    </row>
    <row r="209" spans="2:12" ht="36.950000000000003" customHeight="1" thickBot="1" x14ac:dyDescent="0.3">
      <c r="B209" s="9"/>
      <c r="C209" s="429"/>
      <c r="D209" s="400"/>
      <c r="E209" s="400"/>
      <c r="F209" s="400"/>
      <c r="G209" s="400"/>
      <c r="H209" s="400"/>
      <c r="I209" s="379"/>
      <c r="J209" s="379"/>
      <c r="K209" s="379"/>
      <c r="L209" s="380"/>
    </row>
    <row r="210" spans="2:12" ht="36.950000000000003" customHeight="1" x14ac:dyDescent="0.25">
      <c r="B210" s="9"/>
      <c r="C210" s="407"/>
      <c r="D210" s="1193" t="s">
        <v>654</v>
      </c>
      <c r="E210" s="1193"/>
      <c r="F210" s="1191" t="s">
        <v>655</v>
      </c>
      <c r="G210" s="1191"/>
      <c r="H210" s="1191"/>
      <c r="I210" s="1191"/>
      <c r="J210" s="1191"/>
      <c r="K210" s="1192"/>
      <c r="L210" s="380"/>
    </row>
    <row r="211" spans="2:12" ht="36.950000000000003" customHeight="1" x14ac:dyDescent="0.25">
      <c r="B211" s="9"/>
      <c r="C211" s="387" t="s">
        <v>92</v>
      </c>
      <c r="D211" s="1173">
        <f>'STU LIST ENTRY'!$C$9</f>
        <v>0</v>
      </c>
      <c r="E211" s="1173"/>
      <c r="F211" s="1173" t="str">
        <f>'PRE DATA'!$C$25</f>
        <v xml:space="preserve"> NIHAL</v>
      </c>
      <c r="G211" s="1173"/>
      <c r="H211" s="1173"/>
      <c r="I211" s="1173" t="str">
        <f>'PRE DATA'!$C$29</f>
        <v>Perera</v>
      </c>
      <c r="J211" s="1173"/>
      <c r="K211" s="1174"/>
      <c r="L211" s="380"/>
    </row>
    <row r="212" spans="2:12" ht="36.950000000000003" customHeight="1" x14ac:dyDescent="0.25">
      <c r="B212" s="9"/>
      <c r="C212" s="387" t="s">
        <v>656</v>
      </c>
      <c r="D212" s="1194"/>
      <c r="E212" s="1194"/>
      <c r="F212" s="1179"/>
      <c r="G212" s="1179"/>
      <c r="H212" s="1179"/>
      <c r="I212" s="1175"/>
      <c r="J212" s="1175"/>
      <c r="K212" s="1176"/>
      <c r="L212" s="380"/>
    </row>
    <row r="213" spans="2:12" ht="36.950000000000003" customHeight="1" thickBot="1" x14ac:dyDescent="0.3">
      <c r="B213" s="9"/>
      <c r="C213" s="388" t="s">
        <v>657</v>
      </c>
      <c r="D213" s="1195">
        <f>D139</f>
        <v>43674</v>
      </c>
      <c r="E213" s="1196"/>
      <c r="F213" s="1180">
        <f>D213</f>
        <v>43674</v>
      </c>
      <c r="G213" s="1180"/>
      <c r="H213" s="1180"/>
      <c r="I213" s="1177">
        <f>F213</f>
        <v>43674</v>
      </c>
      <c r="J213" s="1177"/>
      <c r="K213" s="1178"/>
      <c r="L213" s="380"/>
    </row>
    <row r="214" spans="2:12" ht="36.950000000000003" customHeight="1" thickBot="1" x14ac:dyDescent="0.3">
      <c r="B214" s="9"/>
      <c r="C214" s="433"/>
      <c r="D214" s="400"/>
      <c r="E214" s="400"/>
      <c r="F214" s="400"/>
      <c r="G214" s="400"/>
      <c r="H214" s="400"/>
      <c r="I214" s="379"/>
      <c r="J214" s="379"/>
      <c r="K214" s="379"/>
      <c r="L214" s="380"/>
    </row>
    <row r="215" spans="2:12" ht="36.950000000000003" customHeight="1" x14ac:dyDescent="0.25">
      <c r="B215" s="9"/>
      <c r="C215" s="1188" t="s">
        <v>659</v>
      </c>
      <c r="D215" s="1189"/>
      <c r="E215" s="1189"/>
      <c r="F215" s="1189"/>
      <c r="G215" s="1189"/>
      <c r="H215" s="1189"/>
      <c r="I215" s="1189"/>
      <c r="J215" s="1189"/>
      <c r="K215" s="1190"/>
      <c r="L215" s="380"/>
    </row>
    <row r="216" spans="2:12" ht="36.950000000000003" customHeight="1" x14ac:dyDescent="0.3">
      <c r="B216" s="9"/>
      <c r="C216" s="397" t="s">
        <v>660</v>
      </c>
      <c r="D216" s="398"/>
      <c r="E216" s="617" t="str">
        <f>'PRE DATA'!$C$10</f>
        <v>TRAINING INSTITUTE</v>
      </c>
      <c r="F216" s="398"/>
      <c r="G216" s="400"/>
      <c r="H216" s="400"/>
      <c r="I216" s="379"/>
      <c r="J216" s="379"/>
      <c r="K216" s="380"/>
      <c r="L216" s="380"/>
    </row>
    <row r="217" spans="2:12" ht="36.950000000000003" customHeight="1" x14ac:dyDescent="0.3">
      <c r="B217" s="9"/>
      <c r="C217" s="397" t="s">
        <v>661</v>
      </c>
      <c r="D217" s="398"/>
      <c r="E217" s="618" t="str">
        <f>'PRE DATA'!$C$34</f>
        <v>2019-1</v>
      </c>
      <c r="F217" s="399"/>
      <c r="G217" s="400"/>
      <c r="H217" s="400"/>
      <c r="I217" s="379"/>
      <c r="J217" s="379"/>
      <c r="K217" s="380"/>
      <c r="L217" s="380"/>
    </row>
    <row r="218" spans="2:12" ht="36.950000000000003" customHeight="1" x14ac:dyDescent="0.3">
      <c r="B218" s="9"/>
      <c r="C218" s="397" t="s">
        <v>662</v>
      </c>
      <c r="D218" s="398"/>
      <c r="E218" s="1197"/>
      <c r="F218" s="1197"/>
      <c r="G218" s="1197"/>
      <c r="H218" s="1197"/>
      <c r="I218" s="1197"/>
      <c r="J218" s="1197"/>
      <c r="K218" s="380"/>
      <c r="L218" s="380"/>
    </row>
    <row r="219" spans="2:12" ht="36.950000000000003" customHeight="1" x14ac:dyDescent="0.3">
      <c r="B219" s="9"/>
      <c r="C219" s="401"/>
      <c r="D219" s="398"/>
      <c r="E219" s="398"/>
      <c r="F219" s="402"/>
      <c r="G219" s="400"/>
      <c r="H219" s="400"/>
      <c r="I219" s="379"/>
      <c r="J219" s="379"/>
      <c r="K219" s="380"/>
      <c r="L219" s="380"/>
    </row>
    <row r="220" spans="2:12" ht="36.950000000000003" customHeight="1" x14ac:dyDescent="0.3">
      <c r="B220" s="9"/>
      <c r="C220" s="403"/>
      <c r="D220" s="398"/>
      <c r="E220" s="404" t="s">
        <v>663</v>
      </c>
      <c r="F220" s="398"/>
      <c r="G220" s="400"/>
      <c r="H220" s="400"/>
      <c r="I220" s="379"/>
      <c r="J220" s="379"/>
      <c r="K220" s="380"/>
      <c r="L220" s="380"/>
    </row>
    <row r="221" spans="2:12" ht="36.950000000000003" customHeight="1" thickBot="1" x14ac:dyDescent="0.3">
      <c r="B221" s="9"/>
      <c r="C221" s="405"/>
      <c r="D221" s="40"/>
      <c r="E221" s="40"/>
      <c r="F221" s="40"/>
      <c r="G221" s="406"/>
      <c r="H221" s="406"/>
      <c r="I221" s="355"/>
      <c r="J221" s="355"/>
      <c r="K221" s="435">
        <f>K184+1</f>
        <v>6</v>
      </c>
      <c r="L221" s="380"/>
    </row>
    <row r="222" spans="2:12" ht="36.950000000000003" customHeight="1" thickBot="1" x14ac:dyDescent="0.3">
      <c r="B222" s="434"/>
      <c r="C222" s="406"/>
      <c r="D222" s="406"/>
      <c r="E222" s="406"/>
      <c r="F222" s="406"/>
      <c r="G222" s="406"/>
      <c r="H222" s="406"/>
      <c r="I222" s="355"/>
      <c r="J222" s="355"/>
      <c r="K222" s="355"/>
      <c r="L222" s="356"/>
    </row>
    <row r="223" spans="2:12" ht="36.950000000000003" customHeight="1" thickBot="1" x14ac:dyDescent="0.3"/>
    <row r="224" spans="2:12" ht="36.950000000000003" customHeight="1" thickBot="1" x14ac:dyDescent="0.3">
      <c r="B224" s="8"/>
      <c r="C224" s="1168" t="s">
        <v>637</v>
      </c>
      <c r="D224" s="1168"/>
      <c r="E224" s="1168"/>
      <c r="F224" s="1168"/>
      <c r="G224" s="1168"/>
      <c r="H224" s="1168"/>
      <c r="I224" s="1168"/>
      <c r="J224" s="1168"/>
      <c r="K224" s="1168"/>
      <c r="L224" s="354"/>
    </row>
    <row r="225" spans="2:12" ht="36.950000000000003" customHeight="1" x14ac:dyDescent="0.25">
      <c r="B225" s="9"/>
      <c r="C225" s="389" t="s">
        <v>638</v>
      </c>
      <c r="D225" s="390" t="s">
        <v>639</v>
      </c>
      <c r="E225" s="1169" t="s">
        <v>640</v>
      </c>
      <c r="F225" s="1169"/>
      <c r="G225" s="1169"/>
      <c r="H225" s="1169" t="s">
        <v>641</v>
      </c>
      <c r="I225" s="1169"/>
      <c r="J225" s="1169" t="s">
        <v>615</v>
      </c>
      <c r="K225" s="1181"/>
      <c r="L225" s="380"/>
    </row>
    <row r="226" spans="2:12" ht="36.950000000000003" customHeight="1" x14ac:dyDescent="0.25">
      <c r="B226" s="9"/>
      <c r="C226" s="391">
        <v>1</v>
      </c>
      <c r="D226" s="392"/>
      <c r="E226" s="1170" t="s">
        <v>642</v>
      </c>
      <c r="F226" s="1170"/>
      <c r="G226" s="1170"/>
      <c r="H226" s="1170" t="s">
        <v>643</v>
      </c>
      <c r="I226" s="1170"/>
      <c r="J226" s="392"/>
      <c r="K226" s="393"/>
      <c r="L226" s="380"/>
    </row>
    <row r="227" spans="2:12" ht="36.950000000000003" customHeight="1" x14ac:dyDescent="0.25">
      <c r="B227" s="9"/>
      <c r="C227" s="391">
        <v>2</v>
      </c>
      <c r="D227" s="541">
        <v>4</v>
      </c>
      <c r="E227" s="1170">
        <f>$E$5</f>
        <v>0</v>
      </c>
      <c r="F227" s="1170"/>
      <c r="G227" s="1170"/>
      <c r="H227" s="1170">
        <f>$H$5</f>
        <v>0</v>
      </c>
      <c r="I227" s="1170"/>
      <c r="J227" s="392"/>
      <c r="K227" s="393"/>
      <c r="L227" s="380"/>
    </row>
    <row r="228" spans="2:12" ht="36.950000000000003" customHeight="1" x14ac:dyDescent="0.25">
      <c r="B228" s="9"/>
      <c r="C228" s="391">
        <v>3</v>
      </c>
      <c r="D228" s="541"/>
      <c r="E228" s="1170">
        <f>$E$117</f>
        <v>0</v>
      </c>
      <c r="F228" s="1170"/>
      <c r="G228" s="1170"/>
      <c r="H228" s="1170">
        <f>$H$117</f>
        <v>0</v>
      </c>
      <c r="I228" s="1170"/>
      <c r="J228" s="392"/>
      <c r="K228" s="393"/>
      <c r="L228" s="380"/>
    </row>
    <row r="229" spans="2:12" ht="36.950000000000003" customHeight="1" thickBot="1" x14ac:dyDescent="0.3">
      <c r="B229" s="9"/>
      <c r="C229" s="394">
        <v>4</v>
      </c>
      <c r="D229" s="395"/>
      <c r="E229" s="1187"/>
      <c r="F229" s="1187"/>
      <c r="G229" s="1187"/>
      <c r="H229" s="1187"/>
      <c r="I229" s="1187"/>
      <c r="J229" s="395"/>
      <c r="K229" s="396"/>
      <c r="L229" s="380"/>
    </row>
    <row r="230" spans="2:12" ht="36.950000000000003" customHeight="1" x14ac:dyDescent="0.25">
      <c r="B230" s="9"/>
      <c r="C230" s="429"/>
      <c r="D230" s="400"/>
      <c r="E230" s="400"/>
      <c r="F230" s="400"/>
      <c r="G230" s="400"/>
      <c r="H230" s="400"/>
      <c r="I230" s="379"/>
      <c r="J230" s="379"/>
      <c r="K230" s="379"/>
      <c r="L230" s="380"/>
    </row>
    <row r="231" spans="2:12" ht="36.950000000000003" customHeight="1" x14ac:dyDescent="0.25">
      <c r="B231" s="9"/>
      <c r="C231" s="430" t="s">
        <v>644</v>
      </c>
      <c r="D231" s="431"/>
      <c r="E231" s="431"/>
      <c r="F231" s="7"/>
      <c r="G231" s="7"/>
      <c r="H231" s="432" t="s">
        <v>645</v>
      </c>
      <c r="I231" s="379"/>
      <c r="J231" s="379"/>
      <c r="K231" s="379"/>
      <c r="L231" s="380"/>
    </row>
    <row r="232" spans="2:12" ht="36.950000000000003" customHeight="1" x14ac:dyDescent="0.25">
      <c r="B232" s="9"/>
      <c r="C232" s="400"/>
      <c r="D232" s="400"/>
      <c r="E232" s="400"/>
      <c r="F232" s="400"/>
      <c r="G232" s="400"/>
      <c r="H232" s="400"/>
      <c r="I232" s="379"/>
      <c r="J232" s="379"/>
      <c r="K232" s="7"/>
      <c r="L232" s="380"/>
    </row>
    <row r="233" spans="2:12" ht="36.950000000000003" customHeight="1" x14ac:dyDescent="0.25">
      <c r="B233" s="9"/>
      <c r="C233" s="436" t="s">
        <v>658</v>
      </c>
      <c r="D233" s="400"/>
      <c r="E233" s="400"/>
      <c r="F233" s="400"/>
      <c r="G233" s="400"/>
      <c r="H233" s="400"/>
      <c r="I233" s="379"/>
      <c r="J233" s="379"/>
      <c r="K233" s="379"/>
      <c r="L233" s="380"/>
    </row>
    <row r="234" spans="2:12" ht="36.950000000000003" customHeight="1" x14ac:dyDescent="0.25">
      <c r="B234" s="9"/>
      <c r="C234" s="436" t="s">
        <v>658</v>
      </c>
      <c r="D234" s="400"/>
      <c r="E234" s="400"/>
      <c r="F234" s="400"/>
      <c r="G234" s="400"/>
      <c r="H234" s="400"/>
      <c r="I234" s="379"/>
      <c r="J234" s="379"/>
      <c r="K234" s="379"/>
      <c r="L234" s="380"/>
    </row>
    <row r="235" spans="2:12" ht="36.950000000000003" customHeight="1" x14ac:dyDescent="0.25">
      <c r="B235" s="9"/>
      <c r="C235" s="436" t="s">
        <v>658</v>
      </c>
      <c r="D235" s="400"/>
      <c r="E235" s="400"/>
      <c r="F235" s="400"/>
      <c r="G235" s="400"/>
      <c r="H235" s="400"/>
      <c r="I235" s="379"/>
      <c r="J235" s="379"/>
      <c r="K235" s="379"/>
      <c r="L235" s="380"/>
    </row>
    <row r="236" spans="2:12" ht="36.950000000000003" customHeight="1" thickBot="1" x14ac:dyDescent="0.3">
      <c r="B236" s="9"/>
      <c r="C236" s="1186" t="s">
        <v>646</v>
      </c>
      <c r="D236" s="1186"/>
      <c r="E236" s="1186"/>
      <c r="F236" s="1186"/>
      <c r="G236" s="1186"/>
      <c r="H236" s="1186"/>
      <c r="I236" s="1186"/>
      <c r="J236" s="1186"/>
      <c r="K236" s="1186"/>
      <c r="L236" s="380"/>
    </row>
    <row r="237" spans="2:12" ht="36.950000000000003" customHeight="1" x14ac:dyDescent="0.25">
      <c r="B237" s="9"/>
      <c r="C237" s="386" t="s">
        <v>639</v>
      </c>
      <c r="D237" s="352" t="s">
        <v>647</v>
      </c>
      <c r="E237" s="352" t="s">
        <v>648</v>
      </c>
      <c r="F237" s="352" t="s">
        <v>649</v>
      </c>
      <c r="G237" s="352" t="s">
        <v>650</v>
      </c>
      <c r="H237" s="352" t="s">
        <v>651</v>
      </c>
      <c r="I237" s="352" t="s">
        <v>652</v>
      </c>
      <c r="J237" s="412"/>
      <c r="K237" s="413"/>
      <c r="L237" s="380"/>
    </row>
    <row r="238" spans="2:12" ht="36.950000000000003" customHeight="1" x14ac:dyDescent="0.25">
      <c r="B238" s="9"/>
      <c r="C238" s="414" t="s">
        <v>653</v>
      </c>
      <c r="D238" s="437" t="str">
        <f>'PRE DATA'!$C$16</f>
        <v>2019-07-28</v>
      </c>
      <c r="E238" s="437" t="str">
        <f>'PRE DATA'!$C$16</f>
        <v>2019-07-28</v>
      </c>
      <c r="F238" s="437" t="str">
        <f>'PRE DATA'!$C$16</f>
        <v>2019-07-28</v>
      </c>
      <c r="G238" s="437" t="str">
        <f>'PRE DATA'!$C$16</f>
        <v>2019-07-28</v>
      </c>
      <c r="H238" s="437" t="str">
        <f>'PRE DATA'!$C$16</f>
        <v>2019-07-28</v>
      </c>
      <c r="I238" s="437" t="str">
        <f>'PRE DATA'!$C$16</f>
        <v>2019-07-28</v>
      </c>
      <c r="J238" s="409"/>
      <c r="K238" s="415"/>
      <c r="L238" s="380"/>
    </row>
    <row r="239" spans="2:12" ht="36.950000000000003" customHeight="1" x14ac:dyDescent="0.25">
      <c r="B239" s="9"/>
      <c r="C239" s="1182" t="s">
        <v>615</v>
      </c>
      <c r="D239" s="410"/>
      <c r="E239" s="410"/>
      <c r="F239" s="410"/>
      <c r="G239" s="410"/>
      <c r="H239" s="410"/>
      <c r="I239" s="411"/>
      <c r="J239" s="409"/>
      <c r="K239" s="415"/>
      <c r="L239" s="380"/>
    </row>
    <row r="240" spans="2:12" ht="36.950000000000003" customHeight="1" thickBot="1" x14ac:dyDescent="0.3">
      <c r="B240" s="9"/>
      <c r="C240" s="1183"/>
      <c r="D240" s="416"/>
      <c r="E240" s="416"/>
      <c r="F240" s="416"/>
      <c r="G240" s="416"/>
      <c r="H240" s="416"/>
      <c r="I240" s="417"/>
      <c r="J240" s="418"/>
      <c r="K240" s="419"/>
      <c r="L240" s="380"/>
    </row>
    <row r="241" spans="2:12" ht="36.950000000000003" customHeight="1" thickBot="1" x14ac:dyDescent="0.3">
      <c r="B241" s="9"/>
      <c r="C241" s="429"/>
      <c r="D241" s="400"/>
      <c r="E241" s="400"/>
      <c r="F241" s="400"/>
      <c r="G241" s="400"/>
      <c r="H241" s="400"/>
      <c r="I241" s="379"/>
      <c r="J241" s="379"/>
      <c r="K241" s="379"/>
      <c r="L241" s="380"/>
    </row>
    <row r="242" spans="2:12" ht="36.950000000000003" customHeight="1" x14ac:dyDescent="0.25">
      <c r="B242" s="9"/>
      <c r="C242" s="407" t="s">
        <v>639</v>
      </c>
      <c r="D242" s="421"/>
      <c r="E242" s="421"/>
      <c r="F242" s="421"/>
      <c r="G242" s="421"/>
      <c r="H242" s="421"/>
      <c r="I242" s="422"/>
      <c r="J242" s="422"/>
      <c r="K242" s="423"/>
      <c r="L242" s="380"/>
    </row>
    <row r="243" spans="2:12" ht="36.950000000000003" customHeight="1" x14ac:dyDescent="0.25">
      <c r="B243" s="9"/>
      <c r="C243" s="424" t="s">
        <v>653</v>
      </c>
      <c r="D243" s="420"/>
      <c r="E243" s="420"/>
      <c r="F243" s="420"/>
      <c r="G243" s="420"/>
      <c r="H243" s="420"/>
      <c r="I243" s="408"/>
      <c r="J243" s="408"/>
      <c r="K243" s="425"/>
      <c r="L243" s="380"/>
    </row>
    <row r="244" spans="2:12" ht="36.950000000000003" customHeight="1" x14ac:dyDescent="0.25">
      <c r="B244" s="9"/>
      <c r="C244" s="1184" t="s">
        <v>615</v>
      </c>
      <c r="D244" s="420"/>
      <c r="E244" s="420"/>
      <c r="F244" s="420"/>
      <c r="G244" s="420"/>
      <c r="H244" s="420"/>
      <c r="I244" s="408"/>
      <c r="J244" s="408"/>
      <c r="K244" s="425"/>
      <c r="L244" s="380"/>
    </row>
    <row r="245" spans="2:12" ht="36.950000000000003" customHeight="1" thickBot="1" x14ac:dyDescent="0.3">
      <c r="B245" s="9"/>
      <c r="C245" s="1185"/>
      <c r="D245" s="426"/>
      <c r="E245" s="426"/>
      <c r="F245" s="426"/>
      <c r="G245" s="426"/>
      <c r="H245" s="426"/>
      <c r="I245" s="427"/>
      <c r="J245" s="427"/>
      <c r="K245" s="428"/>
      <c r="L245" s="380"/>
    </row>
    <row r="246" spans="2:12" ht="36.950000000000003" customHeight="1" thickBot="1" x14ac:dyDescent="0.3">
      <c r="B246" s="9"/>
      <c r="C246" s="429"/>
      <c r="D246" s="400"/>
      <c r="E246" s="400"/>
      <c r="F246" s="400"/>
      <c r="G246" s="400"/>
      <c r="H246" s="400"/>
      <c r="I246" s="379"/>
      <c r="J246" s="379"/>
      <c r="K246" s="379"/>
      <c r="L246" s="380"/>
    </row>
    <row r="247" spans="2:12" ht="36.950000000000003" customHeight="1" x14ac:dyDescent="0.25">
      <c r="B247" s="9"/>
      <c r="C247" s="407"/>
      <c r="D247" s="1193" t="s">
        <v>654</v>
      </c>
      <c r="E247" s="1193"/>
      <c r="F247" s="1191" t="s">
        <v>655</v>
      </c>
      <c r="G247" s="1191"/>
      <c r="H247" s="1191"/>
      <c r="I247" s="1191"/>
      <c r="J247" s="1191"/>
      <c r="K247" s="1192"/>
      <c r="L247" s="380"/>
    </row>
    <row r="248" spans="2:12" ht="36.950000000000003" customHeight="1" x14ac:dyDescent="0.25">
      <c r="B248" s="9"/>
      <c r="C248" s="387" t="s">
        <v>92</v>
      </c>
      <c r="D248" s="1173">
        <f>'STU LIST ENTRY'!$C$10</f>
        <v>0</v>
      </c>
      <c r="E248" s="1173"/>
      <c r="F248" s="1173" t="str">
        <f>'PRE DATA'!$C$25</f>
        <v xml:space="preserve"> NIHAL</v>
      </c>
      <c r="G248" s="1173"/>
      <c r="H248" s="1173"/>
      <c r="I248" s="1173" t="str">
        <f>'PRE DATA'!$C$29</f>
        <v>Perera</v>
      </c>
      <c r="J248" s="1173"/>
      <c r="K248" s="1174"/>
      <c r="L248" s="380"/>
    </row>
    <row r="249" spans="2:12" ht="36.950000000000003" customHeight="1" x14ac:dyDescent="0.25">
      <c r="B249" s="9"/>
      <c r="C249" s="387" t="s">
        <v>656</v>
      </c>
      <c r="D249" s="1194"/>
      <c r="E249" s="1194"/>
      <c r="F249" s="1179"/>
      <c r="G249" s="1179"/>
      <c r="H249" s="1179"/>
      <c r="I249" s="1175"/>
      <c r="J249" s="1175"/>
      <c r="K249" s="1176"/>
      <c r="L249" s="380"/>
    </row>
    <row r="250" spans="2:12" ht="36.950000000000003" customHeight="1" thickBot="1" x14ac:dyDescent="0.3">
      <c r="B250" s="9"/>
      <c r="C250" s="388" t="s">
        <v>657</v>
      </c>
      <c r="D250" s="1195">
        <f>D213</f>
        <v>43674</v>
      </c>
      <c r="E250" s="1196"/>
      <c r="F250" s="1180">
        <f>D250</f>
        <v>43674</v>
      </c>
      <c r="G250" s="1180"/>
      <c r="H250" s="1180"/>
      <c r="I250" s="1177">
        <f>F250</f>
        <v>43674</v>
      </c>
      <c r="J250" s="1177"/>
      <c r="K250" s="1178"/>
      <c r="L250" s="380"/>
    </row>
    <row r="251" spans="2:12" ht="36.950000000000003" customHeight="1" thickBot="1" x14ac:dyDescent="0.3">
      <c r="B251" s="9"/>
      <c r="C251" s="433"/>
      <c r="D251" s="400"/>
      <c r="E251" s="400"/>
      <c r="F251" s="400"/>
      <c r="G251" s="400"/>
      <c r="H251" s="400"/>
      <c r="I251" s="379"/>
      <c r="J251" s="379"/>
      <c r="K251" s="379"/>
      <c r="L251" s="380"/>
    </row>
    <row r="252" spans="2:12" ht="36.950000000000003" customHeight="1" x14ac:dyDescent="0.25">
      <c r="B252" s="9"/>
      <c r="C252" s="1188" t="s">
        <v>659</v>
      </c>
      <c r="D252" s="1189"/>
      <c r="E252" s="1189"/>
      <c r="F252" s="1189"/>
      <c r="G252" s="1189"/>
      <c r="H252" s="1189"/>
      <c r="I252" s="1189"/>
      <c r="J252" s="1189"/>
      <c r="K252" s="1190"/>
      <c r="L252" s="380"/>
    </row>
    <row r="253" spans="2:12" ht="36.950000000000003" customHeight="1" x14ac:dyDescent="0.3">
      <c r="B253" s="9"/>
      <c r="C253" s="397" t="s">
        <v>660</v>
      </c>
      <c r="D253" s="398"/>
      <c r="E253" s="617" t="str">
        <f>'PRE DATA'!$C$10</f>
        <v>TRAINING INSTITUTE</v>
      </c>
      <c r="F253" s="398"/>
      <c r="G253" s="400"/>
      <c r="H253" s="400"/>
      <c r="I253" s="379"/>
      <c r="J253" s="379"/>
      <c r="K253" s="380"/>
      <c r="L253" s="380"/>
    </row>
    <row r="254" spans="2:12" ht="36.950000000000003" customHeight="1" x14ac:dyDescent="0.3">
      <c r="B254" s="9"/>
      <c r="C254" s="397" t="s">
        <v>661</v>
      </c>
      <c r="D254" s="398"/>
      <c r="E254" s="618" t="str">
        <f>'PRE DATA'!$C$34</f>
        <v>2019-1</v>
      </c>
      <c r="F254" s="399"/>
      <c r="G254" s="400"/>
      <c r="H254" s="400"/>
      <c r="I254" s="379"/>
      <c r="J254" s="379"/>
      <c r="K254" s="380"/>
      <c r="L254" s="380"/>
    </row>
    <row r="255" spans="2:12" ht="36.950000000000003" customHeight="1" x14ac:dyDescent="0.3">
      <c r="B255" s="9"/>
      <c r="C255" s="397" t="s">
        <v>662</v>
      </c>
      <c r="D255" s="398"/>
      <c r="E255" s="1197"/>
      <c r="F255" s="1197"/>
      <c r="G255" s="1197"/>
      <c r="H255" s="1197"/>
      <c r="I255" s="1197"/>
      <c r="J255" s="1197"/>
      <c r="K255" s="380"/>
      <c r="L255" s="380"/>
    </row>
    <row r="256" spans="2:12" ht="36.950000000000003" customHeight="1" x14ac:dyDescent="0.3">
      <c r="B256" s="9"/>
      <c r="C256" s="401"/>
      <c r="D256" s="398"/>
      <c r="E256" s="398"/>
      <c r="F256" s="402"/>
      <c r="G256" s="400"/>
      <c r="H256" s="400"/>
      <c r="I256" s="379"/>
      <c r="J256" s="379"/>
      <c r="K256" s="380"/>
      <c r="L256" s="380"/>
    </row>
    <row r="257" spans="2:12" ht="36.950000000000003" customHeight="1" x14ac:dyDescent="0.3">
      <c r="B257" s="9"/>
      <c r="C257" s="403"/>
      <c r="D257" s="398"/>
      <c r="E257" s="404" t="s">
        <v>663</v>
      </c>
      <c r="F257" s="398"/>
      <c r="G257" s="400"/>
      <c r="H257" s="400"/>
      <c r="I257" s="379"/>
      <c r="J257" s="379"/>
      <c r="K257" s="380"/>
      <c r="L257" s="380"/>
    </row>
    <row r="258" spans="2:12" ht="36.950000000000003" customHeight="1" thickBot="1" x14ac:dyDescent="0.3">
      <c r="B258" s="9"/>
      <c r="C258" s="405"/>
      <c r="D258" s="40"/>
      <c r="E258" s="40"/>
      <c r="F258" s="40"/>
      <c r="G258" s="406"/>
      <c r="H258" s="406"/>
      <c r="I258" s="355"/>
      <c r="J258" s="355"/>
      <c r="K258" s="435">
        <f>K221+1</f>
        <v>7</v>
      </c>
      <c r="L258" s="380"/>
    </row>
    <row r="259" spans="2:12" ht="36.950000000000003" customHeight="1" thickBot="1" x14ac:dyDescent="0.3">
      <c r="B259" s="434"/>
      <c r="C259" s="406"/>
      <c r="D259" s="406"/>
      <c r="E259" s="406"/>
      <c r="F259" s="406"/>
      <c r="G259" s="406"/>
      <c r="H259" s="406"/>
      <c r="I259" s="355"/>
      <c r="J259" s="355"/>
      <c r="K259" s="355"/>
      <c r="L259" s="356"/>
    </row>
    <row r="260" spans="2:12" ht="36.950000000000003" customHeight="1" thickBot="1" x14ac:dyDescent="0.3"/>
    <row r="261" spans="2:12" ht="36.950000000000003" customHeight="1" thickBot="1" x14ac:dyDescent="0.3">
      <c r="B261" s="8"/>
      <c r="C261" s="1168" t="s">
        <v>637</v>
      </c>
      <c r="D261" s="1168"/>
      <c r="E261" s="1168"/>
      <c r="F261" s="1168"/>
      <c r="G261" s="1168"/>
      <c r="H261" s="1168"/>
      <c r="I261" s="1168"/>
      <c r="J261" s="1168"/>
      <c r="K261" s="1168"/>
      <c r="L261" s="354"/>
    </row>
    <row r="262" spans="2:12" ht="36.950000000000003" customHeight="1" x14ac:dyDescent="0.25">
      <c r="B262" s="9"/>
      <c r="C262" s="389" t="s">
        <v>638</v>
      </c>
      <c r="D262" s="390" t="s">
        <v>639</v>
      </c>
      <c r="E262" s="1169" t="s">
        <v>640</v>
      </c>
      <c r="F262" s="1169"/>
      <c r="G262" s="1169"/>
      <c r="H262" s="1169" t="s">
        <v>641</v>
      </c>
      <c r="I262" s="1169"/>
      <c r="J262" s="1169" t="s">
        <v>615</v>
      </c>
      <c r="K262" s="1181"/>
      <c r="L262" s="380"/>
    </row>
    <row r="263" spans="2:12" ht="36.950000000000003" customHeight="1" x14ac:dyDescent="0.25">
      <c r="B263" s="9"/>
      <c r="C263" s="391">
        <v>1</v>
      </c>
      <c r="D263" s="392"/>
      <c r="E263" s="1170" t="s">
        <v>642</v>
      </c>
      <c r="F263" s="1170"/>
      <c r="G263" s="1170"/>
      <c r="H263" s="1170" t="s">
        <v>643</v>
      </c>
      <c r="I263" s="1170"/>
      <c r="J263" s="392"/>
      <c r="K263" s="393"/>
      <c r="L263" s="380"/>
    </row>
    <row r="264" spans="2:12" ht="36.950000000000003" customHeight="1" x14ac:dyDescent="0.25">
      <c r="B264" s="9"/>
      <c r="C264" s="391">
        <v>2</v>
      </c>
      <c r="D264" s="541">
        <v>4</v>
      </c>
      <c r="E264" s="1170">
        <f>$E$5</f>
        <v>0</v>
      </c>
      <c r="F264" s="1170"/>
      <c r="G264" s="1170"/>
      <c r="H264" s="1170">
        <f>$H$5</f>
        <v>0</v>
      </c>
      <c r="I264" s="1170"/>
      <c r="J264" s="392"/>
      <c r="K264" s="393"/>
      <c r="L264" s="380"/>
    </row>
    <row r="265" spans="2:12" ht="36.950000000000003" customHeight="1" x14ac:dyDescent="0.25">
      <c r="B265" s="9"/>
      <c r="C265" s="391">
        <v>3</v>
      </c>
      <c r="D265" s="541"/>
      <c r="E265" s="1170">
        <f>$E$117</f>
        <v>0</v>
      </c>
      <c r="F265" s="1170"/>
      <c r="G265" s="1170"/>
      <c r="H265" s="1170">
        <f>$H$117</f>
        <v>0</v>
      </c>
      <c r="I265" s="1170"/>
      <c r="J265" s="392"/>
      <c r="K265" s="393"/>
      <c r="L265" s="380"/>
    </row>
    <row r="266" spans="2:12" ht="36.950000000000003" customHeight="1" thickBot="1" x14ac:dyDescent="0.3">
      <c r="B266" s="9"/>
      <c r="C266" s="394">
        <v>4</v>
      </c>
      <c r="D266" s="395"/>
      <c r="E266" s="1187"/>
      <c r="F266" s="1187"/>
      <c r="G266" s="1187"/>
      <c r="H266" s="1187"/>
      <c r="I266" s="1187"/>
      <c r="J266" s="395"/>
      <c r="K266" s="396"/>
      <c r="L266" s="380"/>
    </row>
    <row r="267" spans="2:12" ht="36.950000000000003" customHeight="1" x14ac:dyDescent="0.25">
      <c r="B267" s="9"/>
      <c r="C267" s="429"/>
      <c r="D267" s="400"/>
      <c r="E267" s="400"/>
      <c r="F267" s="400"/>
      <c r="G267" s="400"/>
      <c r="H267" s="400"/>
      <c r="I267" s="379"/>
      <c r="J267" s="379"/>
      <c r="K267" s="379"/>
      <c r="L267" s="380"/>
    </row>
    <row r="268" spans="2:12" ht="36.950000000000003" customHeight="1" x14ac:dyDescent="0.25">
      <c r="B268" s="9"/>
      <c r="C268" s="430" t="s">
        <v>644</v>
      </c>
      <c r="D268" s="431"/>
      <c r="E268" s="431"/>
      <c r="F268" s="7"/>
      <c r="G268" s="7"/>
      <c r="H268" s="432" t="s">
        <v>645</v>
      </c>
      <c r="I268" s="379"/>
      <c r="J268" s="379"/>
      <c r="K268" s="379"/>
      <c r="L268" s="380"/>
    </row>
    <row r="269" spans="2:12" ht="36.950000000000003" customHeight="1" x14ac:dyDescent="0.25">
      <c r="B269" s="9"/>
      <c r="C269" s="400"/>
      <c r="D269" s="400"/>
      <c r="E269" s="400"/>
      <c r="F269" s="400"/>
      <c r="G269" s="400"/>
      <c r="H269" s="400"/>
      <c r="I269" s="379"/>
      <c r="J269" s="379"/>
      <c r="K269" s="7"/>
      <c r="L269" s="380"/>
    </row>
    <row r="270" spans="2:12" ht="36.950000000000003" customHeight="1" x14ac:dyDescent="0.25">
      <c r="B270" s="9"/>
      <c r="C270" s="436" t="s">
        <v>658</v>
      </c>
      <c r="D270" s="400"/>
      <c r="E270" s="400"/>
      <c r="F270" s="400"/>
      <c r="G270" s="400"/>
      <c r="H270" s="400"/>
      <c r="I270" s="379"/>
      <c r="J270" s="379"/>
      <c r="K270" s="379"/>
      <c r="L270" s="380"/>
    </row>
    <row r="271" spans="2:12" ht="36.950000000000003" customHeight="1" x14ac:dyDescent="0.25">
      <c r="B271" s="9"/>
      <c r="C271" s="436" t="s">
        <v>658</v>
      </c>
      <c r="D271" s="400"/>
      <c r="E271" s="400"/>
      <c r="F271" s="400"/>
      <c r="G271" s="400"/>
      <c r="H271" s="400"/>
      <c r="I271" s="379"/>
      <c r="J271" s="379"/>
      <c r="K271" s="379"/>
      <c r="L271" s="380"/>
    </row>
    <row r="272" spans="2:12" ht="36.950000000000003" customHeight="1" x14ac:dyDescent="0.25">
      <c r="B272" s="9"/>
      <c r="C272" s="436" t="s">
        <v>658</v>
      </c>
      <c r="D272" s="400"/>
      <c r="E272" s="400"/>
      <c r="F272" s="400"/>
      <c r="G272" s="400"/>
      <c r="H272" s="400"/>
      <c r="I272" s="379"/>
      <c r="J272" s="379"/>
      <c r="K272" s="379"/>
      <c r="L272" s="380"/>
    </row>
    <row r="273" spans="2:12" ht="36.950000000000003" customHeight="1" thickBot="1" x14ac:dyDescent="0.3">
      <c r="B273" s="9"/>
      <c r="C273" s="1186" t="s">
        <v>646</v>
      </c>
      <c r="D273" s="1186"/>
      <c r="E273" s="1186"/>
      <c r="F273" s="1186"/>
      <c r="G273" s="1186"/>
      <c r="H273" s="1186"/>
      <c r="I273" s="1186"/>
      <c r="J273" s="1186"/>
      <c r="K273" s="1186"/>
      <c r="L273" s="380"/>
    </row>
    <row r="274" spans="2:12" ht="36.950000000000003" customHeight="1" x14ac:dyDescent="0.25">
      <c r="B274" s="9"/>
      <c r="C274" s="386" t="s">
        <v>639</v>
      </c>
      <c r="D274" s="352" t="s">
        <v>647</v>
      </c>
      <c r="E274" s="352" t="s">
        <v>648</v>
      </c>
      <c r="F274" s="352" t="s">
        <v>649</v>
      </c>
      <c r="G274" s="352" t="s">
        <v>650</v>
      </c>
      <c r="H274" s="352" t="s">
        <v>651</v>
      </c>
      <c r="I274" s="352" t="s">
        <v>652</v>
      </c>
      <c r="J274" s="412"/>
      <c r="K274" s="413"/>
      <c r="L274" s="380"/>
    </row>
    <row r="275" spans="2:12" ht="36.950000000000003" customHeight="1" x14ac:dyDescent="0.25">
      <c r="B275" s="9"/>
      <c r="C275" s="414" t="s">
        <v>653</v>
      </c>
      <c r="D275" s="437" t="str">
        <f>'PRE DATA'!$C$16</f>
        <v>2019-07-28</v>
      </c>
      <c r="E275" s="437" t="str">
        <f>'PRE DATA'!$C$16</f>
        <v>2019-07-28</v>
      </c>
      <c r="F275" s="437" t="str">
        <f>'PRE DATA'!$C$16</f>
        <v>2019-07-28</v>
      </c>
      <c r="G275" s="437" t="str">
        <f>'PRE DATA'!$C$16</f>
        <v>2019-07-28</v>
      </c>
      <c r="H275" s="437" t="str">
        <f>'PRE DATA'!$C$16</f>
        <v>2019-07-28</v>
      </c>
      <c r="I275" s="437" t="str">
        <f>'PRE DATA'!$C$16</f>
        <v>2019-07-28</v>
      </c>
      <c r="J275" s="409"/>
      <c r="K275" s="415"/>
      <c r="L275" s="380"/>
    </row>
    <row r="276" spans="2:12" ht="36.950000000000003" customHeight="1" x14ac:dyDescent="0.25">
      <c r="B276" s="9"/>
      <c r="C276" s="1182" t="s">
        <v>615</v>
      </c>
      <c r="D276" s="410"/>
      <c r="E276" s="410"/>
      <c r="F276" s="410"/>
      <c r="G276" s="410"/>
      <c r="H276" s="410"/>
      <c r="I276" s="411"/>
      <c r="J276" s="409"/>
      <c r="K276" s="415"/>
      <c r="L276" s="380"/>
    </row>
    <row r="277" spans="2:12" ht="36.950000000000003" customHeight="1" thickBot="1" x14ac:dyDescent="0.3">
      <c r="B277" s="9"/>
      <c r="C277" s="1183"/>
      <c r="D277" s="416"/>
      <c r="E277" s="416"/>
      <c r="F277" s="416"/>
      <c r="G277" s="416"/>
      <c r="H277" s="416"/>
      <c r="I277" s="417"/>
      <c r="J277" s="418"/>
      <c r="K277" s="419"/>
      <c r="L277" s="380"/>
    </row>
    <row r="278" spans="2:12" ht="36.950000000000003" customHeight="1" thickBot="1" x14ac:dyDescent="0.3">
      <c r="B278" s="9"/>
      <c r="C278" s="429"/>
      <c r="D278" s="400"/>
      <c r="E278" s="400"/>
      <c r="F278" s="400"/>
      <c r="G278" s="400"/>
      <c r="H278" s="400"/>
      <c r="I278" s="379"/>
      <c r="J278" s="379"/>
      <c r="K278" s="379"/>
      <c r="L278" s="380"/>
    </row>
    <row r="279" spans="2:12" ht="36.950000000000003" customHeight="1" x14ac:dyDescent="0.25">
      <c r="B279" s="9"/>
      <c r="C279" s="407" t="s">
        <v>639</v>
      </c>
      <c r="D279" s="421"/>
      <c r="E279" s="421"/>
      <c r="F279" s="421"/>
      <c r="G279" s="421"/>
      <c r="H279" s="421"/>
      <c r="I279" s="422"/>
      <c r="J279" s="422"/>
      <c r="K279" s="423"/>
      <c r="L279" s="380"/>
    </row>
    <row r="280" spans="2:12" ht="36.950000000000003" customHeight="1" x14ac:dyDescent="0.25">
      <c r="B280" s="9"/>
      <c r="C280" s="424" t="s">
        <v>653</v>
      </c>
      <c r="D280" s="420"/>
      <c r="E280" s="420"/>
      <c r="F280" s="420"/>
      <c r="G280" s="420"/>
      <c r="H280" s="420"/>
      <c r="I280" s="408"/>
      <c r="J280" s="408"/>
      <c r="K280" s="425"/>
      <c r="L280" s="380"/>
    </row>
    <row r="281" spans="2:12" ht="36.950000000000003" customHeight="1" x14ac:dyDescent="0.25">
      <c r="B281" s="9"/>
      <c r="C281" s="1184" t="s">
        <v>615</v>
      </c>
      <c r="D281" s="420"/>
      <c r="E281" s="420"/>
      <c r="F281" s="420"/>
      <c r="G281" s="420"/>
      <c r="H281" s="420"/>
      <c r="I281" s="408"/>
      <c r="J281" s="408"/>
      <c r="K281" s="425"/>
      <c r="L281" s="380"/>
    </row>
    <row r="282" spans="2:12" ht="36.950000000000003" customHeight="1" thickBot="1" x14ac:dyDescent="0.3">
      <c r="B282" s="9"/>
      <c r="C282" s="1185"/>
      <c r="D282" s="426"/>
      <c r="E282" s="426"/>
      <c r="F282" s="426"/>
      <c r="G282" s="426"/>
      <c r="H282" s="426"/>
      <c r="I282" s="427"/>
      <c r="J282" s="427"/>
      <c r="K282" s="428"/>
      <c r="L282" s="380"/>
    </row>
    <row r="283" spans="2:12" ht="36.950000000000003" customHeight="1" thickBot="1" x14ac:dyDescent="0.3">
      <c r="B283" s="9"/>
      <c r="C283" s="429"/>
      <c r="D283" s="400"/>
      <c r="E283" s="400"/>
      <c r="F283" s="400"/>
      <c r="G283" s="400"/>
      <c r="H283" s="400"/>
      <c r="I283" s="379"/>
      <c r="J283" s="379"/>
      <c r="K283" s="379"/>
      <c r="L283" s="380"/>
    </row>
    <row r="284" spans="2:12" ht="36.950000000000003" customHeight="1" x14ac:dyDescent="0.25">
      <c r="B284" s="9"/>
      <c r="C284" s="407"/>
      <c r="D284" s="1193" t="s">
        <v>654</v>
      </c>
      <c r="E284" s="1193"/>
      <c r="F284" s="1191" t="s">
        <v>655</v>
      </c>
      <c r="G284" s="1191"/>
      <c r="H284" s="1191"/>
      <c r="I284" s="1191"/>
      <c r="J284" s="1191"/>
      <c r="K284" s="1192"/>
      <c r="L284" s="380"/>
    </row>
    <row r="285" spans="2:12" ht="36.950000000000003" customHeight="1" x14ac:dyDescent="0.25">
      <c r="B285" s="9"/>
      <c r="C285" s="387" t="s">
        <v>92</v>
      </c>
      <c r="D285" s="1173">
        <f>'STU LIST ENTRY'!$C$11</f>
        <v>0</v>
      </c>
      <c r="E285" s="1173"/>
      <c r="F285" s="1173" t="str">
        <f>'PRE DATA'!$C$25</f>
        <v xml:space="preserve"> NIHAL</v>
      </c>
      <c r="G285" s="1173"/>
      <c r="H285" s="1173"/>
      <c r="I285" s="1173" t="str">
        <f>'PRE DATA'!$C$29</f>
        <v>Perera</v>
      </c>
      <c r="J285" s="1173"/>
      <c r="K285" s="1174"/>
      <c r="L285" s="380"/>
    </row>
    <row r="286" spans="2:12" ht="36.950000000000003" customHeight="1" x14ac:dyDescent="0.25">
      <c r="B286" s="9"/>
      <c r="C286" s="387" t="s">
        <v>656</v>
      </c>
      <c r="D286" s="1194"/>
      <c r="E286" s="1194"/>
      <c r="F286" s="1179"/>
      <c r="G286" s="1179"/>
      <c r="H286" s="1179"/>
      <c r="I286" s="1175"/>
      <c r="J286" s="1175"/>
      <c r="K286" s="1176"/>
      <c r="L286" s="380"/>
    </row>
    <row r="287" spans="2:12" ht="36.950000000000003" customHeight="1" thickBot="1" x14ac:dyDescent="0.3">
      <c r="B287" s="9"/>
      <c r="C287" s="388" t="s">
        <v>657</v>
      </c>
      <c r="D287" s="1195">
        <f>D139</f>
        <v>43674</v>
      </c>
      <c r="E287" s="1196"/>
      <c r="F287" s="1180">
        <f>D287</f>
        <v>43674</v>
      </c>
      <c r="G287" s="1180"/>
      <c r="H287" s="1180"/>
      <c r="I287" s="1177">
        <f>F287</f>
        <v>43674</v>
      </c>
      <c r="J287" s="1177"/>
      <c r="K287" s="1178"/>
      <c r="L287" s="380"/>
    </row>
    <row r="288" spans="2:12" ht="36.950000000000003" customHeight="1" thickBot="1" x14ac:dyDescent="0.3">
      <c r="B288" s="9"/>
      <c r="C288" s="433"/>
      <c r="D288" s="400"/>
      <c r="E288" s="400"/>
      <c r="F288" s="400"/>
      <c r="G288" s="400"/>
      <c r="H288" s="400"/>
      <c r="I288" s="379"/>
      <c r="J288" s="379"/>
      <c r="K288" s="379"/>
      <c r="L288" s="380"/>
    </row>
    <row r="289" spans="2:12" ht="36.950000000000003" customHeight="1" x14ac:dyDescent="0.25">
      <c r="B289" s="9"/>
      <c r="C289" s="1188" t="s">
        <v>659</v>
      </c>
      <c r="D289" s="1189"/>
      <c r="E289" s="1189"/>
      <c r="F289" s="1189"/>
      <c r="G289" s="1189"/>
      <c r="H289" s="1189"/>
      <c r="I289" s="1189"/>
      <c r="J289" s="1189"/>
      <c r="K289" s="1190"/>
      <c r="L289" s="380"/>
    </row>
    <row r="290" spans="2:12" ht="36.950000000000003" customHeight="1" x14ac:dyDescent="0.3">
      <c r="B290" s="9"/>
      <c r="C290" s="397" t="s">
        <v>660</v>
      </c>
      <c r="D290" s="398"/>
      <c r="E290" s="617" t="str">
        <f>'PRE DATA'!$C$10</f>
        <v>TRAINING INSTITUTE</v>
      </c>
      <c r="F290" s="398"/>
      <c r="G290" s="400"/>
      <c r="H290" s="400"/>
      <c r="I290" s="379"/>
      <c r="J290" s="379"/>
      <c r="K290" s="380"/>
      <c r="L290" s="380"/>
    </row>
    <row r="291" spans="2:12" ht="36.950000000000003" customHeight="1" x14ac:dyDescent="0.3">
      <c r="B291" s="9"/>
      <c r="C291" s="397" t="s">
        <v>661</v>
      </c>
      <c r="D291" s="398"/>
      <c r="E291" s="618" t="str">
        <f>'PRE DATA'!$C$34</f>
        <v>2019-1</v>
      </c>
      <c r="F291" s="399"/>
      <c r="G291" s="400"/>
      <c r="H291" s="400"/>
      <c r="I291" s="379"/>
      <c r="J291" s="379"/>
      <c r="K291" s="380"/>
      <c r="L291" s="380"/>
    </row>
    <row r="292" spans="2:12" ht="36.950000000000003" customHeight="1" x14ac:dyDescent="0.3">
      <c r="B292" s="9"/>
      <c r="C292" s="397" t="s">
        <v>662</v>
      </c>
      <c r="D292" s="398"/>
      <c r="E292" s="1197"/>
      <c r="F292" s="1197"/>
      <c r="G292" s="1197"/>
      <c r="H292" s="1197"/>
      <c r="I292" s="1197"/>
      <c r="J292" s="1197"/>
      <c r="K292" s="380"/>
      <c r="L292" s="380"/>
    </row>
    <row r="293" spans="2:12" ht="36.950000000000003" customHeight="1" x14ac:dyDescent="0.3">
      <c r="B293" s="9"/>
      <c r="C293" s="401"/>
      <c r="D293" s="398"/>
      <c r="E293" s="398"/>
      <c r="F293" s="402"/>
      <c r="G293" s="400"/>
      <c r="H293" s="400"/>
      <c r="I293" s="379"/>
      <c r="J293" s="379"/>
      <c r="K293" s="380"/>
      <c r="L293" s="380"/>
    </row>
    <row r="294" spans="2:12" ht="36.950000000000003" customHeight="1" x14ac:dyDescent="0.3">
      <c r="B294" s="9"/>
      <c r="C294" s="403"/>
      <c r="D294" s="398"/>
      <c r="E294" s="404" t="s">
        <v>663</v>
      </c>
      <c r="F294" s="398"/>
      <c r="G294" s="400"/>
      <c r="H294" s="400"/>
      <c r="I294" s="379"/>
      <c r="J294" s="379"/>
      <c r="K294" s="380"/>
      <c r="L294" s="380"/>
    </row>
    <row r="295" spans="2:12" ht="36.950000000000003" customHeight="1" thickBot="1" x14ac:dyDescent="0.3">
      <c r="B295" s="9"/>
      <c r="C295" s="405"/>
      <c r="D295" s="40"/>
      <c r="E295" s="40"/>
      <c r="F295" s="40"/>
      <c r="G295" s="406"/>
      <c r="H295" s="406"/>
      <c r="I295" s="355"/>
      <c r="J295" s="355"/>
      <c r="K295" s="435">
        <f>K258+1</f>
        <v>8</v>
      </c>
      <c r="L295" s="380"/>
    </row>
    <row r="296" spans="2:12" ht="36.950000000000003" customHeight="1" thickBot="1" x14ac:dyDescent="0.3">
      <c r="B296" s="434"/>
      <c r="C296" s="406"/>
      <c r="D296" s="406"/>
      <c r="E296" s="406"/>
      <c r="F296" s="406"/>
      <c r="G296" s="406"/>
      <c r="H296" s="406"/>
      <c r="I296" s="355"/>
      <c r="J296" s="355"/>
      <c r="K296" s="355"/>
      <c r="L296" s="356"/>
    </row>
    <row r="298" spans="2:12" ht="36.950000000000003" customHeight="1" thickBot="1" x14ac:dyDescent="0.3">
      <c r="B298" s="8"/>
      <c r="C298" s="1168" t="s">
        <v>637</v>
      </c>
      <c r="D298" s="1168"/>
      <c r="E298" s="1168"/>
      <c r="F298" s="1168"/>
      <c r="G298" s="1168"/>
      <c r="H298" s="1168"/>
      <c r="I298" s="1168"/>
      <c r="J298" s="1168"/>
      <c r="K298" s="1168"/>
      <c r="L298" s="354"/>
    </row>
    <row r="299" spans="2:12" ht="36.950000000000003" customHeight="1" x14ac:dyDescent="0.25">
      <c r="B299" s="9"/>
      <c r="C299" s="389" t="s">
        <v>638</v>
      </c>
      <c r="D299" s="390" t="s">
        <v>639</v>
      </c>
      <c r="E299" s="1169" t="s">
        <v>640</v>
      </c>
      <c r="F299" s="1169"/>
      <c r="G299" s="1169"/>
      <c r="H299" s="1169" t="s">
        <v>641</v>
      </c>
      <c r="I299" s="1169"/>
      <c r="J299" s="1169" t="s">
        <v>615</v>
      </c>
      <c r="K299" s="1181"/>
      <c r="L299" s="380"/>
    </row>
    <row r="300" spans="2:12" ht="36.950000000000003" customHeight="1" x14ac:dyDescent="0.25">
      <c r="B300" s="9"/>
      <c r="C300" s="391">
        <v>1</v>
      </c>
      <c r="D300" s="392"/>
      <c r="E300" s="1170" t="s">
        <v>642</v>
      </c>
      <c r="F300" s="1170"/>
      <c r="G300" s="1170"/>
      <c r="H300" s="1170" t="s">
        <v>643</v>
      </c>
      <c r="I300" s="1170"/>
      <c r="J300" s="392"/>
      <c r="K300" s="393"/>
      <c r="L300" s="380"/>
    </row>
    <row r="301" spans="2:12" ht="36.950000000000003" customHeight="1" x14ac:dyDescent="0.25">
      <c r="B301" s="9"/>
      <c r="C301" s="391">
        <v>2</v>
      </c>
      <c r="D301" s="541">
        <v>4</v>
      </c>
      <c r="E301" s="1170">
        <f>$E$5</f>
        <v>0</v>
      </c>
      <c r="F301" s="1170"/>
      <c r="G301" s="1170"/>
      <c r="H301" s="1170">
        <f>$H$5</f>
        <v>0</v>
      </c>
      <c r="I301" s="1170"/>
      <c r="J301" s="392"/>
      <c r="K301" s="393"/>
      <c r="L301" s="380"/>
    </row>
    <row r="302" spans="2:12" ht="36.950000000000003" customHeight="1" x14ac:dyDescent="0.25">
      <c r="B302" s="9"/>
      <c r="C302" s="391">
        <v>3</v>
      </c>
      <c r="D302" s="541"/>
      <c r="E302" s="1170">
        <f>$E$117</f>
        <v>0</v>
      </c>
      <c r="F302" s="1170"/>
      <c r="G302" s="1170"/>
      <c r="H302" s="1170">
        <f>$H$117</f>
        <v>0</v>
      </c>
      <c r="I302" s="1170"/>
      <c r="J302" s="392"/>
      <c r="K302" s="393"/>
      <c r="L302" s="380"/>
    </row>
    <row r="303" spans="2:12" ht="36.950000000000003" customHeight="1" thickBot="1" x14ac:dyDescent="0.3">
      <c r="B303" s="9"/>
      <c r="C303" s="394">
        <v>4</v>
      </c>
      <c r="D303" s="395"/>
      <c r="E303" s="1187"/>
      <c r="F303" s="1187"/>
      <c r="G303" s="1187"/>
      <c r="H303" s="1187"/>
      <c r="I303" s="1187"/>
      <c r="J303" s="395"/>
      <c r="K303" s="396"/>
      <c r="L303" s="380"/>
    </row>
    <row r="304" spans="2:12" ht="36.950000000000003" customHeight="1" x14ac:dyDescent="0.25">
      <c r="B304" s="9"/>
      <c r="C304" s="429"/>
      <c r="D304" s="400"/>
      <c r="E304" s="400"/>
      <c r="F304" s="400"/>
      <c r="G304" s="400"/>
      <c r="H304" s="400"/>
      <c r="I304" s="379"/>
      <c r="J304" s="379"/>
      <c r="K304" s="379"/>
      <c r="L304" s="380"/>
    </row>
    <row r="305" spans="2:12" ht="36.950000000000003" customHeight="1" x14ac:dyDescent="0.25">
      <c r="B305" s="9"/>
      <c r="C305" s="430" t="s">
        <v>644</v>
      </c>
      <c r="D305" s="431"/>
      <c r="E305" s="431"/>
      <c r="F305" s="7"/>
      <c r="G305" s="7"/>
      <c r="H305" s="432" t="s">
        <v>645</v>
      </c>
      <c r="I305" s="379"/>
      <c r="J305" s="379"/>
      <c r="K305" s="379"/>
      <c r="L305" s="380"/>
    </row>
    <row r="306" spans="2:12" ht="36.950000000000003" customHeight="1" x14ac:dyDescent="0.25">
      <c r="B306" s="9"/>
      <c r="C306" s="400"/>
      <c r="D306" s="400"/>
      <c r="E306" s="400"/>
      <c r="F306" s="400"/>
      <c r="G306" s="400"/>
      <c r="H306" s="400"/>
      <c r="I306" s="379"/>
      <c r="J306" s="379"/>
      <c r="K306" s="7"/>
      <c r="L306" s="380"/>
    </row>
    <row r="307" spans="2:12" ht="36.950000000000003" customHeight="1" x14ac:dyDescent="0.25">
      <c r="B307" s="9"/>
      <c r="C307" s="436" t="s">
        <v>658</v>
      </c>
      <c r="D307" s="400"/>
      <c r="E307" s="400"/>
      <c r="F307" s="400"/>
      <c r="G307" s="400"/>
      <c r="H307" s="400"/>
      <c r="I307" s="379"/>
      <c r="J307" s="379"/>
      <c r="K307" s="379"/>
      <c r="L307" s="380"/>
    </row>
    <row r="308" spans="2:12" ht="36.950000000000003" customHeight="1" x14ac:dyDescent="0.25">
      <c r="B308" s="9"/>
      <c r="C308" s="436" t="s">
        <v>658</v>
      </c>
      <c r="D308" s="400"/>
      <c r="E308" s="400"/>
      <c r="F308" s="400"/>
      <c r="G308" s="400"/>
      <c r="H308" s="400"/>
      <c r="I308" s="379"/>
      <c r="J308" s="379"/>
      <c r="K308" s="379"/>
      <c r="L308" s="380"/>
    </row>
    <row r="309" spans="2:12" ht="36.950000000000003" customHeight="1" x14ac:dyDescent="0.25">
      <c r="B309" s="9"/>
      <c r="C309" s="436" t="s">
        <v>658</v>
      </c>
      <c r="D309" s="400"/>
      <c r="E309" s="400"/>
      <c r="F309" s="400"/>
      <c r="G309" s="400"/>
      <c r="H309" s="400"/>
      <c r="I309" s="379"/>
      <c r="J309" s="379"/>
      <c r="K309" s="379"/>
      <c r="L309" s="380"/>
    </row>
    <row r="310" spans="2:12" ht="36.950000000000003" customHeight="1" thickBot="1" x14ac:dyDescent="0.3">
      <c r="B310" s="9"/>
      <c r="C310" s="1186" t="s">
        <v>646</v>
      </c>
      <c r="D310" s="1186"/>
      <c r="E310" s="1186"/>
      <c r="F310" s="1186"/>
      <c r="G310" s="1186"/>
      <c r="H310" s="1186"/>
      <c r="I310" s="1186"/>
      <c r="J310" s="1186"/>
      <c r="K310" s="1186"/>
      <c r="L310" s="380"/>
    </row>
    <row r="311" spans="2:12" ht="36.950000000000003" customHeight="1" x14ac:dyDescent="0.25">
      <c r="B311" s="9"/>
      <c r="C311" s="386" t="s">
        <v>639</v>
      </c>
      <c r="D311" s="352" t="s">
        <v>647</v>
      </c>
      <c r="E311" s="352" t="s">
        <v>648</v>
      </c>
      <c r="F311" s="352" t="s">
        <v>649</v>
      </c>
      <c r="G311" s="352" t="s">
        <v>650</v>
      </c>
      <c r="H311" s="352" t="s">
        <v>651</v>
      </c>
      <c r="I311" s="352" t="s">
        <v>652</v>
      </c>
      <c r="J311" s="412"/>
      <c r="K311" s="413"/>
      <c r="L311" s="380"/>
    </row>
    <row r="312" spans="2:12" ht="36.950000000000003" customHeight="1" x14ac:dyDescent="0.25">
      <c r="B312" s="9"/>
      <c r="C312" s="414" t="s">
        <v>653</v>
      </c>
      <c r="D312" s="437" t="str">
        <f>'PRE DATA'!$C$16</f>
        <v>2019-07-28</v>
      </c>
      <c r="E312" s="437" t="str">
        <f>'PRE DATA'!$C$16</f>
        <v>2019-07-28</v>
      </c>
      <c r="F312" s="437" t="str">
        <f>'PRE DATA'!$C$16</f>
        <v>2019-07-28</v>
      </c>
      <c r="G312" s="437" t="str">
        <f>'PRE DATA'!$C$16</f>
        <v>2019-07-28</v>
      </c>
      <c r="H312" s="437" t="str">
        <f>'PRE DATA'!$C$16</f>
        <v>2019-07-28</v>
      </c>
      <c r="I312" s="437" t="str">
        <f>'PRE DATA'!$C$16</f>
        <v>2019-07-28</v>
      </c>
      <c r="J312" s="409"/>
      <c r="K312" s="415"/>
      <c r="L312" s="380"/>
    </row>
    <row r="313" spans="2:12" ht="36.950000000000003" customHeight="1" x14ac:dyDescent="0.25">
      <c r="B313" s="9"/>
      <c r="C313" s="1182" t="s">
        <v>615</v>
      </c>
      <c r="D313" s="410"/>
      <c r="E313" s="410"/>
      <c r="F313" s="410"/>
      <c r="G313" s="410"/>
      <c r="H313" s="410"/>
      <c r="I313" s="411"/>
      <c r="J313" s="409"/>
      <c r="K313" s="415"/>
      <c r="L313" s="380"/>
    </row>
    <row r="314" spans="2:12" ht="36.950000000000003" customHeight="1" thickBot="1" x14ac:dyDescent="0.3">
      <c r="B314" s="9"/>
      <c r="C314" s="1183"/>
      <c r="D314" s="416"/>
      <c r="E314" s="416"/>
      <c r="F314" s="416"/>
      <c r="G314" s="416"/>
      <c r="H314" s="416"/>
      <c r="I314" s="417"/>
      <c r="J314" s="418"/>
      <c r="K314" s="419"/>
      <c r="L314" s="380"/>
    </row>
    <row r="315" spans="2:12" ht="36.950000000000003" customHeight="1" thickBot="1" x14ac:dyDescent="0.3">
      <c r="B315" s="9"/>
      <c r="C315" s="429"/>
      <c r="D315" s="400"/>
      <c r="E315" s="400"/>
      <c r="F315" s="400"/>
      <c r="G315" s="400"/>
      <c r="H315" s="400"/>
      <c r="I315" s="379"/>
      <c r="J315" s="379"/>
      <c r="K315" s="379"/>
      <c r="L315" s="380"/>
    </row>
    <row r="316" spans="2:12" ht="36.950000000000003" customHeight="1" x14ac:dyDescent="0.25">
      <c r="B316" s="9"/>
      <c r="C316" s="407" t="s">
        <v>639</v>
      </c>
      <c r="D316" s="421"/>
      <c r="E316" s="421"/>
      <c r="F316" s="421"/>
      <c r="G316" s="421"/>
      <c r="H316" s="421"/>
      <c r="I316" s="422"/>
      <c r="J316" s="422"/>
      <c r="K316" s="423"/>
      <c r="L316" s="380"/>
    </row>
    <row r="317" spans="2:12" ht="36.950000000000003" customHeight="1" x14ac:dyDescent="0.25">
      <c r="B317" s="9"/>
      <c r="C317" s="424" t="s">
        <v>653</v>
      </c>
      <c r="D317" s="420"/>
      <c r="E317" s="420"/>
      <c r="F317" s="420"/>
      <c r="G317" s="420"/>
      <c r="H317" s="420"/>
      <c r="I317" s="408"/>
      <c r="J317" s="408"/>
      <c r="K317" s="425"/>
      <c r="L317" s="380"/>
    </row>
    <row r="318" spans="2:12" ht="36.950000000000003" customHeight="1" x14ac:dyDescent="0.25">
      <c r="B318" s="9"/>
      <c r="C318" s="1184" t="s">
        <v>615</v>
      </c>
      <c r="D318" s="420"/>
      <c r="E318" s="420"/>
      <c r="F318" s="420"/>
      <c r="G318" s="420"/>
      <c r="H318" s="420"/>
      <c r="I318" s="408"/>
      <c r="J318" s="408"/>
      <c r="K318" s="425"/>
      <c r="L318" s="380"/>
    </row>
    <row r="319" spans="2:12" ht="36.950000000000003" customHeight="1" thickBot="1" x14ac:dyDescent="0.3">
      <c r="B319" s="9"/>
      <c r="C319" s="1185"/>
      <c r="D319" s="426"/>
      <c r="E319" s="426"/>
      <c r="F319" s="426"/>
      <c r="G319" s="426"/>
      <c r="H319" s="426"/>
      <c r="I319" s="427"/>
      <c r="J319" s="427"/>
      <c r="K319" s="428"/>
      <c r="L319" s="380"/>
    </row>
    <row r="320" spans="2:12" ht="36.950000000000003" customHeight="1" thickBot="1" x14ac:dyDescent="0.3">
      <c r="B320" s="9"/>
      <c r="C320" s="429"/>
      <c r="D320" s="400"/>
      <c r="E320" s="400"/>
      <c r="F320" s="400"/>
      <c r="G320" s="400"/>
      <c r="H320" s="400"/>
      <c r="I320" s="379"/>
      <c r="J320" s="379"/>
      <c r="K320" s="379"/>
      <c r="L320" s="380"/>
    </row>
    <row r="321" spans="2:12" ht="36.950000000000003" customHeight="1" x14ac:dyDescent="0.25">
      <c r="B321" s="9"/>
      <c r="C321" s="407"/>
      <c r="D321" s="1193" t="s">
        <v>654</v>
      </c>
      <c r="E321" s="1193"/>
      <c r="F321" s="1191" t="s">
        <v>655</v>
      </c>
      <c r="G321" s="1191"/>
      <c r="H321" s="1191"/>
      <c r="I321" s="1191"/>
      <c r="J321" s="1191"/>
      <c r="K321" s="1192"/>
      <c r="L321" s="380"/>
    </row>
    <row r="322" spans="2:12" ht="36.950000000000003" customHeight="1" x14ac:dyDescent="0.25">
      <c r="B322" s="9"/>
      <c r="C322" s="387" t="s">
        <v>92</v>
      </c>
      <c r="D322" s="1173">
        <f>'STU LIST ENTRY'!$C$12</f>
        <v>0</v>
      </c>
      <c r="E322" s="1173"/>
      <c r="F322" s="1173" t="str">
        <f>'PRE DATA'!$C$25</f>
        <v xml:space="preserve"> NIHAL</v>
      </c>
      <c r="G322" s="1173"/>
      <c r="H322" s="1173"/>
      <c r="I322" s="1173" t="str">
        <f>'PRE DATA'!$C$29</f>
        <v>Perera</v>
      </c>
      <c r="J322" s="1173"/>
      <c r="K322" s="1174"/>
      <c r="L322" s="380"/>
    </row>
    <row r="323" spans="2:12" ht="36.950000000000003" customHeight="1" x14ac:dyDescent="0.25">
      <c r="B323" s="9"/>
      <c r="C323" s="387" t="s">
        <v>656</v>
      </c>
      <c r="D323" s="1194"/>
      <c r="E323" s="1194"/>
      <c r="F323" s="1179"/>
      <c r="G323" s="1179"/>
      <c r="H323" s="1179"/>
      <c r="I323" s="1175"/>
      <c r="J323" s="1175"/>
      <c r="K323" s="1176"/>
      <c r="L323" s="380"/>
    </row>
    <row r="324" spans="2:12" ht="36.950000000000003" customHeight="1" thickBot="1" x14ac:dyDescent="0.3">
      <c r="B324" s="9"/>
      <c r="C324" s="388" t="s">
        <v>657</v>
      </c>
      <c r="D324" s="1195">
        <f>D287</f>
        <v>43674</v>
      </c>
      <c r="E324" s="1196"/>
      <c r="F324" s="1180">
        <f>D324</f>
        <v>43674</v>
      </c>
      <c r="G324" s="1180"/>
      <c r="H324" s="1180"/>
      <c r="I324" s="1177">
        <f>F324</f>
        <v>43674</v>
      </c>
      <c r="J324" s="1177"/>
      <c r="K324" s="1178"/>
      <c r="L324" s="380"/>
    </row>
    <row r="325" spans="2:12" ht="36.950000000000003" customHeight="1" thickBot="1" x14ac:dyDescent="0.3">
      <c r="B325" s="9"/>
      <c r="C325" s="433"/>
      <c r="D325" s="400"/>
      <c r="E325" s="400"/>
      <c r="F325" s="400"/>
      <c r="G325" s="400"/>
      <c r="H325" s="400"/>
      <c r="I325" s="379"/>
      <c r="J325" s="379"/>
      <c r="K325" s="379"/>
      <c r="L325" s="380"/>
    </row>
    <row r="326" spans="2:12" ht="36.950000000000003" customHeight="1" x14ac:dyDescent="0.25">
      <c r="B326" s="9"/>
      <c r="C326" s="1188" t="s">
        <v>659</v>
      </c>
      <c r="D326" s="1189"/>
      <c r="E326" s="1189"/>
      <c r="F326" s="1189"/>
      <c r="G326" s="1189"/>
      <c r="H326" s="1189"/>
      <c r="I326" s="1189"/>
      <c r="J326" s="1189"/>
      <c r="K326" s="1190"/>
      <c r="L326" s="380"/>
    </row>
    <row r="327" spans="2:12" ht="36.950000000000003" customHeight="1" x14ac:dyDescent="0.3">
      <c r="B327" s="9"/>
      <c r="C327" s="397" t="s">
        <v>660</v>
      </c>
      <c r="D327" s="398"/>
      <c r="E327" s="617" t="str">
        <f>'PRE DATA'!$C$10</f>
        <v>TRAINING INSTITUTE</v>
      </c>
      <c r="F327" s="398"/>
      <c r="G327" s="400"/>
      <c r="H327" s="400"/>
      <c r="I327" s="379"/>
      <c r="J327" s="379"/>
      <c r="K327" s="380"/>
      <c r="L327" s="380"/>
    </row>
    <row r="328" spans="2:12" ht="36.950000000000003" customHeight="1" x14ac:dyDescent="0.3">
      <c r="B328" s="9"/>
      <c r="C328" s="397" t="s">
        <v>661</v>
      </c>
      <c r="D328" s="398"/>
      <c r="E328" s="618" t="str">
        <f>'PRE DATA'!$C$34</f>
        <v>2019-1</v>
      </c>
      <c r="F328" s="399"/>
      <c r="G328" s="400"/>
      <c r="H328" s="400"/>
      <c r="I328" s="379"/>
      <c r="J328" s="379"/>
      <c r="K328" s="380"/>
      <c r="L328" s="380"/>
    </row>
    <row r="329" spans="2:12" ht="36.950000000000003" customHeight="1" x14ac:dyDescent="0.3">
      <c r="B329" s="9"/>
      <c r="C329" s="397" t="s">
        <v>662</v>
      </c>
      <c r="D329" s="398"/>
      <c r="E329" s="1197"/>
      <c r="F329" s="1197"/>
      <c r="G329" s="1197"/>
      <c r="H329" s="1197"/>
      <c r="I329" s="1197"/>
      <c r="J329" s="1197"/>
      <c r="K329" s="380"/>
      <c r="L329" s="380"/>
    </row>
    <row r="330" spans="2:12" ht="36.950000000000003" customHeight="1" x14ac:dyDescent="0.3">
      <c r="B330" s="9"/>
      <c r="C330" s="401"/>
      <c r="D330" s="398"/>
      <c r="E330" s="398"/>
      <c r="F330" s="402"/>
      <c r="G330" s="400"/>
      <c r="H330" s="400"/>
      <c r="I330" s="379"/>
      <c r="J330" s="379"/>
      <c r="K330" s="380"/>
      <c r="L330" s="380"/>
    </row>
    <row r="331" spans="2:12" ht="36.950000000000003" customHeight="1" x14ac:dyDescent="0.3">
      <c r="B331" s="9"/>
      <c r="C331" s="403"/>
      <c r="D331" s="398"/>
      <c r="E331" s="404" t="s">
        <v>663</v>
      </c>
      <c r="F331" s="398"/>
      <c r="G331" s="400"/>
      <c r="H331" s="400"/>
      <c r="I331" s="379"/>
      <c r="J331" s="379"/>
      <c r="K331" s="380"/>
      <c r="L331" s="380"/>
    </row>
    <row r="332" spans="2:12" ht="36.950000000000003" customHeight="1" thickBot="1" x14ac:dyDescent="0.3">
      <c r="B332" s="9"/>
      <c r="C332" s="405"/>
      <c r="D332" s="40"/>
      <c r="E332" s="40"/>
      <c r="F332" s="40"/>
      <c r="G332" s="406"/>
      <c r="H332" s="406"/>
      <c r="I332" s="355"/>
      <c r="J332" s="355"/>
      <c r="K332" s="435">
        <f>K295+1</f>
        <v>9</v>
      </c>
      <c r="L332" s="380"/>
    </row>
    <row r="333" spans="2:12" ht="36.950000000000003" customHeight="1" thickBot="1" x14ac:dyDescent="0.3">
      <c r="B333" s="434"/>
      <c r="C333" s="406"/>
      <c r="D333" s="406"/>
      <c r="E333" s="406"/>
      <c r="F333" s="406"/>
      <c r="G333" s="406"/>
      <c r="H333" s="406"/>
      <c r="I333" s="355"/>
      <c r="J333" s="355"/>
      <c r="K333" s="355"/>
      <c r="L333" s="356"/>
    </row>
    <row r="334" spans="2:12" ht="36.950000000000003" customHeight="1" thickBot="1" x14ac:dyDescent="0.3"/>
    <row r="335" spans="2:12" ht="36.950000000000003" customHeight="1" thickBot="1" x14ac:dyDescent="0.3">
      <c r="B335" s="8"/>
      <c r="C335" s="1168" t="s">
        <v>637</v>
      </c>
      <c r="D335" s="1168"/>
      <c r="E335" s="1168"/>
      <c r="F335" s="1168"/>
      <c r="G335" s="1168"/>
      <c r="H335" s="1168"/>
      <c r="I335" s="1168"/>
      <c r="J335" s="1168"/>
      <c r="K335" s="1168"/>
      <c r="L335" s="354"/>
    </row>
    <row r="336" spans="2:12" ht="36.950000000000003" customHeight="1" x14ac:dyDescent="0.25">
      <c r="B336" s="9"/>
      <c r="C336" s="389" t="s">
        <v>638</v>
      </c>
      <c r="D336" s="390" t="s">
        <v>639</v>
      </c>
      <c r="E336" s="1169" t="s">
        <v>640</v>
      </c>
      <c r="F336" s="1169"/>
      <c r="G336" s="1169"/>
      <c r="H336" s="1169" t="s">
        <v>641</v>
      </c>
      <c r="I336" s="1169"/>
      <c r="J336" s="1169" t="s">
        <v>615</v>
      </c>
      <c r="K336" s="1181"/>
      <c r="L336" s="380"/>
    </row>
    <row r="337" spans="2:12" ht="36.950000000000003" customHeight="1" x14ac:dyDescent="0.25">
      <c r="B337" s="9"/>
      <c r="C337" s="391">
        <v>1</v>
      </c>
      <c r="D337" s="392"/>
      <c r="E337" s="1170" t="s">
        <v>642</v>
      </c>
      <c r="F337" s="1170"/>
      <c r="G337" s="1170"/>
      <c r="H337" s="1170" t="s">
        <v>643</v>
      </c>
      <c r="I337" s="1170"/>
      <c r="J337" s="392"/>
      <c r="K337" s="393"/>
      <c r="L337" s="380"/>
    </row>
    <row r="338" spans="2:12" ht="36.950000000000003" customHeight="1" x14ac:dyDescent="0.25">
      <c r="B338" s="9"/>
      <c r="C338" s="391">
        <v>2</v>
      </c>
      <c r="D338" s="541">
        <v>4</v>
      </c>
      <c r="E338" s="1170">
        <f>$E$5</f>
        <v>0</v>
      </c>
      <c r="F338" s="1170"/>
      <c r="G338" s="1170"/>
      <c r="H338" s="1170">
        <f>$H$5</f>
        <v>0</v>
      </c>
      <c r="I338" s="1170"/>
      <c r="J338" s="392"/>
      <c r="K338" s="393"/>
      <c r="L338" s="380"/>
    </row>
    <row r="339" spans="2:12" ht="36.950000000000003" customHeight="1" x14ac:dyDescent="0.25">
      <c r="B339" s="9"/>
      <c r="C339" s="391">
        <v>3</v>
      </c>
      <c r="D339" s="541"/>
      <c r="E339" s="1170">
        <f>$E$117</f>
        <v>0</v>
      </c>
      <c r="F339" s="1170"/>
      <c r="G339" s="1170"/>
      <c r="H339" s="1170">
        <f>$H$117</f>
        <v>0</v>
      </c>
      <c r="I339" s="1170"/>
      <c r="J339" s="392"/>
      <c r="K339" s="393"/>
      <c r="L339" s="380"/>
    </row>
    <row r="340" spans="2:12" ht="36.950000000000003" customHeight="1" thickBot="1" x14ac:dyDescent="0.3">
      <c r="B340" s="9"/>
      <c r="C340" s="394">
        <v>4</v>
      </c>
      <c r="D340" s="395"/>
      <c r="E340" s="1187"/>
      <c r="F340" s="1187"/>
      <c r="G340" s="1187"/>
      <c r="H340" s="1187"/>
      <c r="I340" s="1187"/>
      <c r="J340" s="395"/>
      <c r="K340" s="396"/>
      <c r="L340" s="380"/>
    </row>
    <row r="341" spans="2:12" ht="36.950000000000003" customHeight="1" x14ac:dyDescent="0.25">
      <c r="B341" s="9"/>
      <c r="C341" s="429"/>
      <c r="D341" s="400"/>
      <c r="E341" s="400"/>
      <c r="F341" s="400"/>
      <c r="G341" s="400"/>
      <c r="H341" s="400"/>
      <c r="I341" s="379"/>
      <c r="J341" s="379"/>
      <c r="K341" s="379"/>
      <c r="L341" s="380"/>
    </row>
    <row r="342" spans="2:12" ht="36.950000000000003" customHeight="1" x14ac:dyDescent="0.25">
      <c r="B342" s="9"/>
      <c r="C342" s="430" t="s">
        <v>644</v>
      </c>
      <c r="D342" s="431"/>
      <c r="E342" s="431"/>
      <c r="F342" s="7"/>
      <c r="G342" s="7"/>
      <c r="H342" s="432" t="s">
        <v>645</v>
      </c>
      <c r="I342" s="379"/>
      <c r="J342" s="379"/>
      <c r="K342" s="379"/>
      <c r="L342" s="380"/>
    </row>
    <row r="343" spans="2:12" ht="36.950000000000003" customHeight="1" x14ac:dyDescent="0.25">
      <c r="B343" s="9"/>
      <c r="C343" s="400"/>
      <c r="D343" s="400"/>
      <c r="E343" s="400"/>
      <c r="F343" s="400"/>
      <c r="G343" s="400"/>
      <c r="H343" s="400"/>
      <c r="I343" s="379"/>
      <c r="J343" s="379"/>
      <c r="K343" s="7"/>
      <c r="L343" s="380"/>
    </row>
    <row r="344" spans="2:12" ht="36.950000000000003" customHeight="1" x14ac:dyDescent="0.25">
      <c r="B344" s="9"/>
      <c r="C344" s="436" t="s">
        <v>658</v>
      </c>
      <c r="D344" s="400"/>
      <c r="E344" s="400"/>
      <c r="F344" s="400"/>
      <c r="G344" s="400"/>
      <c r="H344" s="400"/>
      <c r="I344" s="379"/>
      <c r="J344" s="379"/>
      <c r="K344" s="379"/>
      <c r="L344" s="380"/>
    </row>
    <row r="345" spans="2:12" ht="36.950000000000003" customHeight="1" x14ac:dyDescent="0.25">
      <c r="B345" s="9"/>
      <c r="C345" s="436" t="s">
        <v>658</v>
      </c>
      <c r="D345" s="400"/>
      <c r="E345" s="400"/>
      <c r="F345" s="400"/>
      <c r="G345" s="400"/>
      <c r="H345" s="400"/>
      <c r="I345" s="379"/>
      <c r="J345" s="379"/>
      <c r="K345" s="379"/>
      <c r="L345" s="380"/>
    </row>
    <row r="346" spans="2:12" ht="36.950000000000003" customHeight="1" x14ac:dyDescent="0.25">
      <c r="B346" s="9"/>
      <c r="C346" s="436" t="s">
        <v>658</v>
      </c>
      <c r="D346" s="400"/>
      <c r="E346" s="400"/>
      <c r="F346" s="400"/>
      <c r="G346" s="400"/>
      <c r="H346" s="400"/>
      <c r="I346" s="379"/>
      <c r="J346" s="379"/>
      <c r="K346" s="379"/>
      <c r="L346" s="380"/>
    </row>
    <row r="347" spans="2:12" ht="36.950000000000003" customHeight="1" thickBot="1" x14ac:dyDescent="0.3">
      <c r="B347" s="9"/>
      <c r="C347" s="1186" t="s">
        <v>646</v>
      </c>
      <c r="D347" s="1186"/>
      <c r="E347" s="1186"/>
      <c r="F347" s="1186"/>
      <c r="G347" s="1186"/>
      <c r="H347" s="1186"/>
      <c r="I347" s="1186"/>
      <c r="J347" s="1186"/>
      <c r="K347" s="1186"/>
      <c r="L347" s="380"/>
    </row>
    <row r="348" spans="2:12" ht="36.950000000000003" customHeight="1" x14ac:dyDescent="0.25">
      <c r="B348" s="9"/>
      <c r="C348" s="386" t="s">
        <v>639</v>
      </c>
      <c r="D348" s="352" t="s">
        <v>647</v>
      </c>
      <c r="E348" s="352" t="s">
        <v>648</v>
      </c>
      <c r="F348" s="352" t="s">
        <v>649</v>
      </c>
      <c r="G348" s="352" t="s">
        <v>650</v>
      </c>
      <c r="H348" s="352" t="s">
        <v>651</v>
      </c>
      <c r="I348" s="352" t="s">
        <v>652</v>
      </c>
      <c r="J348" s="412"/>
      <c r="K348" s="413"/>
      <c r="L348" s="380"/>
    </row>
    <row r="349" spans="2:12" ht="36.950000000000003" customHeight="1" x14ac:dyDescent="0.25">
      <c r="B349" s="9"/>
      <c r="C349" s="414" t="s">
        <v>653</v>
      </c>
      <c r="D349" s="437" t="str">
        <f>'PRE DATA'!$C$16</f>
        <v>2019-07-28</v>
      </c>
      <c r="E349" s="437" t="str">
        <f>'PRE DATA'!$C$16</f>
        <v>2019-07-28</v>
      </c>
      <c r="F349" s="437" t="str">
        <f>'PRE DATA'!$C$16</f>
        <v>2019-07-28</v>
      </c>
      <c r="G349" s="437" t="str">
        <f>'PRE DATA'!$C$17</f>
        <v>2019-07-28</v>
      </c>
      <c r="H349" s="437" t="str">
        <f>'PRE DATA'!$C$17</f>
        <v>2019-07-28</v>
      </c>
      <c r="I349" s="437" t="str">
        <f>'PRE DATA'!$C$17</f>
        <v>2019-07-28</v>
      </c>
      <c r="J349" s="409"/>
      <c r="K349" s="415"/>
      <c r="L349" s="380"/>
    </row>
    <row r="350" spans="2:12" ht="36.950000000000003" customHeight="1" x14ac:dyDescent="0.25">
      <c r="B350" s="9"/>
      <c r="C350" s="1182" t="s">
        <v>615</v>
      </c>
      <c r="D350" s="410"/>
      <c r="E350" s="410"/>
      <c r="F350" s="410"/>
      <c r="G350" s="410"/>
      <c r="H350" s="410"/>
      <c r="I350" s="411"/>
      <c r="J350" s="409"/>
      <c r="K350" s="415"/>
      <c r="L350" s="380"/>
    </row>
    <row r="351" spans="2:12" ht="36.950000000000003" customHeight="1" thickBot="1" x14ac:dyDescent="0.3">
      <c r="B351" s="9"/>
      <c r="C351" s="1183"/>
      <c r="D351" s="416"/>
      <c r="E351" s="416"/>
      <c r="F351" s="416"/>
      <c r="G351" s="416"/>
      <c r="H351" s="416"/>
      <c r="I351" s="417"/>
      <c r="J351" s="418"/>
      <c r="K351" s="419"/>
      <c r="L351" s="380"/>
    </row>
    <row r="352" spans="2:12" ht="36.950000000000003" customHeight="1" thickBot="1" x14ac:dyDescent="0.3">
      <c r="B352" s="9"/>
      <c r="C352" s="429"/>
      <c r="D352" s="400"/>
      <c r="E352" s="400"/>
      <c r="F352" s="400"/>
      <c r="G352" s="400"/>
      <c r="H352" s="400"/>
      <c r="I352" s="379"/>
      <c r="J352" s="379"/>
      <c r="K352" s="379"/>
      <c r="L352" s="380"/>
    </row>
    <row r="353" spans="2:12" ht="36.950000000000003" customHeight="1" x14ac:dyDescent="0.25">
      <c r="B353" s="9"/>
      <c r="C353" s="407" t="s">
        <v>639</v>
      </c>
      <c r="D353" s="421"/>
      <c r="E353" s="421"/>
      <c r="F353" s="421"/>
      <c r="G353" s="421"/>
      <c r="H353" s="421"/>
      <c r="I353" s="422"/>
      <c r="J353" s="422"/>
      <c r="K353" s="423"/>
      <c r="L353" s="380"/>
    </row>
    <row r="354" spans="2:12" ht="36.950000000000003" customHeight="1" x14ac:dyDescent="0.25">
      <c r="B354" s="9"/>
      <c r="C354" s="424" t="s">
        <v>653</v>
      </c>
      <c r="D354" s="420"/>
      <c r="E354" s="420"/>
      <c r="F354" s="420"/>
      <c r="G354" s="420"/>
      <c r="H354" s="420"/>
      <c r="I354" s="408"/>
      <c r="J354" s="408"/>
      <c r="K354" s="425"/>
      <c r="L354" s="380"/>
    </row>
    <row r="355" spans="2:12" ht="36.950000000000003" customHeight="1" x14ac:dyDescent="0.25">
      <c r="B355" s="9"/>
      <c r="C355" s="1184" t="s">
        <v>615</v>
      </c>
      <c r="D355" s="420"/>
      <c r="E355" s="420"/>
      <c r="F355" s="420"/>
      <c r="G355" s="420"/>
      <c r="H355" s="420"/>
      <c r="I355" s="408"/>
      <c r="J355" s="408"/>
      <c r="K355" s="425"/>
      <c r="L355" s="380"/>
    </row>
    <row r="356" spans="2:12" ht="36.950000000000003" customHeight="1" thickBot="1" x14ac:dyDescent="0.3">
      <c r="B356" s="9"/>
      <c r="C356" s="1185"/>
      <c r="D356" s="426"/>
      <c r="E356" s="426"/>
      <c r="F356" s="426"/>
      <c r="G356" s="426"/>
      <c r="H356" s="426"/>
      <c r="I356" s="427"/>
      <c r="J356" s="427"/>
      <c r="K356" s="428"/>
      <c r="L356" s="380"/>
    </row>
    <row r="357" spans="2:12" ht="36.950000000000003" customHeight="1" thickBot="1" x14ac:dyDescent="0.3">
      <c r="B357" s="9"/>
      <c r="C357" s="429"/>
      <c r="D357" s="400"/>
      <c r="E357" s="400"/>
      <c r="F357" s="400"/>
      <c r="G357" s="400"/>
      <c r="H357" s="400"/>
      <c r="I357" s="379"/>
      <c r="J357" s="379"/>
      <c r="K357" s="379"/>
      <c r="L357" s="380"/>
    </row>
    <row r="358" spans="2:12" ht="36.950000000000003" customHeight="1" x14ac:dyDescent="0.25">
      <c r="B358" s="9"/>
      <c r="C358" s="407"/>
      <c r="D358" s="1193" t="s">
        <v>654</v>
      </c>
      <c r="E358" s="1193"/>
      <c r="F358" s="1191" t="s">
        <v>655</v>
      </c>
      <c r="G358" s="1191"/>
      <c r="H358" s="1191"/>
      <c r="I358" s="1191"/>
      <c r="J358" s="1191"/>
      <c r="K358" s="1192"/>
      <c r="L358" s="380"/>
    </row>
    <row r="359" spans="2:12" ht="36.950000000000003" customHeight="1" x14ac:dyDescent="0.25">
      <c r="B359" s="9"/>
      <c r="C359" s="387" t="s">
        <v>92</v>
      </c>
      <c r="D359" s="1173">
        <f>'STU LIST ENTRY'!$C$13</f>
        <v>0</v>
      </c>
      <c r="E359" s="1173"/>
      <c r="F359" s="1173" t="str">
        <f>'PRE DATA'!$C$25</f>
        <v xml:space="preserve"> NIHAL</v>
      </c>
      <c r="G359" s="1173"/>
      <c r="H359" s="1173"/>
      <c r="I359" s="1173" t="str">
        <f>'PRE DATA'!$C$29</f>
        <v>Perera</v>
      </c>
      <c r="J359" s="1173"/>
      <c r="K359" s="1174"/>
      <c r="L359" s="380"/>
    </row>
    <row r="360" spans="2:12" ht="36.950000000000003" customHeight="1" x14ac:dyDescent="0.25">
      <c r="B360" s="9"/>
      <c r="C360" s="387" t="s">
        <v>656</v>
      </c>
      <c r="D360" s="1194"/>
      <c r="E360" s="1194"/>
      <c r="F360" s="1179"/>
      <c r="G360" s="1179"/>
      <c r="H360" s="1179"/>
      <c r="I360" s="1175"/>
      <c r="J360" s="1175"/>
      <c r="K360" s="1176"/>
      <c r="L360" s="380"/>
    </row>
    <row r="361" spans="2:12" ht="36.950000000000003" customHeight="1" thickBot="1" x14ac:dyDescent="0.3">
      <c r="B361" s="9"/>
      <c r="C361" s="388" t="s">
        <v>657</v>
      </c>
      <c r="D361" s="1195">
        <f>$D$324</f>
        <v>43674</v>
      </c>
      <c r="E361" s="1196"/>
      <c r="F361" s="1195">
        <f>$D$361</f>
        <v>43674</v>
      </c>
      <c r="G361" s="1198"/>
      <c r="H361" s="1196"/>
      <c r="I361" s="1195">
        <f>$F$361</f>
        <v>43674</v>
      </c>
      <c r="J361" s="1198"/>
      <c r="K361" s="1199"/>
      <c r="L361" s="380"/>
    </row>
    <row r="362" spans="2:12" ht="36.950000000000003" customHeight="1" thickBot="1" x14ac:dyDescent="0.3">
      <c r="B362" s="9"/>
      <c r="C362" s="433"/>
      <c r="D362" s="400"/>
      <c r="E362" s="400"/>
      <c r="F362" s="400"/>
      <c r="G362" s="400"/>
      <c r="H362" s="400"/>
      <c r="I362" s="379"/>
      <c r="J362" s="379"/>
      <c r="K362" s="379"/>
      <c r="L362" s="380"/>
    </row>
    <row r="363" spans="2:12" ht="36.950000000000003" customHeight="1" x14ac:dyDescent="0.25">
      <c r="B363" s="9"/>
      <c r="C363" s="1188" t="s">
        <v>659</v>
      </c>
      <c r="D363" s="1189"/>
      <c r="E363" s="1189"/>
      <c r="F363" s="1189"/>
      <c r="G363" s="1189"/>
      <c r="H363" s="1189"/>
      <c r="I363" s="1189"/>
      <c r="J363" s="1189"/>
      <c r="K363" s="1190"/>
      <c r="L363" s="380"/>
    </row>
    <row r="364" spans="2:12" ht="36.950000000000003" customHeight="1" x14ac:dyDescent="0.3">
      <c r="B364" s="9"/>
      <c r="C364" s="397" t="s">
        <v>660</v>
      </c>
      <c r="D364" s="398"/>
      <c r="E364" s="617" t="str">
        <f>'PRE DATA'!$C$10</f>
        <v>TRAINING INSTITUTE</v>
      </c>
      <c r="F364" s="398"/>
      <c r="G364" s="400"/>
      <c r="H364" s="400"/>
      <c r="I364" s="379"/>
      <c r="J364" s="379"/>
      <c r="K364" s="380"/>
      <c r="L364" s="380"/>
    </row>
    <row r="365" spans="2:12" ht="36.950000000000003" customHeight="1" x14ac:dyDescent="0.3">
      <c r="B365" s="9"/>
      <c r="C365" s="397" t="s">
        <v>661</v>
      </c>
      <c r="D365" s="398"/>
      <c r="E365" s="618" t="str">
        <f>'PRE DATA'!$C$34</f>
        <v>2019-1</v>
      </c>
      <c r="F365" s="399"/>
      <c r="G365" s="400"/>
      <c r="H365" s="400"/>
      <c r="I365" s="379"/>
      <c r="J365" s="379"/>
      <c r="K365" s="380"/>
      <c r="L365" s="380"/>
    </row>
    <row r="366" spans="2:12" ht="36.950000000000003" customHeight="1" x14ac:dyDescent="0.3">
      <c r="B366" s="9"/>
      <c r="C366" s="397" t="s">
        <v>662</v>
      </c>
      <c r="D366" s="398"/>
      <c r="E366" s="1197"/>
      <c r="F366" s="1197"/>
      <c r="G366" s="1197"/>
      <c r="H366" s="1197"/>
      <c r="I366" s="1197"/>
      <c r="J366" s="1197"/>
      <c r="K366" s="380"/>
      <c r="L366" s="380"/>
    </row>
    <row r="367" spans="2:12" ht="36.950000000000003" customHeight="1" x14ac:dyDescent="0.3">
      <c r="B367" s="9"/>
      <c r="C367" s="401"/>
      <c r="D367" s="398"/>
      <c r="E367" s="398"/>
      <c r="F367" s="402"/>
      <c r="G367" s="400"/>
      <c r="H367" s="400"/>
      <c r="I367" s="379"/>
      <c r="J367" s="379"/>
      <c r="K367" s="380"/>
      <c r="L367" s="380"/>
    </row>
    <row r="368" spans="2:12" ht="36.950000000000003" customHeight="1" x14ac:dyDescent="0.3">
      <c r="B368" s="9"/>
      <c r="C368" s="403"/>
      <c r="D368" s="398"/>
      <c r="E368" s="404" t="s">
        <v>663</v>
      </c>
      <c r="F368" s="398"/>
      <c r="G368" s="400"/>
      <c r="H368" s="400"/>
      <c r="I368" s="379"/>
      <c r="J368" s="379"/>
      <c r="K368" s="380"/>
      <c r="L368" s="380"/>
    </row>
    <row r="369" spans="2:12" ht="36.950000000000003" customHeight="1" thickBot="1" x14ac:dyDescent="0.3">
      <c r="B369" s="9"/>
      <c r="C369" s="405"/>
      <c r="D369" s="40"/>
      <c r="E369" s="40"/>
      <c r="F369" s="40"/>
      <c r="G369" s="406"/>
      <c r="H369" s="406"/>
      <c r="I369" s="355"/>
      <c r="J369" s="355"/>
      <c r="K369" s="435">
        <f>K332+1</f>
        <v>10</v>
      </c>
      <c r="L369" s="380"/>
    </row>
    <row r="370" spans="2:12" ht="36.950000000000003" customHeight="1" thickBot="1" x14ac:dyDescent="0.3">
      <c r="B370" s="434"/>
      <c r="C370" s="406"/>
      <c r="D370" s="406"/>
      <c r="E370" s="406"/>
      <c r="F370" s="406"/>
      <c r="G370" s="406"/>
      <c r="H370" s="406"/>
      <c r="I370" s="355"/>
      <c r="J370" s="355"/>
      <c r="K370" s="355"/>
      <c r="L370" s="356"/>
    </row>
    <row r="371" spans="2:12" ht="36.950000000000003" customHeight="1" thickBot="1" x14ac:dyDescent="0.3"/>
    <row r="372" spans="2:12" ht="36.950000000000003" customHeight="1" thickBot="1" x14ac:dyDescent="0.3">
      <c r="B372" s="8"/>
      <c r="C372" s="1168" t="s">
        <v>637</v>
      </c>
      <c r="D372" s="1168"/>
      <c r="E372" s="1168"/>
      <c r="F372" s="1168"/>
      <c r="G372" s="1168"/>
      <c r="H372" s="1168"/>
      <c r="I372" s="1168"/>
      <c r="J372" s="1168"/>
      <c r="K372" s="1168"/>
      <c r="L372" s="354"/>
    </row>
    <row r="373" spans="2:12" ht="36.950000000000003" customHeight="1" x14ac:dyDescent="0.25">
      <c r="B373" s="9"/>
      <c r="C373" s="389" t="s">
        <v>638</v>
      </c>
      <c r="D373" s="390" t="s">
        <v>639</v>
      </c>
      <c r="E373" s="1169" t="s">
        <v>640</v>
      </c>
      <c r="F373" s="1169"/>
      <c r="G373" s="1169"/>
      <c r="H373" s="1169" t="s">
        <v>641</v>
      </c>
      <c r="I373" s="1169"/>
      <c r="J373" s="1169" t="s">
        <v>615</v>
      </c>
      <c r="K373" s="1181"/>
      <c r="L373" s="380"/>
    </row>
    <row r="374" spans="2:12" ht="36.950000000000003" customHeight="1" x14ac:dyDescent="0.25">
      <c r="B374" s="9"/>
      <c r="C374" s="391">
        <v>1</v>
      </c>
      <c r="D374" s="392"/>
      <c r="E374" s="1170"/>
      <c r="F374" s="1170"/>
      <c r="G374" s="1170"/>
      <c r="H374" s="1170"/>
      <c r="I374" s="1170"/>
      <c r="J374" s="392"/>
      <c r="K374" s="393"/>
      <c r="L374" s="380"/>
    </row>
    <row r="375" spans="2:12" ht="36.950000000000003" customHeight="1" x14ac:dyDescent="0.25">
      <c r="B375" s="9"/>
      <c r="C375" s="391">
        <v>2</v>
      </c>
      <c r="D375" s="541">
        <v>4</v>
      </c>
      <c r="E375" s="1170">
        <f>$E$5</f>
        <v>0</v>
      </c>
      <c r="F375" s="1170"/>
      <c r="G375" s="1170"/>
      <c r="H375" s="1170">
        <f>$H$5</f>
        <v>0</v>
      </c>
      <c r="I375" s="1170"/>
      <c r="J375" s="392"/>
      <c r="K375" s="393"/>
      <c r="L375" s="380"/>
    </row>
    <row r="376" spans="2:12" ht="36.950000000000003" customHeight="1" x14ac:dyDescent="0.25">
      <c r="B376" s="9"/>
      <c r="C376" s="391">
        <v>3</v>
      </c>
      <c r="D376" s="541"/>
      <c r="E376" s="1170">
        <f>$E$117</f>
        <v>0</v>
      </c>
      <c r="F376" s="1170"/>
      <c r="G376" s="1170"/>
      <c r="H376" s="1170">
        <f>$H$117</f>
        <v>0</v>
      </c>
      <c r="I376" s="1170"/>
      <c r="J376" s="392"/>
      <c r="K376" s="393"/>
      <c r="L376" s="380"/>
    </row>
    <row r="377" spans="2:12" ht="36.950000000000003" customHeight="1" thickBot="1" x14ac:dyDescent="0.3">
      <c r="B377" s="9"/>
      <c r="C377" s="394">
        <v>4</v>
      </c>
      <c r="D377" s="395"/>
      <c r="E377" s="1187"/>
      <c r="F377" s="1187"/>
      <c r="G377" s="1187"/>
      <c r="H377" s="1187"/>
      <c r="I377" s="1187"/>
      <c r="J377" s="395"/>
      <c r="K377" s="396"/>
      <c r="L377" s="380"/>
    </row>
    <row r="378" spans="2:12" ht="36.950000000000003" customHeight="1" x14ac:dyDescent="0.25">
      <c r="B378" s="9"/>
      <c r="C378" s="429"/>
      <c r="D378" s="400"/>
      <c r="E378" s="400"/>
      <c r="F378" s="400"/>
      <c r="G378" s="400"/>
      <c r="H378" s="400"/>
      <c r="I378" s="379"/>
      <c r="J378" s="379"/>
      <c r="K378" s="379"/>
      <c r="L378" s="380"/>
    </row>
    <row r="379" spans="2:12" ht="36.950000000000003" customHeight="1" x14ac:dyDescent="0.25">
      <c r="B379" s="9"/>
      <c r="C379" s="430" t="s">
        <v>644</v>
      </c>
      <c r="D379" s="431"/>
      <c r="E379" s="431"/>
      <c r="F379" s="7"/>
      <c r="G379" s="7"/>
      <c r="H379" s="432" t="s">
        <v>645</v>
      </c>
      <c r="I379" s="379"/>
      <c r="J379" s="379"/>
      <c r="K379" s="379"/>
      <c r="L379" s="380"/>
    </row>
    <row r="380" spans="2:12" ht="36.950000000000003" customHeight="1" x14ac:dyDescent="0.25">
      <c r="B380" s="9"/>
      <c r="C380" s="400"/>
      <c r="D380" s="400"/>
      <c r="E380" s="400"/>
      <c r="F380" s="400"/>
      <c r="G380" s="400"/>
      <c r="H380" s="400"/>
      <c r="I380" s="379"/>
      <c r="J380" s="379"/>
      <c r="K380" s="7"/>
      <c r="L380" s="380"/>
    </row>
    <row r="381" spans="2:12" ht="36.950000000000003" customHeight="1" x14ac:dyDescent="0.25">
      <c r="B381" s="9"/>
      <c r="C381" s="436" t="s">
        <v>658</v>
      </c>
      <c r="D381" s="400"/>
      <c r="E381" s="400"/>
      <c r="F381" s="400"/>
      <c r="G381" s="400"/>
      <c r="H381" s="400"/>
      <c r="I381" s="379"/>
      <c r="J381" s="379"/>
      <c r="K381" s="379"/>
      <c r="L381" s="380"/>
    </row>
    <row r="382" spans="2:12" ht="36.950000000000003" customHeight="1" x14ac:dyDescent="0.25">
      <c r="B382" s="9"/>
      <c r="C382" s="436" t="s">
        <v>658</v>
      </c>
      <c r="D382" s="400"/>
      <c r="E382" s="400"/>
      <c r="F382" s="400"/>
      <c r="G382" s="400"/>
      <c r="H382" s="400"/>
      <c r="I382" s="379"/>
      <c r="J382" s="379"/>
      <c r="K382" s="379"/>
      <c r="L382" s="380"/>
    </row>
    <row r="383" spans="2:12" ht="36.950000000000003" customHeight="1" x14ac:dyDescent="0.25">
      <c r="B383" s="9"/>
      <c r="C383" s="436" t="s">
        <v>658</v>
      </c>
      <c r="D383" s="400"/>
      <c r="E383" s="400"/>
      <c r="F383" s="400"/>
      <c r="G383" s="400"/>
      <c r="H383" s="400"/>
      <c r="I383" s="379"/>
      <c r="J383" s="379"/>
      <c r="K383" s="379"/>
      <c r="L383" s="380"/>
    </row>
    <row r="384" spans="2:12" ht="36.950000000000003" customHeight="1" thickBot="1" x14ac:dyDescent="0.3">
      <c r="B384" s="9"/>
      <c r="C384" s="1186" t="s">
        <v>646</v>
      </c>
      <c r="D384" s="1186"/>
      <c r="E384" s="1186"/>
      <c r="F384" s="1186"/>
      <c r="G384" s="1186"/>
      <c r="H384" s="1186"/>
      <c r="I384" s="1186"/>
      <c r="J384" s="1186"/>
      <c r="K384" s="1186"/>
      <c r="L384" s="380"/>
    </row>
    <row r="385" spans="2:12" ht="36.950000000000003" customHeight="1" x14ac:dyDescent="0.25">
      <c r="B385" s="9"/>
      <c r="C385" s="386" t="s">
        <v>639</v>
      </c>
      <c r="D385" s="352" t="s">
        <v>647</v>
      </c>
      <c r="E385" s="352" t="s">
        <v>648</v>
      </c>
      <c r="F385" s="352" t="s">
        <v>649</v>
      </c>
      <c r="G385" s="352" t="s">
        <v>650</v>
      </c>
      <c r="H385" s="352" t="s">
        <v>651</v>
      </c>
      <c r="I385" s="352" t="s">
        <v>652</v>
      </c>
      <c r="J385" s="412"/>
      <c r="K385" s="413"/>
      <c r="L385" s="380"/>
    </row>
    <row r="386" spans="2:12" ht="36.950000000000003" customHeight="1" x14ac:dyDescent="0.25">
      <c r="B386" s="9"/>
      <c r="C386" s="414" t="s">
        <v>653</v>
      </c>
      <c r="D386" s="437" t="str">
        <f>'PRE DATA'!$C$16</f>
        <v>2019-07-28</v>
      </c>
      <c r="E386" s="437" t="str">
        <f>'PRE DATA'!$C$16</f>
        <v>2019-07-28</v>
      </c>
      <c r="F386" s="437" t="str">
        <f>'PRE DATA'!$C$16</f>
        <v>2019-07-28</v>
      </c>
      <c r="G386" s="437" t="str">
        <f>'PRE DATA'!$C$17</f>
        <v>2019-07-28</v>
      </c>
      <c r="H386" s="437" t="str">
        <f>'PRE DATA'!$C$17</f>
        <v>2019-07-28</v>
      </c>
      <c r="I386" s="437" t="str">
        <f>'PRE DATA'!$C$17</f>
        <v>2019-07-28</v>
      </c>
      <c r="J386" s="409"/>
      <c r="K386" s="415"/>
      <c r="L386" s="380"/>
    </row>
    <row r="387" spans="2:12" ht="36.950000000000003" customHeight="1" x14ac:dyDescent="0.25">
      <c r="B387" s="9"/>
      <c r="C387" s="1182" t="s">
        <v>615</v>
      </c>
      <c r="D387" s="410"/>
      <c r="E387" s="410"/>
      <c r="F387" s="410"/>
      <c r="G387" s="410"/>
      <c r="H387" s="410"/>
      <c r="I387" s="411"/>
      <c r="J387" s="409"/>
      <c r="K387" s="415"/>
      <c r="L387" s="380"/>
    </row>
    <row r="388" spans="2:12" ht="36.950000000000003" customHeight="1" thickBot="1" x14ac:dyDescent="0.3">
      <c r="B388" s="9"/>
      <c r="C388" s="1183"/>
      <c r="D388" s="416"/>
      <c r="E388" s="416"/>
      <c r="F388" s="416"/>
      <c r="G388" s="416"/>
      <c r="H388" s="416"/>
      <c r="I388" s="417"/>
      <c r="J388" s="418"/>
      <c r="K388" s="419"/>
      <c r="L388" s="380"/>
    </row>
    <row r="389" spans="2:12" ht="36.950000000000003" customHeight="1" thickBot="1" x14ac:dyDescent="0.3">
      <c r="B389" s="9"/>
      <c r="C389" s="429"/>
      <c r="D389" s="400"/>
      <c r="E389" s="400"/>
      <c r="F389" s="400"/>
      <c r="G389" s="400"/>
      <c r="H389" s="400"/>
      <c r="I389" s="379"/>
      <c r="J389" s="379"/>
      <c r="K389" s="379"/>
      <c r="L389" s="380"/>
    </row>
    <row r="390" spans="2:12" ht="36.950000000000003" customHeight="1" x14ac:dyDescent="0.25">
      <c r="B390" s="9"/>
      <c r="C390" s="407" t="s">
        <v>639</v>
      </c>
      <c r="D390" s="421"/>
      <c r="E390" s="421"/>
      <c r="F390" s="421"/>
      <c r="G390" s="421"/>
      <c r="H390" s="421"/>
      <c r="I390" s="422"/>
      <c r="J390" s="422"/>
      <c r="K390" s="423"/>
      <c r="L390" s="380"/>
    </row>
    <row r="391" spans="2:12" ht="36.950000000000003" customHeight="1" x14ac:dyDescent="0.25">
      <c r="B391" s="9"/>
      <c r="C391" s="424" t="s">
        <v>653</v>
      </c>
      <c r="D391" s="420"/>
      <c r="E391" s="420"/>
      <c r="F391" s="420"/>
      <c r="G391" s="420"/>
      <c r="H391" s="420"/>
      <c r="I391" s="408"/>
      <c r="J391" s="408"/>
      <c r="K391" s="425"/>
      <c r="L391" s="380"/>
    </row>
    <row r="392" spans="2:12" ht="36.950000000000003" customHeight="1" x14ac:dyDescent="0.25">
      <c r="B392" s="9"/>
      <c r="C392" s="1184" t="s">
        <v>615</v>
      </c>
      <c r="D392" s="420"/>
      <c r="E392" s="420"/>
      <c r="F392" s="420"/>
      <c r="G392" s="420"/>
      <c r="H392" s="420"/>
      <c r="I392" s="408"/>
      <c r="J392" s="408"/>
      <c r="K392" s="425"/>
      <c r="L392" s="380"/>
    </row>
    <row r="393" spans="2:12" ht="36.950000000000003" customHeight="1" thickBot="1" x14ac:dyDescent="0.3">
      <c r="B393" s="9"/>
      <c r="C393" s="1185"/>
      <c r="D393" s="426"/>
      <c r="E393" s="426"/>
      <c r="F393" s="426"/>
      <c r="G393" s="426"/>
      <c r="H393" s="426"/>
      <c r="I393" s="427"/>
      <c r="J393" s="427"/>
      <c r="K393" s="428"/>
      <c r="L393" s="380"/>
    </row>
    <row r="394" spans="2:12" ht="36.950000000000003" customHeight="1" thickBot="1" x14ac:dyDescent="0.3">
      <c r="B394" s="9"/>
      <c r="C394" s="429"/>
      <c r="D394" s="400"/>
      <c r="E394" s="400"/>
      <c r="F394" s="400"/>
      <c r="G394" s="400"/>
      <c r="H394" s="400"/>
      <c r="I394" s="379"/>
      <c r="J394" s="379"/>
      <c r="K394" s="379"/>
      <c r="L394" s="380"/>
    </row>
    <row r="395" spans="2:12" ht="36.950000000000003" customHeight="1" x14ac:dyDescent="0.25">
      <c r="B395" s="9"/>
      <c r="C395" s="407"/>
      <c r="D395" s="1193" t="s">
        <v>654</v>
      </c>
      <c r="E395" s="1193"/>
      <c r="F395" s="1191" t="s">
        <v>655</v>
      </c>
      <c r="G395" s="1191"/>
      <c r="H395" s="1191"/>
      <c r="I395" s="1191"/>
      <c r="J395" s="1191"/>
      <c r="K395" s="1192"/>
      <c r="L395" s="380"/>
    </row>
    <row r="396" spans="2:12" ht="36.950000000000003" customHeight="1" x14ac:dyDescent="0.25">
      <c r="B396" s="9"/>
      <c r="C396" s="387" t="s">
        <v>92</v>
      </c>
      <c r="D396" s="1200">
        <f>'STU LIST ENTRY'!$C$14</f>
        <v>0</v>
      </c>
      <c r="E396" s="1200"/>
      <c r="F396" s="1173" t="str">
        <f>'PRE DATA'!$C$25</f>
        <v xml:space="preserve"> NIHAL</v>
      </c>
      <c r="G396" s="1173"/>
      <c r="H396" s="1173"/>
      <c r="I396" s="1173" t="str">
        <f>'PRE DATA'!$C$29</f>
        <v>Perera</v>
      </c>
      <c r="J396" s="1173"/>
      <c r="K396" s="1174"/>
      <c r="L396" s="380"/>
    </row>
    <row r="397" spans="2:12" ht="36.950000000000003" customHeight="1" x14ac:dyDescent="0.25">
      <c r="B397" s="9"/>
      <c r="C397" s="387" t="s">
        <v>656</v>
      </c>
      <c r="D397" s="1194"/>
      <c r="E397" s="1194"/>
      <c r="F397" s="1179"/>
      <c r="G397" s="1179"/>
      <c r="H397" s="1179"/>
      <c r="I397" s="1175"/>
      <c r="J397" s="1175"/>
      <c r="K397" s="1176"/>
      <c r="L397" s="380"/>
    </row>
    <row r="398" spans="2:12" ht="36.950000000000003" customHeight="1" thickBot="1" x14ac:dyDescent="0.3">
      <c r="B398" s="9"/>
      <c r="C398" s="388" t="s">
        <v>657</v>
      </c>
      <c r="D398" s="1195">
        <f>$D$324</f>
        <v>43674</v>
      </c>
      <c r="E398" s="1196"/>
      <c r="F398" s="1195">
        <f>$D$361</f>
        <v>43674</v>
      </c>
      <c r="G398" s="1198"/>
      <c r="H398" s="1196"/>
      <c r="I398" s="1195">
        <f>$F$361</f>
        <v>43674</v>
      </c>
      <c r="J398" s="1198"/>
      <c r="K398" s="1199"/>
      <c r="L398" s="380"/>
    </row>
    <row r="399" spans="2:12" ht="36.950000000000003" customHeight="1" thickBot="1" x14ac:dyDescent="0.3">
      <c r="B399" s="9"/>
      <c r="C399" s="433"/>
      <c r="D399" s="400"/>
      <c r="E399" s="400"/>
      <c r="F399" s="400"/>
      <c r="G399" s="400"/>
      <c r="H399" s="400"/>
      <c r="I399" s="379"/>
      <c r="J399" s="379"/>
      <c r="K399" s="379"/>
      <c r="L399" s="380"/>
    </row>
    <row r="400" spans="2:12" ht="36.950000000000003" customHeight="1" x14ac:dyDescent="0.25">
      <c r="B400" s="9"/>
      <c r="C400" s="1188" t="s">
        <v>659</v>
      </c>
      <c r="D400" s="1189"/>
      <c r="E400" s="1189"/>
      <c r="F400" s="1189"/>
      <c r="G400" s="1189"/>
      <c r="H400" s="1189"/>
      <c r="I400" s="1189"/>
      <c r="J400" s="1189"/>
      <c r="K400" s="1190"/>
      <c r="L400" s="380"/>
    </row>
    <row r="401" spans="2:12" ht="36.950000000000003" customHeight="1" x14ac:dyDescent="0.3">
      <c r="B401" s="9"/>
      <c r="C401" s="397" t="s">
        <v>660</v>
      </c>
      <c r="D401" s="398"/>
      <c r="E401" s="617" t="str">
        <f>'PRE DATA'!$C$10</f>
        <v>TRAINING INSTITUTE</v>
      </c>
      <c r="F401" s="398"/>
      <c r="G401" s="400"/>
      <c r="H401" s="400"/>
      <c r="I401" s="379"/>
      <c r="J401" s="379"/>
      <c r="K401" s="380"/>
      <c r="L401" s="380"/>
    </row>
    <row r="402" spans="2:12" ht="36.950000000000003" customHeight="1" x14ac:dyDescent="0.3">
      <c r="B402" s="9"/>
      <c r="C402" s="397" t="s">
        <v>661</v>
      </c>
      <c r="D402" s="398"/>
      <c r="E402" s="618" t="str">
        <f>'PRE DATA'!$C$34</f>
        <v>2019-1</v>
      </c>
      <c r="F402" s="399"/>
      <c r="G402" s="400"/>
      <c r="H402" s="400"/>
      <c r="I402" s="379"/>
      <c r="J402" s="379"/>
      <c r="K402" s="380"/>
      <c r="L402" s="380"/>
    </row>
    <row r="403" spans="2:12" ht="36.950000000000003" customHeight="1" x14ac:dyDescent="0.3">
      <c r="B403" s="9"/>
      <c r="C403" s="397" t="s">
        <v>662</v>
      </c>
      <c r="D403" s="398"/>
      <c r="E403" s="1197"/>
      <c r="F403" s="1197"/>
      <c r="G403" s="1197"/>
      <c r="H403" s="1197"/>
      <c r="I403" s="1197"/>
      <c r="J403" s="1197"/>
      <c r="K403" s="380"/>
      <c r="L403" s="380"/>
    </row>
    <row r="404" spans="2:12" ht="36.950000000000003" customHeight="1" x14ac:dyDescent="0.3">
      <c r="B404" s="9"/>
      <c r="C404" s="401"/>
      <c r="D404" s="398"/>
      <c r="E404" s="398"/>
      <c r="F404" s="402"/>
      <c r="G404" s="400"/>
      <c r="H404" s="400"/>
      <c r="I404" s="379"/>
      <c r="J404" s="379"/>
      <c r="K404" s="380"/>
      <c r="L404" s="380"/>
    </row>
    <row r="405" spans="2:12" ht="36.950000000000003" customHeight="1" x14ac:dyDescent="0.3">
      <c r="B405" s="9"/>
      <c r="C405" s="403"/>
      <c r="D405" s="398"/>
      <c r="E405" s="404" t="s">
        <v>663</v>
      </c>
      <c r="F405" s="398"/>
      <c r="G405" s="400"/>
      <c r="H405" s="400"/>
      <c r="I405" s="379"/>
      <c r="J405" s="379"/>
      <c r="K405" s="380"/>
      <c r="L405" s="380"/>
    </row>
    <row r="406" spans="2:12" ht="36.950000000000003" customHeight="1" thickBot="1" x14ac:dyDescent="0.3">
      <c r="B406" s="9"/>
      <c r="C406" s="405"/>
      <c r="D406" s="40"/>
      <c r="E406" s="40"/>
      <c r="F406" s="40"/>
      <c r="G406" s="406"/>
      <c r="H406" s="406"/>
      <c r="I406" s="355"/>
      <c r="J406" s="355"/>
      <c r="K406" s="435">
        <f>K369+1</f>
        <v>11</v>
      </c>
      <c r="L406" s="380"/>
    </row>
    <row r="407" spans="2:12" ht="36.950000000000003" customHeight="1" thickBot="1" x14ac:dyDescent="0.3">
      <c r="B407" s="434"/>
      <c r="C407" s="406"/>
      <c r="D407" s="406"/>
      <c r="E407" s="406"/>
      <c r="F407" s="406"/>
      <c r="G407" s="406"/>
      <c r="H407" s="406"/>
      <c r="I407" s="355"/>
      <c r="J407" s="355"/>
      <c r="K407" s="355"/>
      <c r="L407" s="356"/>
    </row>
    <row r="408" spans="2:12" ht="36.950000000000003" customHeight="1" thickBot="1" x14ac:dyDescent="0.3"/>
    <row r="409" spans="2:12" ht="36.950000000000003" customHeight="1" thickBot="1" x14ac:dyDescent="0.3">
      <c r="B409" s="8"/>
      <c r="C409" s="1168" t="s">
        <v>637</v>
      </c>
      <c r="D409" s="1168"/>
      <c r="E409" s="1168"/>
      <c r="F409" s="1168"/>
      <c r="G409" s="1168"/>
      <c r="H409" s="1168"/>
      <c r="I409" s="1168"/>
      <c r="J409" s="1168"/>
      <c r="K409" s="1168"/>
      <c r="L409" s="354"/>
    </row>
    <row r="410" spans="2:12" ht="36.950000000000003" customHeight="1" x14ac:dyDescent="0.25">
      <c r="B410" s="9"/>
      <c r="C410" s="389" t="s">
        <v>638</v>
      </c>
      <c r="D410" s="390" t="s">
        <v>639</v>
      </c>
      <c r="E410" s="1169" t="s">
        <v>640</v>
      </c>
      <c r="F410" s="1169"/>
      <c r="G410" s="1169"/>
      <c r="H410" s="1169" t="s">
        <v>641</v>
      </c>
      <c r="I410" s="1169"/>
      <c r="J410" s="1169" t="s">
        <v>615</v>
      </c>
      <c r="K410" s="1181"/>
      <c r="L410" s="380"/>
    </row>
    <row r="411" spans="2:12" ht="36.950000000000003" customHeight="1" x14ac:dyDescent="0.25">
      <c r="B411" s="9"/>
      <c r="C411" s="391">
        <v>1</v>
      </c>
      <c r="D411" s="392"/>
      <c r="E411" s="1170" t="s">
        <v>642</v>
      </c>
      <c r="F411" s="1170"/>
      <c r="G411" s="1170"/>
      <c r="H411" s="1170" t="s">
        <v>643</v>
      </c>
      <c r="I411" s="1170"/>
      <c r="J411" s="392"/>
      <c r="K411" s="393"/>
      <c r="L411" s="380"/>
    </row>
    <row r="412" spans="2:12" ht="36.950000000000003" customHeight="1" x14ac:dyDescent="0.25">
      <c r="B412" s="9"/>
      <c r="C412" s="391">
        <v>2</v>
      </c>
      <c r="D412" s="541">
        <v>4</v>
      </c>
      <c r="E412" s="1170">
        <f>$E$5</f>
        <v>0</v>
      </c>
      <c r="F412" s="1170"/>
      <c r="G412" s="1170"/>
      <c r="H412" s="1170">
        <f>$H$5</f>
        <v>0</v>
      </c>
      <c r="I412" s="1170"/>
      <c r="J412" s="392"/>
      <c r="K412" s="393"/>
      <c r="L412" s="380"/>
    </row>
    <row r="413" spans="2:12" ht="36.950000000000003" customHeight="1" x14ac:dyDescent="0.25">
      <c r="B413" s="9"/>
      <c r="C413" s="391">
        <v>3</v>
      </c>
      <c r="D413" s="541"/>
      <c r="E413" s="1170">
        <f>$E$117</f>
        <v>0</v>
      </c>
      <c r="F413" s="1170"/>
      <c r="G413" s="1170"/>
      <c r="H413" s="1170">
        <f>$H$117</f>
        <v>0</v>
      </c>
      <c r="I413" s="1170"/>
      <c r="J413" s="392"/>
      <c r="K413" s="393"/>
      <c r="L413" s="380"/>
    </row>
    <row r="414" spans="2:12" ht="36.950000000000003" customHeight="1" thickBot="1" x14ac:dyDescent="0.3">
      <c r="B414" s="9"/>
      <c r="C414" s="394">
        <v>4</v>
      </c>
      <c r="D414" s="395"/>
      <c r="E414" s="1187"/>
      <c r="F414" s="1187"/>
      <c r="G414" s="1187"/>
      <c r="H414" s="1187"/>
      <c r="I414" s="1187"/>
      <c r="J414" s="395"/>
      <c r="K414" s="396"/>
      <c r="L414" s="380"/>
    </row>
    <row r="415" spans="2:12" ht="36.950000000000003" customHeight="1" x14ac:dyDescent="0.25">
      <c r="B415" s="9"/>
      <c r="C415" s="429"/>
      <c r="D415" s="400"/>
      <c r="E415" s="400"/>
      <c r="F415" s="400"/>
      <c r="G415" s="400"/>
      <c r="H415" s="400"/>
      <c r="I415" s="379"/>
      <c r="J415" s="379"/>
      <c r="K415" s="379"/>
      <c r="L415" s="380"/>
    </row>
    <row r="416" spans="2:12" ht="36.950000000000003" customHeight="1" x14ac:dyDescent="0.25">
      <c r="B416" s="9"/>
      <c r="C416" s="430" t="s">
        <v>644</v>
      </c>
      <c r="D416" s="431"/>
      <c r="E416" s="431"/>
      <c r="F416" s="7"/>
      <c r="G416" s="7"/>
      <c r="H416" s="432" t="s">
        <v>645</v>
      </c>
      <c r="I416" s="379"/>
      <c r="J416" s="379"/>
      <c r="K416" s="379"/>
      <c r="L416" s="380"/>
    </row>
    <row r="417" spans="2:12" ht="36.950000000000003" customHeight="1" x14ac:dyDescent="0.25">
      <c r="B417" s="9"/>
      <c r="C417" s="400"/>
      <c r="D417" s="400"/>
      <c r="E417" s="400"/>
      <c r="F417" s="400"/>
      <c r="G417" s="400"/>
      <c r="H417" s="400"/>
      <c r="I417" s="379"/>
      <c r="J417" s="379"/>
      <c r="K417" s="7"/>
      <c r="L417" s="380"/>
    </row>
    <row r="418" spans="2:12" ht="36.950000000000003" customHeight="1" x14ac:dyDescent="0.25">
      <c r="B418" s="9"/>
      <c r="C418" s="436" t="s">
        <v>658</v>
      </c>
      <c r="D418" s="400"/>
      <c r="E418" s="400"/>
      <c r="F418" s="400"/>
      <c r="G418" s="400"/>
      <c r="H418" s="400"/>
      <c r="I418" s="379"/>
      <c r="J418" s="379"/>
      <c r="K418" s="379"/>
      <c r="L418" s="380"/>
    </row>
    <row r="419" spans="2:12" ht="36.950000000000003" customHeight="1" x14ac:dyDescent="0.25">
      <c r="B419" s="9"/>
      <c r="C419" s="436" t="s">
        <v>658</v>
      </c>
      <c r="D419" s="400"/>
      <c r="E419" s="400"/>
      <c r="F419" s="400"/>
      <c r="G419" s="400"/>
      <c r="H419" s="400"/>
      <c r="I419" s="379"/>
      <c r="J419" s="379"/>
      <c r="K419" s="379"/>
      <c r="L419" s="380"/>
    </row>
    <row r="420" spans="2:12" ht="36.950000000000003" customHeight="1" x14ac:dyDescent="0.25">
      <c r="B420" s="9"/>
      <c r="C420" s="436" t="s">
        <v>658</v>
      </c>
      <c r="D420" s="400"/>
      <c r="E420" s="400"/>
      <c r="F420" s="400"/>
      <c r="G420" s="400"/>
      <c r="H420" s="400"/>
      <c r="I420" s="379"/>
      <c r="J420" s="379"/>
      <c r="K420" s="379"/>
      <c r="L420" s="380"/>
    </row>
    <row r="421" spans="2:12" ht="36.950000000000003" customHeight="1" thickBot="1" x14ac:dyDescent="0.3">
      <c r="B421" s="9"/>
      <c r="C421" s="1186" t="s">
        <v>646</v>
      </c>
      <c r="D421" s="1186"/>
      <c r="E421" s="1186"/>
      <c r="F421" s="1186"/>
      <c r="G421" s="1186"/>
      <c r="H421" s="1186"/>
      <c r="I421" s="1186"/>
      <c r="J421" s="1186"/>
      <c r="K421" s="1186"/>
      <c r="L421" s="380"/>
    </row>
    <row r="422" spans="2:12" ht="36.950000000000003" customHeight="1" x14ac:dyDescent="0.25">
      <c r="B422" s="9"/>
      <c r="C422" s="386" t="s">
        <v>639</v>
      </c>
      <c r="D422" s="352" t="s">
        <v>647</v>
      </c>
      <c r="E422" s="352" t="s">
        <v>648</v>
      </c>
      <c r="F422" s="352" t="s">
        <v>649</v>
      </c>
      <c r="G422" s="352" t="s">
        <v>650</v>
      </c>
      <c r="H422" s="352" t="s">
        <v>651</v>
      </c>
      <c r="I422" s="352" t="s">
        <v>652</v>
      </c>
      <c r="J422" s="412"/>
      <c r="K422" s="413"/>
      <c r="L422" s="380"/>
    </row>
    <row r="423" spans="2:12" ht="36.950000000000003" customHeight="1" x14ac:dyDescent="0.25">
      <c r="B423" s="9"/>
      <c r="C423" s="414" t="s">
        <v>653</v>
      </c>
      <c r="D423" s="437" t="str">
        <f>'PRE DATA'!$C$16</f>
        <v>2019-07-28</v>
      </c>
      <c r="E423" s="437" t="str">
        <f>'PRE DATA'!$C$16</f>
        <v>2019-07-28</v>
      </c>
      <c r="F423" s="437" t="str">
        <f>'PRE DATA'!$C$16</f>
        <v>2019-07-28</v>
      </c>
      <c r="G423" s="437" t="str">
        <f>'PRE DATA'!$C$17</f>
        <v>2019-07-28</v>
      </c>
      <c r="H423" s="437" t="str">
        <f>'PRE DATA'!$C$17</f>
        <v>2019-07-28</v>
      </c>
      <c r="I423" s="437" t="str">
        <f>'PRE DATA'!$C$17</f>
        <v>2019-07-28</v>
      </c>
      <c r="J423" s="409"/>
      <c r="K423" s="415"/>
      <c r="L423" s="380"/>
    </row>
    <row r="424" spans="2:12" ht="36.950000000000003" customHeight="1" x14ac:dyDescent="0.25">
      <c r="B424" s="9"/>
      <c r="C424" s="1182" t="s">
        <v>615</v>
      </c>
      <c r="D424" s="410"/>
      <c r="E424" s="410"/>
      <c r="F424" s="410"/>
      <c r="G424" s="410"/>
      <c r="H424" s="410"/>
      <c r="I424" s="411"/>
      <c r="J424" s="409"/>
      <c r="K424" s="415"/>
      <c r="L424" s="380"/>
    </row>
    <row r="425" spans="2:12" ht="36.950000000000003" customHeight="1" thickBot="1" x14ac:dyDescent="0.3">
      <c r="B425" s="9"/>
      <c r="C425" s="1183"/>
      <c r="D425" s="416"/>
      <c r="E425" s="416"/>
      <c r="F425" s="416"/>
      <c r="G425" s="416"/>
      <c r="H425" s="416"/>
      <c r="I425" s="417"/>
      <c r="J425" s="418"/>
      <c r="K425" s="419"/>
      <c r="L425" s="380"/>
    </row>
    <row r="426" spans="2:12" ht="36.950000000000003" customHeight="1" thickBot="1" x14ac:dyDescent="0.3">
      <c r="B426" s="9"/>
      <c r="C426" s="429"/>
      <c r="D426" s="400"/>
      <c r="E426" s="400"/>
      <c r="F426" s="400"/>
      <c r="G426" s="400"/>
      <c r="H426" s="400"/>
      <c r="I426" s="379"/>
      <c r="J426" s="379"/>
      <c r="K426" s="379"/>
      <c r="L426" s="380"/>
    </row>
    <row r="427" spans="2:12" ht="36.950000000000003" customHeight="1" x14ac:dyDescent="0.25">
      <c r="B427" s="9"/>
      <c r="C427" s="407" t="s">
        <v>639</v>
      </c>
      <c r="D427" s="421"/>
      <c r="E427" s="421"/>
      <c r="F427" s="421"/>
      <c r="G427" s="421"/>
      <c r="H427" s="421"/>
      <c r="I427" s="422"/>
      <c r="J427" s="422"/>
      <c r="K427" s="423"/>
      <c r="L427" s="380"/>
    </row>
    <row r="428" spans="2:12" ht="36.950000000000003" customHeight="1" x14ac:dyDescent="0.25">
      <c r="B428" s="9"/>
      <c r="C428" s="424" t="s">
        <v>653</v>
      </c>
      <c r="D428" s="420"/>
      <c r="E428" s="420"/>
      <c r="F428" s="420"/>
      <c r="G428" s="420"/>
      <c r="H428" s="420"/>
      <c r="I428" s="408"/>
      <c r="J428" s="408"/>
      <c r="K428" s="425"/>
      <c r="L428" s="380"/>
    </row>
    <row r="429" spans="2:12" ht="36.950000000000003" customHeight="1" x14ac:dyDescent="0.25">
      <c r="B429" s="9"/>
      <c r="C429" s="1184" t="s">
        <v>615</v>
      </c>
      <c r="D429" s="420"/>
      <c r="E429" s="420"/>
      <c r="F429" s="420"/>
      <c r="G429" s="420"/>
      <c r="H429" s="420"/>
      <c r="I429" s="408"/>
      <c r="J429" s="408"/>
      <c r="K429" s="425"/>
      <c r="L429" s="380"/>
    </row>
    <row r="430" spans="2:12" ht="36.950000000000003" customHeight="1" thickBot="1" x14ac:dyDescent="0.3">
      <c r="B430" s="9"/>
      <c r="C430" s="1185"/>
      <c r="D430" s="426"/>
      <c r="E430" s="426"/>
      <c r="F430" s="426"/>
      <c r="G430" s="426"/>
      <c r="H430" s="426"/>
      <c r="I430" s="427"/>
      <c r="J430" s="427"/>
      <c r="K430" s="428"/>
      <c r="L430" s="380"/>
    </row>
    <row r="431" spans="2:12" ht="36.950000000000003" customHeight="1" thickBot="1" x14ac:dyDescent="0.3">
      <c r="B431" s="9"/>
      <c r="C431" s="429"/>
      <c r="D431" s="400"/>
      <c r="E431" s="400"/>
      <c r="F431" s="400"/>
      <c r="G431" s="400"/>
      <c r="H431" s="400"/>
      <c r="I431" s="379"/>
      <c r="J431" s="379"/>
      <c r="K431" s="379"/>
      <c r="L431" s="380"/>
    </row>
    <row r="432" spans="2:12" ht="36.950000000000003" customHeight="1" x14ac:dyDescent="0.25">
      <c r="B432" s="9"/>
      <c r="C432" s="407"/>
      <c r="D432" s="1193" t="s">
        <v>654</v>
      </c>
      <c r="E432" s="1193"/>
      <c r="F432" s="1191" t="s">
        <v>655</v>
      </c>
      <c r="G432" s="1191"/>
      <c r="H432" s="1191"/>
      <c r="I432" s="1191"/>
      <c r="J432" s="1191"/>
      <c r="K432" s="1192"/>
      <c r="L432" s="380"/>
    </row>
    <row r="433" spans="2:12" ht="36.950000000000003" customHeight="1" x14ac:dyDescent="0.25">
      <c r="B433" s="9"/>
      <c r="C433" s="387" t="s">
        <v>92</v>
      </c>
      <c r="D433" s="1173">
        <f>'STU LIST ENTRY'!$C$15</f>
        <v>0</v>
      </c>
      <c r="E433" s="1173"/>
      <c r="F433" s="1173" t="str">
        <f>'PRE DATA'!$C$25</f>
        <v xml:space="preserve"> NIHAL</v>
      </c>
      <c r="G433" s="1173"/>
      <c r="H433" s="1173"/>
      <c r="I433" s="1173" t="str">
        <f>'PRE DATA'!$C$29</f>
        <v>Perera</v>
      </c>
      <c r="J433" s="1173"/>
      <c r="K433" s="1174"/>
      <c r="L433" s="380"/>
    </row>
    <row r="434" spans="2:12" ht="36.950000000000003" customHeight="1" x14ac:dyDescent="0.25">
      <c r="B434" s="9"/>
      <c r="C434" s="387" t="s">
        <v>656</v>
      </c>
      <c r="D434" s="1194"/>
      <c r="E434" s="1194"/>
      <c r="F434" s="1179"/>
      <c r="G434" s="1179"/>
      <c r="H434" s="1179"/>
      <c r="I434" s="1175"/>
      <c r="J434" s="1175"/>
      <c r="K434" s="1176"/>
      <c r="L434" s="380"/>
    </row>
    <row r="435" spans="2:12" ht="36.950000000000003" customHeight="1" thickBot="1" x14ac:dyDescent="0.3">
      <c r="B435" s="9"/>
      <c r="C435" s="388" t="s">
        <v>657</v>
      </c>
      <c r="D435" s="1195">
        <f>$D$324</f>
        <v>43674</v>
      </c>
      <c r="E435" s="1196"/>
      <c r="F435" s="1195">
        <f>$D$361</f>
        <v>43674</v>
      </c>
      <c r="G435" s="1198"/>
      <c r="H435" s="1196"/>
      <c r="I435" s="1195">
        <f>$F$361</f>
        <v>43674</v>
      </c>
      <c r="J435" s="1198"/>
      <c r="K435" s="1199"/>
      <c r="L435" s="380"/>
    </row>
    <row r="436" spans="2:12" ht="36.950000000000003" customHeight="1" thickBot="1" x14ac:dyDescent="0.3">
      <c r="B436" s="9"/>
      <c r="C436" s="433"/>
      <c r="D436" s="400"/>
      <c r="E436" s="400"/>
      <c r="F436" s="400"/>
      <c r="G436" s="400"/>
      <c r="H436" s="400"/>
      <c r="I436" s="379"/>
      <c r="J436" s="379"/>
      <c r="K436" s="379"/>
      <c r="L436" s="380"/>
    </row>
    <row r="437" spans="2:12" ht="36.950000000000003" customHeight="1" x14ac:dyDescent="0.25">
      <c r="B437" s="9"/>
      <c r="C437" s="1188" t="s">
        <v>659</v>
      </c>
      <c r="D437" s="1189"/>
      <c r="E437" s="1189"/>
      <c r="F437" s="1189"/>
      <c r="G437" s="1189"/>
      <c r="H437" s="1189"/>
      <c r="I437" s="1189"/>
      <c r="J437" s="1189"/>
      <c r="K437" s="1190"/>
      <c r="L437" s="380"/>
    </row>
    <row r="438" spans="2:12" ht="36.950000000000003" customHeight="1" x14ac:dyDescent="0.3">
      <c r="B438" s="9"/>
      <c r="C438" s="397" t="s">
        <v>660</v>
      </c>
      <c r="D438" s="398"/>
      <c r="E438" s="617" t="str">
        <f>'PRE DATA'!$C$10</f>
        <v>TRAINING INSTITUTE</v>
      </c>
      <c r="F438" s="398"/>
      <c r="G438" s="400"/>
      <c r="H438" s="400"/>
      <c r="I438" s="379"/>
      <c r="J438" s="379"/>
      <c r="K438" s="380"/>
      <c r="L438" s="380"/>
    </row>
    <row r="439" spans="2:12" ht="36.950000000000003" customHeight="1" x14ac:dyDescent="0.3">
      <c r="B439" s="9"/>
      <c r="C439" s="397" t="s">
        <v>661</v>
      </c>
      <c r="D439" s="398"/>
      <c r="E439" s="618" t="str">
        <f>'PRE DATA'!$C$34</f>
        <v>2019-1</v>
      </c>
      <c r="F439" s="399"/>
      <c r="G439" s="400"/>
      <c r="H439" s="400"/>
      <c r="I439" s="379"/>
      <c r="J439" s="379"/>
      <c r="K439" s="380"/>
      <c r="L439" s="380"/>
    </row>
    <row r="440" spans="2:12" ht="36.950000000000003" customHeight="1" x14ac:dyDescent="0.3">
      <c r="B440" s="9"/>
      <c r="C440" s="397" t="s">
        <v>662</v>
      </c>
      <c r="D440" s="398"/>
      <c r="E440" s="1197"/>
      <c r="F440" s="1197"/>
      <c r="G440" s="1197"/>
      <c r="H440" s="1197"/>
      <c r="I440" s="1197"/>
      <c r="J440" s="1197"/>
      <c r="K440" s="380"/>
      <c r="L440" s="380"/>
    </row>
    <row r="441" spans="2:12" ht="36.950000000000003" customHeight="1" x14ac:dyDescent="0.3">
      <c r="B441" s="9"/>
      <c r="C441" s="401"/>
      <c r="D441" s="398"/>
      <c r="E441" s="398"/>
      <c r="F441" s="402"/>
      <c r="G441" s="400"/>
      <c r="H441" s="400"/>
      <c r="I441" s="379"/>
      <c r="J441" s="379"/>
      <c r="K441" s="380"/>
      <c r="L441" s="380"/>
    </row>
    <row r="442" spans="2:12" ht="36.950000000000003" customHeight="1" x14ac:dyDescent="0.3">
      <c r="B442" s="9"/>
      <c r="C442" s="403"/>
      <c r="D442" s="398"/>
      <c r="E442" s="404" t="s">
        <v>663</v>
      </c>
      <c r="F442" s="398"/>
      <c r="G442" s="400"/>
      <c r="H442" s="400"/>
      <c r="I442" s="379"/>
      <c r="J442" s="379"/>
      <c r="K442" s="380"/>
      <c r="L442" s="380"/>
    </row>
    <row r="443" spans="2:12" ht="36.950000000000003" customHeight="1" thickBot="1" x14ac:dyDescent="0.3">
      <c r="B443" s="9"/>
      <c r="C443" s="405"/>
      <c r="D443" s="40"/>
      <c r="E443" s="40"/>
      <c r="F443" s="40"/>
      <c r="G443" s="406"/>
      <c r="H443" s="406"/>
      <c r="I443" s="355"/>
      <c r="J443" s="355"/>
      <c r="K443" s="435">
        <f>K406+1</f>
        <v>12</v>
      </c>
      <c r="L443" s="380"/>
    </row>
    <row r="444" spans="2:12" ht="36.950000000000003" customHeight="1" thickBot="1" x14ac:dyDescent="0.3">
      <c r="B444" s="434"/>
      <c r="C444" s="406"/>
      <c r="D444" s="406"/>
      <c r="E444" s="406"/>
      <c r="F444" s="406"/>
      <c r="G444" s="406"/>
      <c r="H444" s="406"/>
      <c r="I444" s="355"/>
      <c r="J444" s="355"/>
      <c r="K444" s="355"/>
      <c r="L444" s="356"/>
    </row>
    <row r="445" spans="2:12" ht="36.950000000000003" customHeight="1" thickBot="1" x14ac:dyDescent="0.3"/>
    <row r="446" spans="2:12" ht="36.950000000000003" customHeight="1" thickBot="1" x14ac:dyDescent="0.3">
      <c r="B446" s="8"/>
      <c r="C446" s="1168" t="s">
        <v>637</v>
      </c>
      <c r="D446" s="1168"/>
      <c r="E446" s="1168"/>
      <c r="F446" s="1168"/>
      <c r="G446" s="1168"/>
      <c r="H446" s="1168"/>
      <c r="I446" s="1168"/>
      <c r="J446" s="1168"/>
      <c r="K446" s="1168"/>
      <c r="L446" s="354"/>
    </row>
    <row r="447" spans="2:12" ht="36.950000000000003" customHeight="1" x14ac:dyDescent="0.25">
      <c r="B447" s="9"/>
      <c r="C447" s="389" t="s">
        <v>638</v>
      </c>
      <c r="D447" s="390" t="s">
        <v>639</v>
      </c>
      <c r="E447" s="1169" t="s">
        <v>640</v>
      </c>
      <c r="F447" s="1169"/>
      <c r="G447" s="1169"/>
      <c r="H447" s="1169" t="s">
        <v>641</v>
      </c>
      <c r="I447" s="1169"/>
      <c r="J447" s="1169" t="s">
        <v>615</v>
      </c>
      <c r="K447" s="1181"/>
      <c r="L447" s="380"/>
    </row>
    <row r="448" spans="2:12" ht="36.950000000000003" customHeight="1" x14ac:dyDescent="0.25">
      <c r="B448" s="9"/>
      <c r="C448" s="391">
        <v>1</v>
      </c>
      <c r="D448" s="392"/>
      <c r="E448" s="1170" t="s">
        <v>642</v>
      </c>
      <c r="F448" s="1170"/>
      <c r="G448" s="1170"/>
      <c r="H448" s="1170" t="s">
        <v>643</v>
      </c>
      <c r="I448" s="1170"/>
      <c r="J448" s="392"/>
      <c r="K448" s="393"/>
      <c r="L448" s="380"/>
    </row>
    <row r="449" spans="2:12" ht="36.950000000000003" customHeight="1" x14ac:dyDescent="0.25">
      <c r="B449" s="9"/>
      <c r="C449" s="391">
        <v>2</v>
      </c>
      <c r="D449" s="541">
        <v>4</v>
      </c>
      <c r="E449" s="1170">
        <f>$E$5</f>
        <v>0</v>
      </c>
      <c r="F449" s="1170"/>
      <c r="G449" s="1170"/>
      <c r="H449" s="1170">
        <f>$H$5</f>
        <v>0</v>
      </c>
      <c r="I449" s="1170"/>
      <c r="J449" s="392"/>
      <c r="K449" s="393"/>
      <c r="L449" s="380"/>
    </row>
    <row r="450" spans="2:12" ht="36.950000000000003" customHeight="1" x14ac:dyDescent="0.25">
      <c r="B450" s="9"/>
      <c r="C450" s="391">
        <v>3</v>
      </c>
      <c r="D450" s="541"/>
      <c r="E450" s="1170">
        <f>$E$117</f>
        <v>0</v>
      </c>
      <c r="F450" s="1170"/>
      <c r="G450" s="1170"/>
      <c r="H450" s="1170">
        <f>$H$117</f>
        <v>0</v>
      </c>
      <c r="I450" s="1170"/>
      <c r="J450" s="392"/>
      <c r="K450" s="393"/>
      <c r="L450" s="380"/>
    </row>
    <row r="451" spans="2:12" ht="36.950000000000003" customHeight="1" thickBot="1" x14ac:dyDescent="0.3">
      <c r="B451" s="9"/>
      <c r="C451" s="394">
        <v>4</v>
      </c>
      <c r="D451" s="395"/>
      <c r="E451" s="1187"/>
      <c r="F451" s="1187"/>
      <c r="G451" s="1187"/>
      <c r="H451" s="1187"/>
      <c r="I451" s="1187"/>
      <c r="J451" s="395"/>
      <c r="K451" s="396"/>
      <c r="L451" s="380"/>
    </row>
    <row r="452" spans="2:12" ht="36.950000000000003" customHeight="1" x14ac:dyDescent="0.25">
      <c r="B452" s="9"/>
      <c r="C452" s="429"/>
      <c r="D452" s="400"/>
      <c r="E452" s="400"/>
      <c r="F452" s="400"/>
      <c r="G452" s="400"/>
      <c r="H452" s="400"/>
      <c r="I452" s="379"/>
      <c r="J452" s="379"/>
      <c r="K452" s="379"/>
      <c r="L452" s="380"/>
    </row>
    <row r="453" spans="2:12" ht="36.950000000000003" customHeight="1" x14ac:dyDescent="0.25">
      <c r="B453" s="9"/>
      <c r="C453" s="430" t="s">
        <v>644</v>
      </c>
      <c r="D453" s="431"/>
      <c r="E453" s="431"/>
      <c r="F453" s="7"/>
      <c r="G453" s="7"/>
      <c r="H453" s="432" t="s">
        <v>645</v>
      </c>
      <c r="I453" s="379"/>
      <c r="J453" s="379"/>
      <c r="K453" s="379"/>
      <c r="L453" s="380"/>
    </row>
    <row r="454" spans="2:12" ht="36.950000000000003" customHeight="1" x14ac:dyDescent="0.25">
      <c r="B454" s="9"/>
      <c r="C454" s="400"/>
      <c r="D454" s="400"/>
      <c r="E454" s="400"/>
      <c r="F454" s="400"/>
      <c r="G454" s="400"/>
      <c r="H454" s="400"/>
      <c r="I454" s="379"/>
      <c r="J454" s="379"/>
      <c r="K454" s="7"/>
      <c r="L454" s="380"/>
    </row>
    <row r="455" spans="2:12" ht="36.950000000000003" customHeight="1" x14ac:dyDescent="0.25">
      <c r="B455" s="9"/>
      <c r="C455" s="436" t="s">
        <v>658</v>
      </c>
      <c r="D455" s="400"/>
      <c r="E455" s="400"/>
      <c r="F455" s="400"/>
      <c r="G455" s="400"/>
      <c r="H455" s="400"/>
      <c r="I455" s="379"/>
      <c r="J455" s="379"/>
      <c r="K455" s="379"/>
      <c r="L455" s="380"/>
    </row>
    <row r="456" spans="2:12" ht="36.950000000000003" customHeight="1" x14ac:dyDescent="0.25">
      <c r="B456" s="9"/>
      <c r="C456" s="436" t="s">
        <v>658</v>
      </c>
      <c r="D456" s="400"/>
      <c r="E456" s="400"/>
      <c r="F456" s="400"/>
      <c r="G456" s="400"/>
      <c r="H456" s="400"/>
      <c r="I456" s="379"/>
      <c r="J456" s="379"/>
      <c r="K456" s="379"/>
      <c r="L456" s="380"/>
    </row>
    <row r="457" spans="2:12" ht="36.950000000000003" customHeight="1" x14ac:dyDescent="0.25">
      <c r="B457" s="9"/>
      <c r="C457" s="436" t="s">
        <v>658</v>
      </c>
      <c r="D457" s="400"/>
      <c r="E457" s="400"/>
      <c r="F457" s="400"/>
      <c r="G457" s="400"/>
      <c r="H457" s="400"/>
      <c r="I457" s="379"/>
      <c r="J457" s="379"/>
      <c r="K457" s="379"/>
      <c r="L457" s="380"/>
    </row>
    <row r="458" spans="2:12" ht="36.950000000000003" customHeight="1" thickBot="1" x14ac:dyDescent="0.3">
      <c r="B458" s="9"/>
      <c r="C458" s="1186" t="s">
        <v>646</v>
      </c>
      <c r="D458" s="1186"/>
      <c r="E458" s="1186"/>
      <c r="F458" s="1186"/>
      <c r="G458" s="1186"/>
      <c r="H458" s="1186"/>
      <c r="I458" s="1186"/>
      <c r="J458" s="1186"/>
      <c r="K458" s="1186"/>
      <c r="L458" s="380"/>
    </row>
    <row r="459" spans="2:12" ht="36.950000000000003" customHeight="1" x14ac:dyDescent="0.25">
      <c r="B459" s="9"/>
      <c r="C459" s="386" t="s">
        <v>639</v>
      </c>
      <c r="D459" s="352" t="s">
        <v>647</v>
      </c>
      <c r="E459" s="352" t="s">
        <v>648</v>
      </c>
      <c r="F459" s="352" t="s">
        <v>649</v>
      </c>
      <c r="G459" s="352" t="s">
        <v>650</v>
      </c>
      <c r="H459" s="352" t="s">
        <v>651</v>
      </c>
      <c r="I459" s="352" t="s">
        <v>652</v>
      </c>
      <c r="J459" s="412"/>
      <c r="K459" s="413"/>
      <c r="L459" s="380"/>
    </row>
    <row r="460" spans="2:12" ht="36.950000000000003" customHeight="1" x14ac:dyDescent="0.25">
      <c r="B460" s="9"/>
      <c r="C460" s="414" t="s">
        <v>653</v>
      </c>
      <c r="D460" s="437" t="str">
        <f>'PRE DATA'!$C$16</f>
        <v>2019-07-28</v>
      </c>
      <c r="E460" s="437" t="str">
        <f>'PRE DATA'!$C$16</f>
        <v>2019-07-28</v>
      </c>
      <c r="F460" s="437" t="str">
        <f>'PRE DATA'!$C$16</f>
        <v>2019-07-28</v>
      </c>
      <c r="G460" s="437" t="str">
        <f>'PRE DATA'!$C$17</f>
        <v>2019-07-28</v>
      </c>
      <c r="H460" s="437" t="str">
        <f>'PRE DATA'!$C$17</f>
        <v>2019-07-28</v>
      </c>
      <c r="I460" s="437" t="str">
        <f>'PRE DATA'!$C$17</f>
        <v>2019-07-28</v>
      </c>
      <c r="J460" s="409"/>
      <c r="K460" s="415"/>
      <c r="L460" s="380"/>
    </row>
    <row r="461" spans="2:12" ht="36.950000000000003" customHeight="1" x14ac:dyDescent="0.25">
      <c r="B461" s="9"/>
      <c r="C461" s="1182" t="s">
        <v>615</v>
      </c>
      <c r="D461" s="410"/>
      <c r="E461" s="410"/>
      <c r="F461" s="410"/>
      <c r="G461" s="410"/>
      <c r="H461" s="410"/>
      <c r="I461" s="411"/>
      <c r="J461" s="409"/>
      <c r="K461" s="415"/>
      <c r="L461" s="380"/>
    </row>
    <row r="462" spans="2:12" ht="36.950000000000003" customHeight="1" thickBot="1" x14ac:dyDescent="0.3">
      <c r="B462" s="9"/>
      <c r="C462" s="1183"/>
      <c r="D462" s="416"/>
      <c r="E462" s="416"/>
      <c r="F462" s="416"/>
      <c r="G462" s="416"/>
      <c r="H462" s="416"/>
      <c r="I462" s="417"/>
      <c r="J462" s="418"/>
      <c r="K462" s="419"/>
      <c r="L462" s="380"/>
    </row>
    <row r="463" spans="2:12" ht="36.950000000000003" customHeight="1" thickBot="1" x14ac:dyDescent="0.3">
      <c r="B463" s="9"/>
      <c r="C463" s="429"/>
      <c r="D463" s="400"/>
      <c r="E463" s="400"/>
      <c r="F463" s="400"/>
      <c r="G463" s="400"/>
      <c r="H463" s="400"/>
      <c r="I463" s="379"/>
      <c r="J463" s="379"/>
      <c r="K463" s="379"/>
      <c r="L463" s="380"/>
    </row>
    <row r="464" spans="2:12" ht="36.950000000000003" customHeight="1" x14ac:dyDescent="0.25">
      <c r="B464" s="9"/>
      <c r="C464" s="407" t="s">
        <v>639</v>
      </c>
      <c r="D464" s="421"/>
      <c r="E464" s="421"/>
      <c r="F464" s="421"/>
      <c r="G464" s="421"/>
      <c r="H464" s="421"/>
      <c r="I464" s="422"/>
      <c r="J464" s="422"/>
      <c r="K464" s="423"/>
      <c r="L464" s="380"/>
    </row>
    <row r="465" spans="2:12" ht="36.950000000000003" customHeight="1" x14ac:dyDescent="0.25">
      <c r="B465" s="9"/>
      <c r="C465" s="424" t="s">
        <v>653</v>
      </c>
      <c r="D465" s="420"/>
      <c r="E465" s="420"/>
      <c r="F465" s="420"/>
      <c r="G465" s="420"/>
      <c r="H465" s="420"/>
      <c r="I465" s="408"/>
      <c r="J465" s="408"/>
      <c r="K465" s="425"/>
      <c r="L465" s="380"/>
    </row>
    <row r="466" spans="2:12" ht="36.950000000000003" customHeight="1" x14ac:dyDescent="0.25">
      <c r="B466" s="9"/>
      <c r="C466" s="1184" t="s">
        <v>615</v>
      </c>
      <c r="D466" s="420"/>
      <c r="E466" s="420"/>
      <c r="F466" s="420"/>
      <c r="G466" s="420"/>
      <c r="H466" s="420"/>
      <c r="I466" s="408"/>
      <c r="J466" s="408"/>
      <c r="K466" s="425"/>
      <c r="L466" s="380"/>
    </row>
    <row r="467" spans="2:12" ht="36.950000000000003" customHeight="1" thickBot="1" x14ac:dyDescent="0.3">
      <c r="B467" s="9"/>
      <c r="C467" s="1185"/>
      <c r="D467" s="426"/>
      <c r="E467" s="426"/>
      <c r="F467" s="426"/>
      <c r="G467" s="426"/>
      <c r="H467" s="426"/>
      <c r="I467" s="427"/>
      <c r="J467" s="427"/>
      <c r="K467" s="428"/>
      <c r="L467" s="380"/>
    </row>
    <row r="468" spans="2:12" ht="36.950000000000003" customHeight="1" thickBot="1" x14ac:dyDescent="0.3">
      <c r="B468" s="9"/>
      <c r="C468" s="429"/>
      <c r="D468" s="400"/>
      <c r="E468" s="400"/>
      <c r="F468" s="400"/>
      <c r="G468" s="400"/>
      <c r="H468" s="400"/>
      <c r="I468" s="379"/>
      <c r="J468" s="379"/>
      <c r="K468" s="379"/>
      <c r="L468" s="380"/>
    </row>
    <row r="469" spans="2:12" ht="36.950000000000003" customHeight="1" x14ac:dyDescent="0.25">
      <c r="B469" s="9"/>
      <c r="C469" s="407"/>
      <c r="D469" s="1193" t="s">
        <v>654</v>
      </c>
      <c r="E469" s="1193"/>
      <c r="F469" s="1191" t="s">
        <v>655</v>
      </c>
      <c r="G469" s="1191"/>
      <c r="H469" s="1191"/>
      <c r="I469" s="1191"/>
      <c r="J469" s="1191"/>
      <c r="K469" s="1192"/>
      <c r="L469" s="380"/>
    </row>
    <row r="470" spans="2:12" ht="36.950000000000003" customHeight="1" x14ac:dyDescent="0.25">
      <c r="B470" s="9"/>
      <c r="C470" s="387" t="s">
        <v>92</v>
      </c>
      <c r="D470" s="1173">
        <f>'STU LIST ENTRY'!$C$16</f>
        <v>0</v>
      </c>
      <c r="E470" s="1173"/>
      <c r="F470" s="1173" t="str">
        <f>'PRE DATA'!$C$25</f>
        <v xml:space="preserve"> NIHAL</v>
      </c>
      <c r="G470" s="1173"/>
      <c r="H470" s="1173"/>
      <c r="I470" s="1173" t="str">
        <f>'PRE DATA'!$C$29</f>
        <v>Perera</v>
      </c>
      <c r="J470" s="1173"/>
      <c r="K470" s="1174"/>
      <c r="L470" s="380"/>
    </row>
    <row r="471" spans="2:12" ht="36.950000000000003" customHeight="1" x14ac:dyDescent="0.25">
      <c r="B471" s="9"/>
      <c r="C471" s="387" t="s">
        <v>656</v>
      </c>
      <c r="D471" s="1194"/>
      <c r="E471" s="1194"/>
      <c r="F471" s="1179"/>
      <c r="G471" s="1179"/>
      <c r="H471" s="1179"/>
      <c r="I471" s="1175"/>
      <c r="J471" s="1175"/>
      <c r="K471" s="1176"/>
      <c r="L471" s="380"/>
    </row>
    <row r="472" spans="2:12" ht="36.950000000000003" customHeight="1" thickBot="1" x14ac:dyDescent="0.3">
      <c r="B472" s="9"/>
      <c r="C472" s="388" t="s">
        <v>657</v>
      </c>
      <c r="D472" s="1195">
        <f>$D$324</f>
        <v>43674</v>
      </c>
      <c r="E472" s="1196"/>
      <c r="F472" s="1195">
        <f>$D$361</f>
        <v>43674</v>
      </c>
      <c r="G472" s="1198"/>
      <c r="H472" s="1196"/>
      <c r="I472" s="1195">
        <f>$F$361</f>
        <v>43674</v>
      </c>
      <c r="J472" s="1198"/>
      <c r="K472" s="1199"/>
      <c r="L472" s="380"/>
    </row>
    <row r="473" spans="2:12" ht="36.950000000000003" customHeight="1" thickBot="1" x14ac:dyDescent="0.3">
      <c r="B473" s="9"/>
      <c r="C473" s="433"/>
      <c r="D473" s="400"/>
      <c r="E473" s="400"/>
      <c r="F473" s="400"/>
      <c r="G473" s="400"/>
      <c r="H473" s="400"/>
      <c r="I473" s="379"/>
      <c r="J473" s="379"/>
      <c r="K473" s="379"/>
      <c r="L473" s="380"/>
    </row>
    <row r="474" spans="2:12" ht="36.950000000000003" customHeight="1" x14ac:dyDescent="0.25">
      <c r="B474" s="9"/>
      <c r="C474" s="1188" t="s">
        <v>659</v>
      </c>
      <c r="D474" s="1189"/>
      <c r="E474" s="1189"/>
      <c r="F474" s="1189"/>
      <c r="G474" s="1189"/>
      <c r="H474" s="1189"/>
      <c r="I474" s="1189"/>
      <c r="J474" s="1189"/>
      <c r="K474" s="1190"/>
      <c r="L474" s="380"/>
    </row>
    <row r="475" spans="2:12" ht="36.950000000000003" customHeight="1" x14ac:dyDescent="0.3">
      <c r="B475" s="9"/>
      <c r="C475" s="397" t="s">
        <v>660</v>
      </c>
      <c r="D475" s="398"/>
      <c r="E475" s="617" t="str">
        <f>'PRE DATA'!$C$10</f>
        <v>TRAINING INSTITUTE</v>
      </c>
      <c r="F475" s="398"/>
      <c r="G475" s="400"/>
      <c r="H475" s="400"/>
      <c r="I475" s="379"/>
      <c r="J475" s="379"/>
      <c r="K475" s="380"/>
      <c r="L475" s="380"/>
    </row>
    <row r="476" spans="2:12" ht="36.950000000000003" customHeight="1" x14ac:dyDescent="0.3">
      <c r="B476" s="9"/>
      <c r="C476" s="397" t="s">
        <v>661</v>
      </c>
      <c r="D476" s="398"/>
      <c r="E476" s="618" t="str">
        <f>'PRE DATA'!$C$34</f>
        <v>2019-1</v>
      </c>
      <c r="F476" s="399"/>
      <c r="G476" s="400"/>
      <c r="H476" s="400"/>
      <c r="I476" s="379"/>
      <c r="J476" s="379"/>
      <c r="K476" s="380"/>
      <c r="L476" s="380"/>
    </row>
    <row r="477" spans="2:12" ht="36.950000000000003" customHeight="1" x14ac:dyDescent="0.3">
      <c r="B477" s="9"/>
      <c r="C477" s="397" t="s">
        <v>662</v>
      </c>
      <c r="D477" s="398"/>
      <c r="E477" s="1197"/>
      <c r="F477" s="1197"/>
      <c r="G477" s="1197"/>
      <c r="H477" s="1197"/>
      <c r="I477" s="1197"/>
      <c r="J477" s="1197"/>
      <c r="K477" s="380"/>
      <c r="L477" s="380"/>
    </row>
    <row r="478" spans="2:12" ht="36.950000000000003" customHeight="1" x14ac:dyDescent="0.3">
      <c r="B478" s="9"/>
      <c r="C478" s="401"/>
      <c r="D478" s="398"/>
      <c r="E478" s="398"/>
      <c r="F478" s="402"/>
      <c r="G478" s="400"/>
      <c r="H478" s="400"/>
      <c r="I478" s="379"/>
      <c r="J478" s="379"/>
      <c r="K478" s="380"/>
      <c r="L478" s="380"/>
    </row>
    <row r="479" spans="2:12" ht="36.950000000000003" customHeight="1" x14ac:dyDescent="0.3">
      <c r="B479" s="9"/>
      <c r="C479" s="403"/>
      <c r="D479" s="398"/>
      <c r="E479" s="404" t="s">
        <v>663</v>
      </c>
      <c r="F479" s="398"/>
      <c r="G479" s="400"/>
      <c r="H479" s="400"/>
      <c r="I479" s="379"/>
      <c r="J479" s="379"/>
      <c r="K479" s="380"/>
      <c r="L479" s="380"/>
    </row>
    <row r="480" spans="2:12" ht="36.950000000000003" customHeight="1" thickBot="1" x14ac:dyDescent="0.3">
      <c r="B480" s="9"/>
      <c r="C480" s="405"/>
      <c r="D480" s="40"/>
      <c r="E480" s="40"/>
      <c r="F480" s="40"/>
      <c r="G480" s="406"/>
      <c r="H480" s="406"/>
      <c r="I480" s="355"/>
      <c r="J480" s="355"/>
      <c r="K480" s="435">
        <f>K443+1</f>
        <v>13</v>
      </c>
      <c r="L480" s="380"/>
    </row>
    <row r="481" spans="2:12" ht="36.950000000000003" customHeight="1" thickBot="1" x14ac:dyDescent="0.3">
      <c r="B481" s="434"/>
      <c r="C481" s="406"/>
      <c r="D481" s="406"/>
      <c r="E481" s="406"/>
      <c r="F481" s="406"/>
      <c r="G481" s="406"/>
      <c r="H481" s="406"/>
      <c r="I481" s="355"/>
      <c r="J481" s="355"/>
      <c r="K481" s="355"/>
      <c r="L481" s="356"/>
    </row>
    <row r="482" spans="2:12" ht="36.950000000000003" customHeight="1" thickBot="1" x14ac:dyDescent="0.3"/>
    <row r="483" spans="2:12" ht="36.950000000000003" customHeight="1" thickBot="1" x14ac:dyDescent="0.3">
      <c r="B483" s="8"/>
      <c r="C483" s="1168" t="s">
        <v>637</v>
      </c>
      <c r="D483" s="1168"/>
      <c r="E483" s="1168"/>
      <c r="F483" s="1168"/>
      <c r="G483" s="1168"/>
      <c r="H483" s="1168"/>
      <c r="I483" s="1168"/>
      <c r="J483" s="1168"/>
      <c r="K483" s="1168"/>
      <c r="L483" s="354"/>
    </row>
    <row r="484" spans="2:12" ht="36.950000000000003" customHeight="1" x14ac:dyDescent="0.25">
      <c r="B484" s="9"/>
      <c r="C484" s="389" t="s">
        <v>638</v>
      </c>
      <c r="D484" s="390" t="s">
        <v>639</v>
      </c>
      <c r="E484" s="1169" t="s">
        <v>640</v>
      </c>
      <c r="F484" s="1169"/>
      <c r="G484" s="1169"/>
      <c r="H484" s="1169" t="s">
        <v>641</v>
      </c>
      <c r="I484" s="1169"/>
      <c r="J484" s="1169" t="s">
        <v>615</v>
      </c>
      <c r="K484" s="1181"/>
      <c r="L484" s="380"/>
    </row>
    <row r="485" spans="2:12" ht="36.950000000000003" customHeight="1" x14ac:dyDescent="0.25">
      <c r="B485" s="9"/>
      <c r="C485" s="391">
        <v>1</v>
      </c>
      <c r="D485" s="392"/>
      <c r="E485" s="1170"/>
      <c r="F485" s="1170"/>
      <c r="G485" s="1170"/>
      <c r="H485" s="1170"/>
      <c r="I485" s="1170"/>
      <c r="J485" s="392"/>
      <c r="K485" s="393"/>
      <c r="L485" s="380"/>
    </row>
    <row r="486" spans="2:12" ht="36.950000000000003" customHeight="1" x14ac:dyDescent="0.25">
      <c r="B486" s="9"/>
      <c r="C486" s="391">
        <v>2</v>
      </c>
      <c r="D486" s="541">
        <v>4</v>
      </c>
      <c r="E486" s="1170">
        <f>$E$5</f>
        <v>0</v>
      </c>
      <c r="F486" s="1170"/>
      <c r="G486" s="1170"/>
      <c r="H486" s="1170">
        <f>$H$5</f>
        <v>0</v>
      </c>
      <c r="I486" s="1170"/>
      <c r="J486" s="392"/>
      <c r="K486" s="393"/>
      <c r="L486" s="380"/>
    </row>
    <row r="487" spans="2:12" ht="36.950000000000003" customHeight="1" x14ac:dyDescent="0.25">
      <c r="B487" s="9"/>
      <c r="C487" s="391">
        <v>3</v>
      </c>
      <c r="D487" s="541"/>
      <c r="E487" s="1170">
        <f>$E$117</f>
        <v>0</v>
      </c>
      <c r="F487" s="1170"/>
      <c r="G487" s="1170"/>
      <c r="H487" s="1170">
        <f>$H$117</f>
        <v>0</v>
      </c>
      <c r="I487" s="1170"/>
      <c r="J487" s="392"/>
      <c r="K487" s="393"/>
      <c r="L487" s="380"/>
    </row>
    <row r="488" spans="2:12" ht="36.950000000000003" customHeight="1" thickBot="1" x14ac:dyDescent="0.3">
      <c r="B488" s="9"/>
      <c r="C488" s="394">
        <v>4</v>
      </c>
      <c r="D488" s="395"/>
      <c r="E488" s="1187"/>
      <c r="F488" s="1187"/>
      <c r="G488" s="1187"/>
      <c r="H488" s="1187"/>
      <c r="I488" s="1187"/>
      <c r="J488" s="395"/>
      <c r="K488" s="396"/>
      <c r="L488" s="380"/>
    </row>
    <row r="489" spans="2:12" ht="36.950000000000003" customHeight="1" x14ac:dyDescent="0.25">
      <c r="B489" s="9"/>
      <c r="C489" s="429"/>
      <c r="D489" s="400"/>
      <c r="E489" s="400"/>
      <c r="F489" s="400"/>
      <c r="G489" s="400"/>
      <c r="H489" s="400"/>
      <c r="I489" s="379"/>
      <c r="J489" s="379"/>
      <c r="K489" s="379"/>
      <c r="L489" s="380"/>
    </row>
    <row r="490" spans="2:12" ht="36.950000000000003" customHeight="1" x14ac:dyDescent="0.25">
      <c r="B490" s="9"/>
      <c r="C490" s="430" t="s">
        <v>644</v>
      </c>
      <c r="D490" s="431"/>
      <c r="E490" s="431"/>
      <c r="F490" s="7"/>
      <c r="G490" s="7"/>
      <c r="H490" s="432" t="s">
        <v>645</v>
      </c>
      <c r="I490" s="379"/>
      <c r="J490" s="379"/>
      <c r="K490" s="379"/>
      <c r="L490" s="380"/>
    </row>
    <row r="491" spans="2:12" ht="36.950000000000003" customHeight="1" x14ac:dyDescent="0.25">
      <c r="B491" s="9"/>
      <c r="C491" s="400"/>
      <c r="D491" s="400"/>
      <c r="E491" s="400"/>
      <c r="F491" s="400"/>
      <c r="G491" s="400"/>
      <c r="H491" s="400"/>
      <c r="I491" s="379"/>
      <c r="J491" s="379"/>
      <c r="K491" s="7"/>
      <c r="L491" s="380"/>
    </row>
    <row r="492" spans="2:12" ht="36.950000000000003" customHeight="1" x14ac:dyDescent="0.25">
      <c r="B492" s="9"/>
      <c r="C492" s="436" t="s">
        <v>658</v>
      </c>
      <c r="D492" s="400"/>
      <c r="E492" s="400"/>
      <c r="F492" s="400"/>
      <c r="G492" s="400"/>
      <c r="H492" s="400"/>
      <c r="I492" s="379"/>
      <c r="J492" s="379"/>
      <c r="K492" s="379"/>
      <c r="L492" s="380"/>
    </row>
    <row r="493" spans="2:12" ht="36.950000000000003" customHeight="1" x14ac:dyDescent="0.25">
      <c r="B493" s="9"/>
      <c r="C493" s="436" t="s">
        <v>658</v>
      </c>
      <c r="D493" s="400"/>
      <c r="E493" s="400"/>
      <c r="F493" s="400"/>
      <c r="G493" s="400"/>
      <c r="H493" s="400"/>
      <c r="I493" s="379"/>
      <c r="J493" s="379"/>
      <c r="K493" s="379"/>
      <c r="L493" s="380"/>
    </row>
    <row r="494" spans="2:12" ht="36.950000000000003" customHeight="1" x14ac:dyDescent="0.25">
      <c r="B494" s="9"/>
      <c r="C494" s="436" t="s">
        <v>658</v>
      </c>
      <c r="D494" s="400"/>
      <c r="E494" s="400"/>
      <c r="F494" s="400"/>
      <c r="G494" s="400"/>
      <c r="H494" s="400"/>
      <c r="I494" s="379"/>
      <c r="J494" s="379"/>
      <c r="K494" s="379"/>
      <c r="L494" s="380"/>
    </row>
    <row r="495" spans="2:12" ht="36.950000000000003" customHeight="1" thickBot="1" x14ac:dyDescent="0.3">
      <c r="B495" s="9"/>
      <c r="C495" s="1186" t="s">
        <v>646</v>
      </c>
      <c r="D495" s="1186"/>
      <c r="E495" s="1186"/>
      <c r="F495" s="1186"/>
      <c r="G495" s="1186"/>
      <c r="H495" s="1186"/>
      <c r="I495" s="1186"/>
      <c r="J495" s="1186"/>
      <c r="K495" s="1186"/>
      <c r="L495" s="380"/>
    </row>
    <row r="496" spans="2:12" ht="36.950000000000003" customHeight="1" x14ac:dyDescent="0.25">
      <c r="B496" s="9"/>
      <c r="C496" s="386" t="s">
        <v>639</v>
      </c>
      <c r="D496" s="352" t="s">
        <v>647</v>
      </c>
      <c r="E496" s="352" t="s">
        <v>648</v>
      </c>
      <c r="F496" s="352" t="s">
        <v>649</v>
      </c>
      <c r="G496" s="352" t="s">
        <v>650</v>
      </c>
      <c r="H496" s="352" t="s">
        <v>651</v>
      </c>
      <c r="I496" s="352" t="s">
        <v>652</v>
      </c>
      <c r="J496" s="412"/>
      <c r="K496" s="413"/>
      <c r="L496" s="380"/>
    </row>
    <row r="497" spans="2:12" ht="36.950000000000003" customHeight="1" x14ac:dyDescent="0.25">
      <c r="B497" s="9"/>
      <c r="C497" s="414" t="s">
        <v>653</v>
      </c>
      <c r="D497" s="437" t="str">
        <f>'PRE DATA'!$C$16</f>
        <v>2019-07-28</v>
      </c>
      <c r="E497" s="437" t="str">
        <f>'PRE DATA'!$C$16</f>
        <v>2019-07-28</v>
      </c>
      <c r="F497" s="437" t="str">
        <f>'PRE DATA'!$C$16</f>
        <v>2019-07-28</v>
      </c>
      <c r="G497" s="437" t="str">
        <f>'PRE DATA'!$C$17</f>
        <v>2019-07-28</v>
      </c>
      <c r="H497" s="437" t="str">
        <f>'PRE DATA'!$C$17</f>
        <v>2019-07-28</v>
      </c>
      <c r="I497" s="437" t="str">
        <f>'PRE DATA'!$C$17</f>
        <v>2019-07-28</v>
      </c>
      <c r="J497" s="409"/>
      <c r="K497" s="415"/>
      <c r="L497" s="380"/>
    </row>
    <row r="498" spans="2:12" ht="36.950000000000003" customHeight="1" x14ac:dyDescent="0.25">
      <c r="B498" s="9"/>
      <c r="C498" s="1182" t="s">
        <v>615</v>
      </c>
      <c r="D498" s="410"/>
      <c r="E498" s="410"/>
      <c r="F498" s="410"/>
      <c r="G498" s="410"/>
      <c r="H498" s="410"/>
      <c r="I498" s="411"/>
      <c r="J498" s="409"/>
      <c r="K498" s="415"/>
      <c r="L498" s="380"/>
    </row>
    <row r="499" spans="2:12" ht="36.950000000000003" customHeight="1" thickBot="1" x14ac:dyDescent="0.3">
      <c r="B499" s="9"/>
      <c r="C499" s="1183"/>
      <c r="D499" s="416"/>
      <c r="E499" s="416"/>
      <c r="F499" s="416"/>
      <c r="G499" s="416"/>
      <c r="H499" s="416"/>
      <c r="I499" s="417"/>
      <c r="J499" s="418"/>
      <c r="K499" s="419"/>
      <c r="L499" s="380"/>
    </row>
    <row r="500" spans="2:12" ht="36.950000000000003" customHeight="1" thickBot="1" x14ac:dyDescent="0.3">
      <c r="B500" s="9"/>
      <c r="C500" s="429"/>
      <c r="D500" s="400"/>
      <c r="E500" s="400"/>
      <c r="F500" s="400"/>
      <c r="G500" s="400"/>
      <c r="H500" s="400"/>
      <c r="I500" s="379"/>
      <c r="J500" s="379"/>
      <c r="K500" s="379"/>
      <c r="L500" s="380"/>
    </row>
    <row r="501" spans="2:12" ht="36.950000000000003" customHeight="1" x14ac:dyDescent="0.25">
      <c r="B501" s="9"/>
      <c r="C501" s="407" t="s">
        <v>639</v>
      </c>
      <c r="D501" s="421"/>
      <c r="E501" s="421"/>
      <c r="F501" s="421"/>
      <c r="G501" s="421"/>
      <c r="H501" s="421"/>
      <c r="I501" s="422"/>
      <c r="J501" s="422"/>
      <c r="K501" s="423"/>
      <c r="L501" s="380"/>
    </row>
    <row r="502" spans="2:12" ht="36.950000000000003" customHeight="1" x14ac:dyDescent="0.25">
      <c r="B502" s="9"/>
      <c r="C502" s="424" t="s">
        <v>653</v>
      </c>
      <c r="D502" s="420"/>
      <c r="E502" s="420"/>
      <c r="F502" s="420"/>
      <c r="G502" s="420"/>
      <c r="H502" s="420"/>
      <c r="I502" s="408"/>
      <c r="J502" s="408"/>
      <c r="K502" s="425"/>
      <c r="L502" s="380"/>
    </row>
    <row r="503" spans="2:12" ht="36.950000000000003" customHeight="1" x14ac:dyDescent="0.25">
      <c r="B503" s="9"/>
      <c r="C503" s="1184" t="s">
        <v>615</v>
      </c>
      <c r="D503" s="420"/>
      <c r="E503" s="420"/>
      <c r="F503" s="420"/>
      <c r="G503" s="420"/>
      <c r="H503" s="420"/>
      <c r="I503" s="408"/>
      <c r="J503" s="408"/>
      <c r="K503" s="425"/>
      <c r="L503" s="380"/>
    </row>
    <row r="504" spans="2:12" ht="36.950000000000003" customHeight="1" thickBot="1" x14ac:dyDescent="0.3">
      <c r="B504" s="9"/>
      <c r="C504" s="1185"/>
      <c r="D504" s="426"/>
      <c r="E504" s="426"/>
      <c r="F504" s="426"/>
      <c r="G504" s="426"/>
      <c r="H504" s="426"/>
      <c r="I504" s="427"/>
      <c r="J504" s="427"/>
      <c r="K504" s="428"/>
      <c r="L504" s="380"/>
    </row>
    <row r="505" spans="2:12" ht="36.950000000000003" customHeight="1" thickBot="1" x14ac:dyDescent="0.3">
      <c r="B505" s="9"/>
      <c r="C505" s="429"/>
      <c r="D505" s="400"/>
      <c r="E505" s="400"/>
      <c r="F505" s="400"/>
      <c r="G505" s="400"/>
      <c r="H505" s="400"/>
      <c r="I505" s="379"/>
      <c r="J505" s="379"/>
      <c r="K505" s="379"/>
      <c r="L505" s="380"/>
    </row>
    <row r="506" spans="2:12" ht="36.950000000000003" customHeight="1" x14ac:dyDescent="0.25">
      <c r="B506" s="9"/>
      <c r="C506" s="407"/>
      <c r="D506" s="1193" t="s">
        <v>654</v>
      </c>
      <c r="E506" s="1193"/>
      <c r="F506" s="1191" t="s">
        <v>655</v>
      </c>
      <c r="G506" s="1191"/>
      <c r="H506" s="1191"/>
      <c r="I506" s="1191"/>
      <c r="J506" s="1191"/>
      <c r="K506" s="1192"/>
      <c r="L506" s="380"/>
    </row>
    <row r="507" spans="2:12" ht="36.950000000000003" customHeight="1" x14ac:dyDescent="0.25">
      <c r="B507" s="9"/>
      <c r="C507" s="387" t="s">
        <v>92</v>
      </c>
      <c r="D507" s="1173">
        <f>'STU LIST ENTRY'!$C$17</f>
        <v>0</v>
      </c>
      <c r="E507" s="1173"/>
      <c r="F507" s="1173" t="str">
        <f>'PRE DATA'!$C$25</f>
        <v xml:space="preserve"> NIHAL</v>
      </c>
      <c r="G507" s="1173"/>
      <c r="H507" s="1173"/>
      <c r="I507" s="1173" t="str">
        <f>'PRE DATA'!$C$29</f>
        <v>Perera</v>
      </c>
      <c r="J507" s="1173"/>
      <c r="K507" s="1174"/>
      <c r="L507" s="380"/>
    </row>
    <row r="508" spans="2:12" ht="36.950000000000003" customHeight="1" x14ac:dyDescent="0.25">
      <c r="B508" s="9"/>
      <c r="C508" s="387" t="s">
        <v>656</v>
      </c>
      <c r="D508" s="1194"/>
      <c r="E508" s="1194"/>
      <c r="F508" s="1179"/>
      <c r="G508" s="1179"/>
      <c r="H508" s="1179"/>
      <c r="I508" s="1175"/>
      <c r="J508" s="1175"/>
      <c r="K508" s="1176"/>
      <c r="L508" s="380"/>
    </row>
    <row r="509" spans="2:12" ht="36.950000000000003" customHeight="1" thickBot="1" x14ac:dyDescent="0.3">
      <c r="B509" s="9"/>
      <c r="C509" s="388" t="s">
        <v>657</v>
      </c>
      <c r="D509" s="1195">
        <f>$D$324</f>
        <v>43674</v>
      </c>
      <c r="E509" s="1196"/>
      <c r="F509" s="1195">
        <f>$D$361</f>
        <v>43674</v>
      </c>
      <c r="G509" s="1198"/>
      <c r="H509" s="1196"/>
      <c r="I509" s="1195">
        <f>$F$361</f>
        <v>43674</v>
      </c>
      <c r="J509" s="1198"/>
      <c r="K509" s="1199"/>
      <c r="L509" s="380"/>
    </row>
    <row r="510" spans="2:12" ht="36.950000000000003" customHeight="1" thickBot="1" x14ac:dyDescent="0.3">
      <c r="B510" s="9"/>
      <c r="C510" s="433"/>
      <c r="D510" s="400"/>
      <c r="E510" s="400"/>
      <c r="F510" s="400"/>
      <c r="G510" s="400"/>
      <c r="H510" s="400"/>
      <c r="I510" s="379"/>
      <c r="J510" s="379"/>
      <c r="K510" s="379"/>
      <c r="L510" s="380"/>
    </row>
    <row r="511" spans="2:12" ht="36.950000000000003" customHeight="1" x14ac:dyDescent="0.25">
      <c r="B511" s="9"/>
      <c r="C511" s="1188" t="s">
        <v>659</v>
      </c>
      <c r="D511" s="1189"/>
      <c r="E511" s="1189"/>
      <c r="F511" s="1189"/>
      <c r="G511" s="1189"/>
      <c r="H511" s="1189"/>
      <c r="I511" s="1189"/>
      <c r="J511" s="1189"/>
      <c r="K511" s="1190"/>
      <c r="L511" s="380"/>
    </row>
    <row r="512" spans="2:12" ht="36.950000000000003" customHeight="1" x14ac:dyDescent="0.3">
      <c r="B512" s="9"/>
      <c r="C512" s="397" t="s">
        <v>660</v>
      </c>
      <c r="D512" s="398"/>
      <c r="E512" s="617" t="str">
        <f>'PRE DATA'!$C$10</f>
        <v>TRAINING INSTITUTE</v>
      </c>
      <c r="F512" s="398"/>
      <c r="G512" s="400"/>
      <c r="H512" s="400"/>
      <c r="I512" s="379"/>
      <c r="J512" s="379"/>
      <c r="K512" s="380"/>
      <c r="L512" s="380"/>
    </row>
    <row r="513" spans="2:12" ht="36.950000000000003" customHeight="1" x14ac:dyDescent="0.3">
      <c r="B513" s="9"/>
      <c r="C513" s="397" t="s">
        <v>661</v>
      </c>
      <c r="D513" s="398"/>
      <c r="E513" s="618" t="str">
        <f>'PRE DATA'!$C$34</f>
        <v>2019-1</v>
      </c>
      <c r="F513" s="399"/>
      <c r="G513" s="400"/>
      <c r="H513" s="400"/>
      <c r="I513" s="379"/>
      <c r="J513" s="379"/>
      <c r="K513" s="380"/>
      <c r="L513" s="380"/>
    </row>
    <row r="514" spans="2:12" ht="36.950000000000003" customHeight="1" x14ac:dyDescent="0.3">
      <c r="B514" s="9"/>
      <c r="C514" s="397" t="s">
        <v>662</v>
      </c>
      <c r="D514" s="398"/>
      <c r="E514" s="1197"/>
      <c r="F514" s="1197"/>
      <c r="G514" s="1197"/>
      <c r="H514" s="1197"/>
      <c r="I514" s="1197"/>
      <c r="J514" s="1197"/>
      <c r="K514" s="380"/>
      <c r="L514" s="380"/>
    </row>
    <row r="515" spans="2:12" ht="36.950000000000003" customHeight="1" x14ac:dyDescent="0.3">
      <c r="B515" s="9"/>
      <c r="C515" s="401"/>
      <c r="D515" s="398"/>
      <c r="E515" s="398"/>
      <c r="F515" s="402"/>
      <c r="G515" s="400"/>
      <c r="H515" s="400"/>
      <c r="I515" s="379"/>
      <c r="J515" s="379"/>
      <c r="K515" s="380"/>
      <c r="L515" s="380"/>
    </row>
    <row r="516" spans="2:12" ht="36.950000000000003" customHeight="1" x14ac:dyDescent="0.3">
      <c r="B516" s="9"/>
      <c r="C516" s="403"/>
      <c r="D516" s="398"/>
      <c r="E516" s="404" t="s">
        <v>663</v>
      </c>
      <c r="F516" s="398"/>
      <c r="G516" s="400"/>
      <c r="H516" s="400"/>
      <c r="I516" s="379"/>
      <c r="J516" s="379"/>
      <c r="K516" s="380"/>
      <c r="L516" s="380"/>
    </row>
    <row r="517" spans="2:12" ht="36.950000000000003" customHeight="1" thickBot="1" x14ac:dyDescent="0.3">
      <c r="B517" s="9"/>
      <c r="C517" s="405"/>
      <c r="D517" s="40"/>
      <c r="E517" s="40"/>
      <c r="F517" s="40"/>
      <c r="G517" s="406"/>
      <c r="H517" s="406"/>
      <c r="I517" s="355"/>
      <c r="J517" s="355"/>
      <c r="K517" s="435">
        <f>K480+1</f>
        <v>14</v>
      </c>
      <c r="L517" s="380"/>
    </row>
    <row r="518" spans="2:12" ht="36.950000000000003" customHeight="1" thickBot="1" x14ac:dyDescent="0.3">
      <c r="B518" s="434"/>
      <c r="C518" s="406"/>
      <c r="D518" s="406"/>
      <c r="E518" s="406"/>
      <c r="F518" s="406"/>
      <c r="G518" s="406"/>
      <c r="H518" s="406"/>
      <c r="I518" s="355"/>
      <c r="J518" s="355"/>
      <c r="K518" s="355"/>
      <c r="L518" s="356"/>
    </row>
    <row r="519" spans="2:12" ht="36.950000000000003" customHeight="1" thickBot="1" x14ac:dyDescent="0.3"/>
    <row r="520" spans="2:12" ht="36.950000000000003" customHeight="1" thickBot="1" x14ac:dyDescent="0.3">
      <c r="B520" s="8"/>
      <c r="C520" s="1168" t="s">
        <v>637</v>
      </c>
      <c r="D520" s="1168"/>
      <c r="E520" s="1168"/>
      <c r="F520" s="1168"/>
      <c r="G520" s="1168"/>
      <c r="H520" s="1168"/>
      <c r="I520" s="1168"/>
      <c r="J520" s="1168"/>
      <c r="K520" s="1168"/>
      <c r="L520" s="354"/>
    </row>
    <row r="521" spans="2:12" ht="36.950000000000003" customHeight="1" x14ac:dyDescent="0.25">
      <c r="B521" s="9"/>
      <c r="C521" s="389" t="s">
        <v>638</v>
      </c>
      <c r="D521" s="390" t="s">
        <v>639</v>
      </c>
      <c r="E521" s="1169" t="s">
        <v>640</v>
      </c>
      <c r="F521" s="1169"/>
      <c r="G521" s="1169"/>
      <c r="H521" s="1169" t="s">
        <v>641</v>
      </c>
      <c r="I521" s="1169"/>
      <c r="J521" s="1169" t="s">
        <v>615</v>
      </c>
      <c r="K521" s="1181"/>
      <c r="L521" s="380"/>
    </row>
    <row r="522" spans="2:12" ht="36.950000000000003" customHeight="1" x14ac:dyDescent="0.25">
      <c r="B522" s="9"/>
      <c r="C522" s="391">
        <v>1</v>
      </c>
      <c r="D522" s="392"/>
      <c r="E522" s="1170"/>
      <c r="F522" s="1170"/>
      <c r="G522" s="1170"/>
      <c r="H522" s="1170"/>
      <c r="I522" s="1170"/>
      <c r="J522" s="392"/>
      <c r="K522" s="393"/>
      <c r="L522" s="380"/>
    </row>
    <row r="523" spans="2:12" ht="36.950000000000003" customHeight="1" x14ac:dyDescent="0.25">
      <c r="B523" s="9"/>
      <c r="C523" s="391">
        <v>2</v>
      </c>
      <c r="D523" s="541">
        <v>4</v>
      </c>
      <c r="E523" s="1170">
        <f>$E$5</f>
        <v>0</v>
      </c>
      <c r="F523" s="1170"/>
      <c r="G523" s="1170"/>
      <c r="H523" s="1170">
        <f>$H$5</f>
        <v>0</v>
      </c>
      <c r="I523" s="1170"/>
      <c r="J523" s="392"/>
      <c r="K523" s="393"/>
      <c r="L523" s="380"/>
    </row>
    <row r="524" spans="2:12" ht="36.950000000000003" customHeight="1" x14ac:dyDescent="0.25">
      <c r="B524" s="9"/>
      <c r="C524" s="391">
        <v>3</v>
      </c>
      <c r="D524" s="541"/>
      <c r="E524" s="1170">
        <f>$E$117</f>
        <v>0</v>
      </c>
      <c r="F524" s="1170"/>
      <c r="G524" s="1170"/>
      <c r="H524" s="1170">
        <f>$H$117</f>
        <v>0</v>
      </c>
      <c r="I524" s="1170"/>
      <c r="J524" s="392"/>
      <c r="K524" s="393"/>
      <c r="L524" s="380"/>
    </row>
    <row r="525" spans="2:12" ht="36.950000000000003" customHeight="1" thickBot="1" x14ac:dyDescent="0.3">
      <c r="B525" s="9"/>
      <c r="C525" s="394">
        <v>4</v>
      </c>
      <c r="D525" s="395"/>
      <c r="E525" s="1187"/>
      <c r="F525" s="1187"/>
      <c r="G525" s="1187"/>
      <c r="H525" s="1187"/>
      <c r="I525" s="1187"/>
      <c r="J525" s="395"/>
      <c r="K525" s="396"/>
      <c r="L525" s="380"/>
    </row>
    <row r="526" spans="2:12" ht="36.950000000000003" customHeight="1" x14ac:dyDescent="0.25">
      <c r="B526" s="9"/>
      <c r="C526" s="429"/>
      <c r="D526" s="400"/>
      <c r="E526" s="400"/>
      <c r="F526" s="400"/>
      <c r="G526" s="400"/>
      <c r="H526" s="400"/>
      <c r="I526" s="379"/>
      <c r="J526" s="379"/>
      <c r="K526" s="379"/>
      <c r="L526" s="380"/>
    </row>
    <row r="527" spans="2:12" ht="36.950000000000003" customHeight="1" x14ac:dyDescent="0.25">
      <c r="B527" s="9"/>
      <c r="C527" s="430" t="s">
        <v>644</v>
      </c>
      <c r="D527" s="431"/>
      <c r="E527" s="431"/>
      <c r="F527" s="7"/>
      <c r="G527" s="7"/>
      <c r="H527" s="432" t="s">
        <v>645</v>
      </c>
      <c r="I527" s="379"/>
      <c r="J527" s="379"/>
      <c r="K527" s="379"/>
      <c r="L527" s="380"/>
    </row>
    <row r="528" spans="2:12" ht="36.950000000000003" customHeight="1" x14ac:dyDescent="0.25">
      <c r="B528" s="9"/>
      <c r="C528" s="400"/>
      <c r="D528" s="400"/>
      <c r="E528" s="400"/>
      <c r="F528" s="400"/>
      <c r="G528" s="400"/>
      <c r="H528" s="400"/>
      <c r="I528" s="379"/>
      <c r="J528" s="379"/>
      <c r="K528" s="7"/>
      <c r="L528" s="380"/>
    </row>
    <row r="529" spans="2:12" ht="36.950000000000003" customHeight="1" x14ac:dyDescent="0.25">
      <c r="B529" s="9"/>
      <c r="C529" s="436" t="s">
        <v>658</v>
      </c>
      <c r="D529" s="400"/>
      <c r="E529" s="400"/>
      <c r="F529" s="400"/>
      <c r="G529" s="400"/>
      <c r="H529" s="400"/>
      <c r="I529" s="379"/>
      <c r="J529" s="379"/>
      <c r="K529" s="379"/>
      <c r="L529" s="380"/>
    </row>
    <row r="530" spans="2:12" ht="36.950000000000003" customHeight="1" x14ac:dyDescent="0.25">
      <c r="B530" s="9"/>
      <c r="C530" s="436" t="s">
        <v>658</v>
      </c>
      <c r="D530" s="400"/>
      <c r="E530" s="400"/>
      <c r="F530" s="400"/>
      <c r="G530" s="400"/>
      <c r="H530" s="400"/>
      <c r="I530" s="379"/>
      <c r="J530" s="379"/>
      <c r="K530" s="379"/>
      <c r="L530" s="380"/>
    </row>
    <row r="531" spans="2:12" ht="36.950000000000003" customHeight="1" x14ac:dyDescent="0.25">
      <c r="B531" s="9"/>
      <c r="C531" s="436" t="s">
        <v>658</v>
      </c>
      <c r="D531" s="400"/>
      <c r="E531" s="400"/>
      <c r="F531" s="400"/>
      <c r="G531" s="400"/>
      <c r="H531" s="400"/>
      <c r="I531" s="379"/>
      <c r="J531" s="379"/>
      <c r="K531" s="379"/>
      <c r="L531" s="380"/>
    </row>
    <row r="532" spans="2:12" ht="36.950000000000003" customHeight="1" thickBot="1" x14ac:dyDescent="0.3">
      <c r="B532" s="9"/>
      <c r="C532" s="1186" t="s">
        <v>646</v>
      </c>
      <c r="D532" s="1186"/>
      <c r="E532" s="1186"/>
      <c r="F532" s="1186"/>
      <c r="G532" s="1186"/>
      <c r="H532" s="1186"/>
      <c r="I532" s="1186"/>
      <c r="J532" s="1186"/>
      <c r="K532" s="1186"/>
      <c r="L532" s="380"/>
    </row>
    <row r="533" spans="2:12" ht="36.950000000000003" customHeight="1" x14ac:dyDescent="0.25">
      <c r="B533" s="9"/>
      <c r="C533" s="386" t="s">
        <v>639</v>
      </c>
      <c r="D533" s="352" t="s">
        <v>647</v>
      </c>
      <c r="E533" s="352" t="s">
        <v>648</v>
      </c>
      <c r="F533" s="352" t="s">
        <v>649</v>
      </c>
      <c r="G533" s="352" t="s">
        <v>650</v>
      </c>
      <c r="H533" s="352" t="s">
        <v>651</v>
      </c>
      <c r="I533" s="352" t="s">
        <v>652</v>
      </c>
      <c r="J533" s="412"/>
      <c r="K533" s="413"/>
      <c r="L533" s="380"/>
    </row>
    <row r="534" spans="2:12" ht="36.950000000000003" customHeight="1" x14ac:dyDescent="0.25">
      <c r="B534" s="9"/>
      <c r="C534" s="414" t="s">
        <v>653</v>
      </c>
      <c r="D534" s="437" t="str">
        <f>'PRE DATA'!$C$16</f>
        <v>2019-07-28</v>
      </c>
      <c r="E534" s="437" t="str">
        <f>'PRE DATA'!$C$16</f>
        <v>2019-07-28</v>
      </c>
      <c r="F534" s="437" t="str">
        <f>'PRE DATA'!$C$16</f>
        <v>2019-07-28</v>
      </c>
      <c r="G534" s="437" t="str">
        <f>'PRE DATA'!$C$17</f>
        <v>2019-07-28</v>
      </c>
      <c r="H534" s="437" t="str">
        <f>'PRE DATA'!$C$17</f>
        <v>2019-07-28</v>
      </c>
      <c r="I534" s="437" t="str">
        <f>'PRE DATA'!$C$17</f>
        <v>2019-07-28</v>
      </c>
      <c r="J534" s="409"/>
      <c r="K534" s="415"/>
      <c r="L534" s="380"/>
    </row>
    <row r="535" spans="2:12" ht="36.950000000000003" customHeight="1" x14ac:dyDescent="0.25">
      <c r="B535" s="9"/>
      <c r="C535" s="1182" t="s">
        <v>615</v>
      </c>
      <c r="D535" s="410"/>
      <c r="E535" s="410"/>
      <c r="F535" s="410"/>
      <c r="G535" s="410"/>
      <c r="H535" s="410"/>
      <c r="I535" s="411"/>
      <c r="J535" s="409"/>
      <c r="K535" s="415"/>
      <c r="L535" s="380"/>
    </row>
    <row r="536" spans="2:12" ht="36.950000000000003" customHeight="1" thickBot="1" x14ac:dyDescent="0.3">
      <c r="B536" s="9"/>
      <c r="C536" s="1183"/>
      <c r="D536" s="416"/>
      <c r="E536" s="416"/>
      <c r="F536" s="416"/>
      <c r="G536" s="416"/>
      <c r="H536" s="416"/>
      <c r="I536" s="417"/>
      <c r="J536" s="418"/>
      <c r="K536" s="419"/>
      <c r="L536" s="380"/>
    </row>
    <row r="537" spans="2:12" ht="36.950000000000003" customHeight="1" thickBot="1" x14ac:dyDescent="0.3">
      <c r="B537" s="9"/>
      <c r="C537" s="429"/>
      <c r="D537" s="400"/>
      <c r="E537" s="400"/>
      <c r="F537" s="400"/>
      <c r="G537" s="400"/>
      <c r="H537" s="400"/>
      <c r="I537" s="379"/>
      <c r="J537" s="379"/>
      <c r="K537" s="379"/>
      <c r="L537" s="380"/>
    </row>
    <row r="538" spans="2:12" ht="36.950000000000003" customHeight="1" x14ac:dyDescent="0.25">
      <c r="B538" s="9"/>
      <c r="C538" s="407" t="s">
        <v>639</v>
      </c>
      <c r="D538" s="421"/>
      <c r="E538" s="421"/>
      <c r="F538" s="421"/>
      <c r="G538" s="421"/>
      <c r="H538" s="421"/>
      <c r="I538" s="422"/>
      <c r="J538" s="422"/>
      <c r="K538" s="423"/>
      <c r="L538" s="380"/>
    </row>
    <row r="539" spans="2:12" ht="36.950000000000003" customHeight="1" x14ac:dyDescent="0.25">
      <c r="B539" s="9"/>
      <c r="C539" s="424" t="s">
        <v>653</v>
      </c>
      <c r="D539" s="420"/>
      <c r="E539" s="420"/>
      <c r="F539" s="420"/>
      <c r="G539" s="420"/>
      <c r="H539" s="420"/>
      <c r="I539" s="408"/>
      <c r="J539" s="408"/>
      <c r="K539" s="425"/>
      <c r="L539" s="380"/>
    </row>
    <row r="540" spans="2:12" ht="36.950000000000003" customHeight="1" x14ac:dyDescent="0.25">
      <c r="B540" s="9"/>
      <c r="C540" s="1184" t="s">
        <v>615</v>
      </c>
      <c r="D540" s="420"/>
      <c r="E540" s="420"/>
      <c r="F540" s="420"/>
      <c r="G540" s="420"/>
      <c r="H540" s="420"/>
      <c r="I540" s="408"/>
      <c r="J540" s="408"/>
      <c r="K540" s="425"/>
      <c r="L540" s="380"/>
    </row>
    <row r="541" spans="2:12" ht="36.950000000000003" customHeight="1" thickBot="1" x14ac:dyDescent="0.3">
      <c r="B541" s="9"/>
      <c r="C541" s="1185"/>
      <c r="D541" s="426"/>
      <c r="E541" s="426"/>
      <c r="F541" s="426"/>
      <c r="G541" s="426"/>
      <c r="H541" s="426"/>
      <c r="I541" s="427"/>
      <c r="J541" s="427"/>
      <c r="K541" s="428"/>
      <c r="L541" s="380"/>
    </row>
    <row r="542" spans="2:12" ht="36.950000000000003" customHeight="1" thickBot="1" x14ac:dyDescent="0.3">
      <c r="B542" s="9"/>
      <c r="C542" s="429"/>
      <c r="D542" s="400"/>
      <c r="E542" s="400"/>
      <c r="F542" s="400"/>
      <c r="G542" s="400"/>
      <c r="H542" s="400"/>
      <c r="I542" s="379"/>
      <c r="J542" s="379"/>
      <c r="K542" s="379"/>
      <c r="L542" s="380"/>
    </row>
    <row r="543" spans="2:12" ht="36.950000000000003" customHeight="1" x14ac:dyDescent="0.25">
      <c r="B543" s="9"/>
      <c r="C543" s="407"/>
      <c r="D543" s="1193" t="s">
        <v>654</v>
      </c>
      <c r="E543" s="1193"/>
      <c r="F543" s="1191" t="s">
        <v>655</v>
      </c>
      <c r="G543" s="1191"/>
      <c r="H543" s="1191"/>
      <c r="I543" s="1191"/>
      <c r="J543" s="1191"/>
      <c r="K543" s="1192"/>
      <c r="L543" s="380"/>
    </row>
    <row r="544" spans="2:12" ht="36.950000000000003" customHeight="1" x14ac:dyDescent="0.25">
      <c r="B544" s="9"/>
      <c r="C544" s="387" t="s">
        <v>92</v>
      </c>
      <c r="D544" s="1173">
        <f>'STU LIST ENTRY'!$C$18</f>
        <v>0</v>
      </c>
      <c r="E544" s="1173"/>
      <c r="F544" s="1173" t="str">
        <f>'PRE DATA'!$C$25</f>
        <v xml:space="preserve"> NIHAL</v>
      </c>
      <c r="G544" s="1173"/>
      <c r="H544" s="1173"/>
      <c r="I544" s="1173" t="str">
        <f>'PRE DATA'!$C$29</f>
        <v>Perera</v>
      </c>
      <c r="J544" s="1173"/>
      <c r="K544" s="1174"/>
      <c r="L544" s="380"/>
    </row>
    <row r="545" spans="2:12" ht="36.950000000000003" customHeight="1" x14ac:dyDescent="0.25">
      <c r="B545" s="9"/>
      <c r="C545" s="387" t="s">
        <v>656</v>
      </c>
      <c r="D545" s="1194"/>
      <c r="E545" s="1194"/>
      <c r="F545" s="1179"/>
      <c r="G545" s="1179"/>
      <c r="H545" s="1179"/>
      <c r="I545" s="1175"/>
      <c r="J545" s="1175"/>
      <c r="K545" s="1176"/>
      <c r="L545" s="380"/>
    </row>
    <row r="546" spans="2:12" ht="36.950000000000003" customHeight="1" thickBot="1" x14ac:dyDescent="0.3">
      <c r="B546" s="9"/>
      <c r="C546" s="388" t="s">
        <v>657</v>
      </c>
      <c r="D546" s="1195">
        <f>$D$324</f>
        <v>43674</v>
      </c>
      <c r="E546" s="1196"/>
      <c r="F546" s="1195">
        <f>$D$361</f>
        <v>43674</v>
      </c>
      <c r="G546" s="1198"/>
      <c r="H546" s="1196"/>
      <c r="I546" s="1195">
        <f>$F$361</f>
        <v>43674</v>
      </c>
      <c r="J546" s="1198"/>
      <c r="K546" s="1199"/>
      <c r="L546" s="380"/>
    </row>
    <row r="547" spans="2:12" ht="36.950000000000003" customHeight="1" thickBot="1" x14ac:dyDescent="0.3">
      <c r="B547" s="9"/>
      <c r="C547" s="433"/>
      <c r="D547" s="400"/>
      <c r="E547" s="400"/>
      <c r="F547" s="400"/>
      <c r="G547" s="400"/>
      <c r="H547" s="400"/>
      <c r="I547" s="379"/>
      <c r="J547" s="379"/>
      <c r="K547" s="379"/>
      <c r="L547" s="380"/>
    </row>
    <row r="548" spans="2:12" ht="36.950000000000003" customHeight="1" x14ac:dyDescent="0.25">
      <c r="B548" s="9"/>
      <c r="C548" s="1188" t="s">
        <v>659</v>
      </c>
      <c r="D548" s="1189"/>
      <c r="E548" s="1189"/>
      <c r="F548" s="1189"/>
      <c r="G548" s="1189"/>
      <c r="H548" s="1189"/>
      <c r="I548" s="1189"/>
      <c r="J548" s="1189"/>
      <c r="K548" s="1190"/>
      <c r="L548" s="380"/>
    </row>
    <row r="549" spans="2:12" ht="36.950000000000003" customHeight="1" x14ac:dyDescent="0.3">
      <c r="B549" s="9"/>
      <c r="C549" s="397" t="s">
        <v>660</v>
      </c>
      <c r="D549" s="398"/>
      <c r="E549" s="617" t="str">
        <f>'PRE DATA'!$C$10</f>
        <v>TRAINING INSTITUTE</v>
      </c>
      <c r="F549" s="398"/>
      <c r="G549" s="400"/>
      <c r="H549" s="400"/>
      <c r="I549" s="379"/>
      <c r="J549" s="379"/>
      <c r="K549" s="380"/>
      <c r="L549" s="380"/>
    </row>
    <row r="550" spans="2:12" ht="36.950000000000003" customHeight="1" x14ac:dyDescent="0.3">
      <c r="B550" s="9"/>
      <c r="C550" s="397" t="s">
        <v>661</v>
      </c>
      <c r="D550" s="398"/>
      <c r="E550" s="618" t="str">
        <f>'PRE DATA'!$C$34</f>
        <v>2019-1</v>
      </c>
      <c r="F550" s="399"/>
      <c r="G550" s="400"/>
      <c r="H550" s="400"/>
      <c r="I550" s="379"/>
      <c r="J550" s="379"/>
      <c r="K550" s="380"/>
      <c r="L550" s="380"/>
    </row>
    <row r="551" spans="2:12" ht="36.950000000000003" customHeight="1" x14ac:dyDescent="0.3">
      <c r="B551" s="9"/>
      <c r="C551" s="397" t="s">
        <v>662</v>
      </c>
      <c r="D551" s="398"/>
      <c r="E551" s="1197"/>
      <c r="F551" s="1197"/>
      <c r="G551" s="1197"/>
      <c r="H551" s="1197"/>
      <c r="I551" s="1197"/>
      <c r="J551" s="1197"/>
      <c r="K551" s="380"/>
      <c r="L551" s="380"/>
    </row>
    <row r="552" spans="2:12" ht="36.950000000000003" customHeight="1" x14ac:dyDescent="0.3">
      <c r="B552" s="9"/>
      <c r="C552" s="401"/>
      <c r="D552" s="398"/>
      <c r="E552" s="398"/>
      <c r="F552" s="402"/>
      <c r="G552" s="400"/>
      <c r="H552" s="400"/>
      <c r="I552" s="379"/>
      <c r="J552" s="379"/>
      <c r="K552" s="380"/>
      <c r="L552" s="380"/>
    </row>
    <row r="553" spans="2:12" ht="36.950000000000003" customHeight="1" x14ac:dyDescent="0.3">
      <c r="B553" s="9"/>
      <c r="C553" s="403"/>
      <c r="D553" s="398"/>
      <c r="E553" s="404" t="s">
        <v>663</v>
      </c>
      <c r="F553" s="398"/>
      <c r="G553" s="400"/>
      <c r="H553" s="400"/>
      <c r="I553" s="379"/>
      <c r="J553" s="379"/>
      <c r="K553" s="380"/>
      <c r="L553" s="380"/>
    </row>
    <row r="554" spans="2:12" ht="36.950000000000003" customHeight="1" thickBot="1" x14ac:dyDescent="0.3">
      <c r="B554" s="9"/>
      <c r="C554" s="405"/>
      <c r="D554" s="40"/>
      <c r="E554" s="40"/>
      <c r="F554" s="40"/>
      <c r="G554" s="406"/>
      <c r="H554" s="406"/>
      <c r="I554" s="355"/>
      <c r="J554" s="355"/>
      <c r="K554" s="435">
        <f>K517+1</f>
        <v>15</v>
      </c>
      <c r="L554" s="380"/>
    </row>
    <row r="555" spans="2:12" ht="36.950000000000003" customHeight="1" thickBot="1" x14ac:dyDescent="0.3">
      <c r="B555" s="434"/>
      <c r="C555" s="406"/>
      <c r="D555" s="406"/>
      <c r="E555" s="406"/>
      <c r="F555" s="406"/>
      <c r="G555" s="406"/>
      <c r="H555" s="406"/>
      <c r="I555" s="355"/>
      <c r="J555" s="355"/>
      <c r="K555" s="355"/>
      <c r="L555" s="356"/>
    </row>
    <row r="556" spans="2:12" ht="36.950000000000003" customHeight="1" thickBot="1" x14ac:dyDescent="0.3"/>
    <row r="557" spans="2:12" ht="36.950000000000003" customHeight="1" thickBot="1" x14ac:dyDescent="0.3">
      <c r="B557" s="8"/>
      <c r="C557" s="1168" t="s">
        <v>637</v>
      </c>
      <c r="D557" s="1168"/>
      <c r="E557" s="1168"/>
      <c r="F557" s="1168"/>
      <c r="G557" s="1168"/>
      <c r="H557" s="1168"/>
      <c r="I557" s="1168"/>
      <c r="J557" s="1168"/>
      <c r="K557" s="1168"/>
      <c r="L557" s="354"/>
    </row>
    <row r="558" spans="2:12" ht="36.950000000000003" customHeight="1" x14ac:dyDescent="0.25">
      <c r="B558" s="9"/>
      <c r="C558" s="389" t="s">
        <v>638</v>
      </c>
      <c r="D558" s="390" t="s">
        <v>639</v>
      </c>
      <c r="E558" s="1169" t="s">
        <v>640</v>
      </c>
      <c r="F558" s="1169"/>
      <c r="G558" s="1169"/>
      <c r="H558" s="1169" t="s">
        <v>641</v>
      </c>
      <c r="I558" s="1169"/>
      <c r="J558" s="1169" t="s">
        <v>615</v>
      </c>
      <c r="K558" s="1181"/>
      <c r="L558" s="380"/>
    </row>
    <row r="559" spans="2:12" ht="36.950000000000003" customHeight="1" x14ac:dyDescent="0.25">
      <c r="B559" s="9"/>
      <c r="C559" s="391">
        <v>1</v>
      </c>
      <c r="D559" s="392"/>
      <c r="E559" s="1170"/>
      <c r="F559" s="1170"/>
      <c r="G559" s="1170"/>
      <c r="H559" s="1170"/>
      <c r="I559" s="1170"/>
      <c r="J559" s="392"/>
      <c r="K559" s="393"/>
      <c r="L559" s="380"/>
    </row>
    <row r="560" spans="2:12" ht="36.950000000000003" customHeight="1" x14ac:dyDescent="0.25">
      <c r="B560" s="9"/>
      <c r="C560" s="391">
        <v>2</v>
      </c>
      <c r="D560" s="541">
        <v>4</v>
      </c>
      <c r="E560" s="1170">
        <f>$E$5</f>
        <v>0</v>
      </c>
      <c r="F560" s="1170"/>
      <c r="G560" s="1170"/>
      <c r="H560" s="1170">
        <f>$H$5</f>
        <v>0</v>
      </c>
      <c r="I560" s="1170"/>
      <c r="J560" s="392"/>
      <c r="K560" s="393"/>
      <c r="L560" s="380"/>
    </row>
    <row r="561" spans="2:12" ht="36.950000000000003" customHeight="1" x14ac:dyDescent="0.25">
      <c r="B561" s="9"/>
      <c r="C561" s="391">
        <v>3</v>
      </c>
      <c r="D561" s="541"/>
      <c r="E561" s="1170">
        <f>$E$117</f>
        <v>0</v>
      </c>
      <c r="F561" s="1170"/>
      <c r="G561" s="1170"/>
      <c r="H561" s="1170">
        <f>$H$117</f>
        <v>0</v>
      </c>
      <c r="I561" s="1170"/>
      <c r="J561" s="392"/>
      <c r="K561" s="393"/>
      <c r="L561" s="380"/>
    </row>
    <row r="562" spans="2:12" ht="36.950000000000003" customHeight="1" thickBot="1" x14ac:dyDescent="0.3">
      <c r="B562" s="9"/>
      <c r="C562" s="394">
        <v>4</v>
      </c>
      <c r="D562" s="395"/>
      <c r="E562" s="1187"/>
      <c r="F562" s="1187"/>
      <c r="G562" s="1187"/>
      <c r="H562" s="1187"/>
      <c r="I562" s="1187"/>
      <c r="J562" s="395"/>
      <c r="K562" s="396"/>
      <c r="L562" s="380"/>
    </row>
    <row r="563" spans="2:12" ht="36.950000000000003" customHeight="1" x14ac:dyDescent="0.25">
      <c r="B563" s="9"/>
      <c r="C563" s="429"/>
      <c r="D563" s="400"/>
      <c r="E563" s="400"/>
      <c r="F563" s="400"/>
      <c r="G563" s="400"/>
      <c r="H563" s="400"/>
      <c r="I563" s="379"/>
      <c r="J563" s="379"/>
      <c r="K563" s="379"/>
      <c r="L563" s="380"/>
    </row>
    <row r="564" spans="2:12" ht="36.950000000000003" customHeight="1" x14ac:dyDescent="0.25">
      <c r="B564" s="9"/>
      <c r="C564" s="430" t="s">
        <v>644</v>
      </c>
      <c r="D564" s="431"/>
      <c r="E564" s="431"/>
      <c r="F564" s="7"/>
      <c r="G564" s="7"/>
      <c r="H564" s="432" t="s">
        <v>645</v>
      </c>
      <c r="I564" s="379"/>
      <c r="J564" s="379"/>
      <c r="K564" s="379"/>
      <c r="L564" s="380"/>
    </row>
    <row r="565" spans="2:12" ht="36.950000000000003" customHeight="1" x14ac:dyDescent="0.25">
      <c r="B565" s="9"/>
      <c r="C565" s="400"/>
      <c r="D565" s="400"/>
      <c r="E565" s="400"/>
      <c r="F565" s="400"/>
      <c r="G565" s="400"/>
      <c r="H565" s="400"/>
      <c r="I565" s="379"/>
      <c r="J565" s="379"/>
      <c r="K565" s="7"/>
      <c r="L565" s="380"/>
    </row>
    <row r="566" spans="2:12" ht="36.950000000000003" customHeight="1" x14ac:dyDescent="0.25">
      <c r="B566" s="9"/>
      <c r="C566" s="436" t="s">
        <v>658</v>
      </c>
      <c r="D566" s="400"/>
      <c r="E566" s="400"/>
      <c r="F566" s="400"/>
      <c r="G566" s="400"/>
      <c r="H566" s="400"/>
      <c r="I566" s="379"/>
      <c r="J566" s="379"/>
      <c r="K566" s="379"/>
      <c r="L566" s="380"/>
    </row>
    <row r="567" spans="2:12" ht="36.950000000000003" customHeight="1" x14ac:dyDescent="0.25">
      <c r="B567" s="9"/>
      <c r="C567" s="436" t="s">
        <v>658</v>
      </c>
      <c r="D567" s="400"/>
      <c r="E567" s="400"/>
      <c r="F567" s="400"/>
      <c r="G567" s="400"/>
      <c r="H567" s="400"/>
      <c r="I567" s="379"/>
      <c r="J567" s="379"/>
      <c r="K567" s="379"/>
      <c r="L567" s="380"/>
    </row>
    <row r="568" spans="2:12" ht="36.950000000000003" customHeight="1" x14ac:dyDescent="0.25">
      <c r="B568" s="9"/>
      <c r="C568" s="436" t="s">
        <v>658</v>
      </c>
      <c r="D568" s="400"/>
      <c r="E568" s="400"/>
      <c r="F568" s="400"/>
      <c r="G568" s="400"/>
      <c r="H568" s="400"/>
      <c r="I568" s="379"/>
      <c r="J568" s="379"/>
      <c r="K568" s="379"/>
      <c r="L568" s="380"/>
    </row>
    <row r="569" spans="2:12" ht="36.950000000000003" customHeight="1" thickBot="1" x14ac:dyDescent="0.3">
      <c r="B569" s="9"/>
      <c r="C569" s="1186" t="s">
        <v>646</v>
      </c>
      <c r="D569" s="1186"/>
      <c r="E569" s="1186"/>
      <c r="F569" s="1186"/>
      <c r="G569" s="1186"/>
      <c r="H569" s="1186"/>
      <c r="I569" s="1186"/>
      <c r="J569" s="1186"/>
      <c r="K569" s="1186"/>
      <c r="L569" s="380"/>
    </row>
    <row r="570" spans="2:12" ht="36.950000000000003" customHeight="1" x14ac:dyDescent="0.25">
      <c r="B570" s="9"/>
      <c r="C570" s="386" t="s">
        <v>639</v>
      </c>
      <c r="D570" s="352" t="s">
        <v>647</v>
      </c>
      <c r="E570" s="352" t="s">
        <v>648</v>
      </c>
      <c r="F570" s="352" t="s">
        <v>649</v>
      </c>
      <c r="G570" s="352" t="s">
        <v>650</v>
      </c>
      <c r="H570" s="352" t="s">
        <v>651</v>
      </c>
      <c r="I570" s="352" t="s">
        <v>652</v>
      </c>
      <c r="J570" s="412"/>
      <c r="K570" s="413"/>
      <c r="L570" s="380"/>
    </row>
    <row r="571" spans="2:12" ht="36.950000000000003" customHeight="1" x14ac:dyDescent="0.25">
      <c r="B571" s="9"/>
      <c r="C571" s="414" t="s">
        <v>653</v>
      </c>
      <c r="D571" s="437" t="str">
        <f>'PRE DATA'!$C$16</f>
        <v>2019-07-28</v>
      </c>
      <c r="E571" s="437" t="str">
        <f>'PRE DATA'!$C$16</f>
        <v>2019-07-28</v>
      </c>
      <c r="F571" s="437" t="str">
        <f>'PRE DATA'!$C$16</f>
        <v>2019-07-28</v>
      </c>
      <c r="G571" s="437" t="str">
        <f>'PRE DATA'!$C$17</f>
        <v>2019-07-28</v>
      </c>
      <c r="H571" s="437" t="str">
        <f>'PRE DATA'!$C$17</f>
        <v>2019-07-28</v>
      </c>
      <c r="I571" s="437" t="str">
        <f>'PRE DATA'!$C$17</f>
        <v>2019-07-28</v>
      </c>
      <c r="J571" s="409"/>
      <c r="K571" s="415"/>
      <c r="L571" s="380"/>
    </row>
    <row r="572" spans="2:12" ht="36.950000000000003" customHeight="1" x14ac:dyDescent="0.25">
      <c r="B572" s="9"/>
      <c r="C572" s="1182" t="s">
        <v>615</v>
      </c>
      <c r="D572" s="410"/>
      <c r="E572" s="410"/>
      <c r="F572" s="410"/>
      <c r="G572" s="410"/>
      <c r="H572" s="410"/>
      <c r="I572" s="411"/>
      <c r="J572" s="409"/>
      <c r="K572" s="415"/>
      <c r="L572" s="380"/>
    </row>
    <row r="573" spans="2:12" ht="36.950000000000003" customHeight="1" thickBot="1" x14ac:dyDescent="0.3">
      <c r="B573" s="9"/>
      <c r="C573" s="1183"/>
      <c r="D573" s="416"/>
      <c r="E573" s="416"/>
      <c r="F573" s="416"/>
      <c r="G573" s="416"/>
      <c r="H573" s="416"/>
      <c r="I573" s="417"/>
      <c r="J573" s="418"/>
      <c r="K573" s="419"/>
      <c r="L573" s="380"/>
    </row>
    <row r="574" spans="2:12" ht="36.950000000000003" customHeight="1" thickBot="1" x14ac:dyDescent="0.3">
      <c r="B574" s="9"/>
      <c r="C574" s="429"/>
      <c r="D574" s="400"/>
      <c r="E574" s="400"/>
      <c r="F574" s="400"/>
      <c r="G574" s="400"/>
      <c r="H574" s="400"/>
      <c r="I574" s="379"/>
      <c r="J574" s="379"/>
      <c r="K574" s="379"/>
      <c r="L574" s="380"/>
    </row>
    <row r="575" spans="2:12" ht="36.950000000000003" customHeight="1" x14ac:dyDescent="0.25">
      <c r="B575" s="9"/>
      <c r="C575" s="407" t="s">
        <v>639</v>
      </c>
      <c r="D575" s="421"/>
      <c r="E575" s="421"/>
      <c r="F575" s="421"/>
      <c r="G575" s="421"/>
      <c r="H575" s="421"/>
      <c r="I575" s="422"/>
      <c r="J575" s="422"/>
      <c r="K575" s="423"/>
      <c r="L575" s="380"/>
    </row>
    <row r="576" spans="2:12" ht="36.950000000000003" customHeight="1" x14ac:dyDescent="0.25">
      <c r="B576" s="9"/>
      <c r="C576" s="424" t="s">
        <v>653</v>
      </c>
      <c r="D576" s="420"/>
      <c r="E576" s="420"/>
      <c r="F576" s="420"/>
      <c r="G576" s="420"/>
      <c r="H576" s="420"/>
      <c r="I576" s="408"/>
      <c r="J576" s="408"/>
      <c r="K576" s="425"/>
      <c r="L576" s="380"/>
    </row>
    <row r="577" spans="2:12" ht="36.950000000000003" customHeight="1" x14ac:dyDescent="0.25">
      <c r="B577" s="9"/>
      <c r="C577" s="1184" t="s">
        <v>615</v>
      </c>
      <c r="D577" s="420"/>
      <c r="E577" s="420"/>
      <c r="F577" s="420"/>
      <c r="G577" s="420"/>
      <c r="H577" s="420"/>
      <c r="I577" s="408"/>
      <c r="J577" s="408"/>
      <c r="K577" s="425"/>
      <c r="L577" s="380"/>
    </row>
    <row r="578" spans="2:12" ht="36.950000000000003" customHeight="1" thickBot="1" x14ac:dyDescent="0.3">
      <c r="B578" s="9"/>
      <c r="C578" s="1185"/>
      <c r="D578" s="426"/>
      <c r="E578" s="426"/>
      <c r="F578" s="426"/>
      <c r="G578" s="426"/>
      <c r="H578" s="426"/>
      <c r="I578" s="427"/>
      <c r="J578" s="427"/>
      <c r="K578" s="428"/>
      <c r="L578" s="380"/>
    </row>
    <row r="579" spans="2:12" ht="36.950000000000003" customHeight="1" thickBot="1" x14ac:dyDescent="0.3">
      <c r="B579" s="9"/>
      <c r="C579" s="429"/>
      <c r="D579" s="400"/>
      <c r="E579" s="400"/>
      <c r="F579" s="400"/>
      <c r="G579" s="400"/>
      <c r="H579" s="400"/>
      <c r="I579" s="379"/>
      <c r="J579" s="379"/>
      <c r="K579" s="379"/>
      <c r="L579" s="380"/>
    </row>
    <row r="580" spans="2:12" ht="36.950000000000003" customHeight="1" x14ac:dyDescent="0.25">
      <c r="B580" s="9"/>
      <c r="C580" s="407"/>
      <c r="D580" s="1193" t="s">
        <v>654</v>
      </c>
      <c r="E580" s="1193"/>
      <c r="F580" s="1191" t="s">
        <v>655</v>
      </c>
      <c r="G580" s="1191"/>
      <c r="H580" s="1191"/>
      <c r="I580" s="1191"/>
      <c r="J580" s="1191"/>
      <c r="K580" s="1192"/>
      <c r="L580" s="380"/>
    </row>
    <row r="581" spans="2:12" ht="36.950000000000003" customHeight="1" x14ac:dyDescent="0.25">
      <c r="B581" s="9"/>
      <c r="C581" s="387" t="s">
        <v>92</v>
      </c>
      <c r="D581" s="1173">
        <f>'STU LIST ENTRY'!$C$19</f>
        <v>0</v>
      </c>
      <c r="E581" s="1173"/>
      <c r="F581" s="1173" t="str">
        <f>'PRE DATA'!$C$25</f>
        <v xml:space="preserve"> NIHAL</v>
      </c>
      <c r="G581" s="1173"/>
      <c r="H581" s="1173"/>
      <c r="I581" s="1173" t="str">
        <f>'PRE DATA'!$C$29</f>
        <v>Perera</v>
      </c>
      <c r="J581" s="1173"/>
      <c r="K581" s="1174"/>
      <c r="L581" s="380"/>
    </row>
    <row r="582" spans="2:12" ht="36.950000000000003" customHeight="1" x14ac:dyDescent="0.25">
      <c r="B582" s="9"/>
      <c r="C582" s="387" t="s">
        <v>656</v>
      </c>
      <c r="D582" s="1194"/>
      <c r="E582" s="1194"/>
      <c r="F582" s="1179"/>
      <c r="G582" s="1179"/>
      <c r="H582" s="1179"/>
      <c r="I582" s="1175"/>
      <c r="J582" s="1175"/>
      <c r="K582" s="1176"/>
      <c r="L582" s="380"/>
    </row>
    <row r="583" spans="2:12" ht="36.950000000000003" customHeight="1" thickBot="1" x14ac:dyDescent="0.3">
      <c r="B583" s="9"/>
      <c r="C583" s="388" t="s">
        <v>657</v>
      </c>
      <c r="D583" s="1201">
        <f>D546</f>
        <v>43674</v>
      </c>
      <c r="E583" s="1202"/>
      <c r="F583" s="1203">
        <f>D583</f>
        <v>43674</v>
      </c>
      <c r="G583" s="1204"/>
      <c r="H583" s="1204"/>
      <c r="I583" s="1205">
        <f>F583</f>
        <v>43674</v>
      </c>
      <c r="J583" s="1206"/>
      <c r="K583" s="1207"/>
      <c r="L583" s="380"/>
    </row>
    <row r="584" spans="2:12" ht="36.950000000000003" customHeight="1" thickBot="1" x14ac:dyDescent="0.3">
      <c r="B584" s="9"/>
      <c r="C584" s="433"/>
      <c r="D584" s="400"/>
      <c r="E584" s="400"/>
      <c r="F584" s="400"/>
      <c r="G584" s="400"/>
      <c r="H584" s="400"/>
      <c r="I584" s="379"/>
      <c r="J584" s="379"/>
      <c r="K584" s="379"/>
      <c r="L584" s="380"/>
    </row>
    <row r="585" spans="2:12" ht="36.950000000000003" customHeight="1" x14ac:dyDescent="0.25">
      <c r="B585" s="9"/>
      <c r="C585" s="1188" t="s">
        <v>659</v>
      </c>
      <c r="D585" s="1189"/>
      <c r="E585" s="1189"/>
      <c r="F585" s="1189"/>
      <c r="G585" s="1189"/>
      <c r="H585" s="1189"/>
      <c r="I585" s="1189"/>
      <c r="J585" s="1189"/>
      <c r="K585" s="1190"/>
      <c r="L585" s="380"/>
    </row>
    <row r="586" spans="2:12" ht="36.950000000000003" customHeight="1" x14ac:dyDescent="0.3">
      <c r="B586" s="9"/>
      <c r="C586" s="397" t="s">
        <v>660</v>
      </c>
      <c r="D586" s="398"/>
      <c r="E586" s="617" t="str">
        <f>'PRE DATA'!$C$10</f>
        <v>TRAINING INSTITUTE</v>
      </c>
      <c r="F586" s="398"/>
      <c r="G586" s="400"/>
      <c r="H586" s="400"/>
      <c r="I586" s="379"/>
      <c r="J586" s="379"/>
      <c r="K586" s="380"/>
      <c r="L586" s="380"/>
    </row>
    <row r="587" spans="2:12" ht="36.950000000000003" customHeight="1" x14ac:dyDescent="0.3">
      <c r="B587" s="9"/>
      <c r="C587" s="397" t="s">
        <v>661</v>
      </c>
      <c r="D587" s="398"/>
      <c r="E587" s="618" t="str">
        <f>'PRE DATA'!$C$34</f>
        <v>2019-1</v>
      </c>
      <c r="F587" s="399"/>
      <c r="G587" s="400"/>
      <c r="H587" s="400"/>
      <c r="I587" s="379"/>
      <c r="J587" s="379"/>
      <c r="K587" s="380"/>
      <c r="L587" s="380"/>
    </row>
    <row r="588" spans="2:12" ht="36.950000000000003" customHeight="1" x14ac:dyDescent="0.3">
      <c r="B588" s="9"/>
      <c r="C588" s="397" t="s">
        <v>662</v>
      </c>
      <c r="D588" s="398"/>
      <c r="E588" s="1197"/>
      <c r="F588" s="1197"/>
      <c r="G588" s="1197"/>
      <c r="H588" s="1197"/>
      <c r="I588" s="1197"/>
      <c r="J588" s="1197"/>
      <c r="K588" s="380"/>
      <c r="L588" s="380"/>
    </row>
    <row r="589" spans="2:12" ht="36.950000000000003" customHeight="1" x14ac:dyDescent="0.3">
      <c r="B589" s="9"/>
      <c r="C589" s="401"/>
      <c r="D589" s="398"/>
      <c r="E589" s="398"/>
      <c r="F589" s="402"/>
      <c r="G589" s="400"/>
      <c r="H589" s="400"/>
      <c r="I589" s="379"/>
      <c r="J589" s="379"/>
      <c r="K589" s="380"/>
      <c r="L589" s="380"/>
    </row>
    <row r="590" spans="2:12" ht="36.950000000000003" customHeight="1" x14ac:dyDescent="0.3">
      <c r="B590" s="9"/>
      <c r="C590" s="403"/>
      <c r="D590" s="398"/>
      <c r="E590" s="404" t="s">
        <v>663</v>
      </c>
      <c r="F590" s="398"/>
      <c r="G590" s="400"/>
      <c r="H590" s="400"/>
      <c r="I590" s="379"/>
      <c r="J590" s="379"/>
      <c r="K590" s="380"/>
      <c r="L590" s="380"/>
    </row>
    <row r="591" spans="2:12" ht="36.950000000000003" customHeight="1" thickBot="1" x14ac:dyDescent="0.3">
      <c r="B591" s="9"/>
      <c r="C591" s="405"/>
      <c r="D591" s="40"/>
      <c r="E591" s="40"/>
      <c r="F591" s="40"/>
      <c r="G591" s="406"/>
      <c r="H591" s="406"/>
      <c r="I591" s="355"/>
      <c r="J591" s="355"/>
      <c r="K591" s="435">
        <v>16</v>
      </c>
      <c r="L591" s="380"/>
    </row>
    <row r="592" spans="2:12" ht="36.950000000000003" customHeight="1" thickBot="1" x14ac:dyDescent="0.3">
      <c r="B592" s="434"/>
      <c r="C592" s="406"/>
      <c r="D592" s="406"/>
      <c r="E592" s="406"/>
      <c r="F592" s="406"/>
      <c r="G592" s="406"/>
      <c r="H592" s="406"/>
      <c r="I592" s="355"/>
      <c r="J592" s="355"/>
      <c r="K592" s="355"/>
      <c r="L592" s="356"/>
    </row>
    <row r="593" spans="2:12" ht="36.950000000000003" customHeight="1" thickBot="1" x14ac:dyDescent="0.3"/>
    <row r="594" spans="2:12" ht="36.950000000000003" customHeight="1" thickBot="1" x14ac:dyDescent="0.3">
      <c r="B594" s="8"/>
      <c r="C594" s="1168" t="s">
        <v>637</v>
      </c>
      <c r="D594" s="1168"/>
      <c r="E594" s="1168"/>
      <c r="F594" s="1168"/>
      <c r="G594" s="1168"/>
      <c r="H594" s="1168"/>
      <c r="I594" s="1168"/>
      <c r="J594" s="1168"/>
      <c r="K594" s="1168"/>
      <c r="L594" s="354"/>
    </row>
    <row r="595" spans="2:12" ht="36.950000000000003" customHeight="1" x14ac:dyDescent="0.25">
      <c r="B595" s="9"/>
      <c r="C595" s="389" t="s">
        <v>638</v>
      </c>
      <c r="D595" s="390" t="s">
        <v>639</v>
      </c>
      <c r="E595" s="1169" t="s">
        <v>640</v>
      </c>
      <c r="F595" s="1169"/>
      <c r="G595" s="1169"/>
      <c r="H595" s="1169" t="s">
        <v>641</v>
      </c>
      <c r="I595" s="1169"/>
      <c r="J595" s="1169" t="s">
        <v>615</v>
      </c>
      <c r="K595" s="1181"/>
      <c r="L595" s="380"/>
    </row>
    <row r="596" spans="2:12" ht="36.950000000000003" customHeight="1" x14ac:dyDescent="0.25">
      <c r="B596" s="9"/>
      <c r="C596" s="391">
        <v>1</v>
      </c>
      <c r="D596" s="392"/>
      <c r="E596" s="1170" t="s">
        <v>642</v>
      </c>
      <c r="F596" s="1170"/>
      <c r="G596" s="1170"/>
      <c r="H596" s="1170" t="s">
        <v>643</v>
      </c>
      <c r="I596" s="1170"/>
      <c r="J596" s="392"/>
      <c r="K596" s="393"/>
      <c r="L596" s="380"/>
    </row>
    <row r="597" spans="2:12" ht="36.950000000000003" customHeight="1" x14ac:dyDescent="0.25">
      <c r="B597" s="9"/>
      <c r="C597" s="391">
        <v>2</v>
      </c>
      <c r="D597" s="541">
        <v>4</v>
      </c>
      <c r="E597" s="1170">
        <f>$E$5</f>
        <v>0</v>
      </c>
      <c r="F597" s="1170"/>
      <c r="G597" s="1170"/>
      <c r="H597" s="1170">
        <f>$H$5</f>
        <v>0</v>
      </c>
      <c r="I597" s="1170"/>
      <c r="J597" s="392"/>
      <c r="K597" s="393"/>
      <c r="L597" s="380"/>
    </row>
    <row r="598" spans="2:12" ht="36.950000000000003" customHeight="1" x14ac:dyDescent="0.25">
      <c r="B598" s="9"/>
      <c r="C598" s="391">
        <v>3</v>
      </c>
      <c r="D598" s="541"/>
      <c r="E598" s="1170">
        <f>$E$117</f>
        <v>0</v>
      </c>
      <c r="F598" s="1170"/>
      <c r="G598" s="1170"/>
      <c r="H598" s="1170">
        <f>$H$117</f>
        <v>0</v>
      </c>
      <c r="I598" s="1170"/>
      <c r="J598" s="392"/>
      <c r="K598" s="393"/>
      <c r="L598" s="380"/>
    </row>
    <row r="599" spans="2:12" ht="36.950000000000003" customHeight="1" thickBot="1" x14ac:dyDescent="0.3">
      <c r="B599" s="9"/>
      <c r="C599" s="394">
        <v>4</v>
      </c>
      <c r="D599" s="395"/>
      <c r="E599" s="1187"/>
      <c r="F599" s="1187"/>
      <c r="G599" s="1187"/>
      <c r="H599" s="1187"/>
      <c r="I599" s="1187"/>
      <c r="J599" s="395"/>
      <c r="K599" s="396"/>
      <c r="L599" s="380"/>
    </row>
    <row r="600" spans="2:12" ht="36.950000000000003" customHeight="1" x14ac:dyDescent="0.25">
      <c r="B600" s="9"/>
      <c r="C600" s="429"/>
      <c r="D600" s="400"/>
      <c r="E600" s="400"/>
      <c r="F600" s="400"/>
      <c r="G600" s="400"/>
      <c r="H600" s="400"/>
      <c r="I600" s="379"/>
      <c r="J600" s="379"/>
      <c r="K600" s="379"/>
      <c r="L600" s="380"/>
    </row>
    <row r="601" spans="2:12" ht="36.950000000000003" customHeight="1" x14ac:dyDescent="0.25">
      <c r="B601" s="9"/>
      <c r="C601" s="430" t="s">
        <v>644</v>
      </c>
      <c r="D601" s="431"/>
      <c r="E601" s="431"/>
      <c r="F601" s="7"/>
      <c r="G601" s="7"/>
      <c r="H601" s="432" t="s">
        <v>645</v>
      </c>
      <c r="I601" s="379"/>
      <c r="J601" s="379"/>
      <c r="K601" s="379"/>
      <c r="L601" s="380"/>
    </row>
    <row r="602" spans="2:12" ht="36.950000000000003" customHeight="1" x14ac:dyDescent="0.25">
      <c r="B602" s="9"/>
      <c r="C602" s="400"/>
      <c r="D602" s="400"/>
      <c r="E602" s="400"/>
      <c r="F602" s="400"/>
      <c r="G602" s="400"/>
      <c r="H602" s="400"/>
      <c r="I602" s="379"/>
      <c r="J602" s="379"/>
      <c r="K602" s="7"/>
      <c r="L602" s="380"/>
    </row>
    <row r="603" spans="2:12" ht="36.950000000000003" customHeight="1" x14ac:dyDescent="0.25">
      <c r="B603" s="9"/>
      <c r="C603" s="436" t="s">
        <v>658</v>
      </c>
      <c r="D603" s="400"/>
      <c r="E603" s="400"/>
      <c r="F603" s="400"/>
      <c r="G603" s="400"/>
      <c r="H603" s="400"/>
      <c r="I603" s="379"/>
      <c r="J603" s="379"/>
      <c r="K603" s="379"/>
      <c r="L603" s="380"/>
    </row>
    <row r="604" spans="2:12" ht="36.950000000000003" customHeight="1" x14ac:dyDescent="0.25">
      <c r="B604" s="9"/>
      <c r="C604" s="436" t="s">
        <v>658</v>
      </c>
      <c r="D604" s="400"/>
      <c r="E604" s="400"/>
      <c r="F604" s="400"/>
      <c r="G604" s="400"/>
      <c r="H604" s="400"/>
      <c r="I604" s="379"/>
      <c r="J604" s="379"/>
      <c r="K604" s="379"/>
      <c r="L604" s="380"/>
    </row>
    <row r="605" spans="2:12" ht="36.950000000000003" customHeight="1" x14ac:dyDescent="0.25">
      <c r="B605" s="9"/>
      <c r="C605" s="436" t="s">
        <v>658</v>
      </c>
      <c r="D605" s="400"/>
      <c r="E605" s="400"/>
      <c r="F605" s="400"/>
      <c r="G605" s="400"/>
      <c r="H605" s="400"/>
      <c r="I605" s="379"/>
      <c r="J605" s="379"/>
      <c r="K605" s="379"/>
      <c r="L605" s="380"/>
    </row>
    <row r="606" spans="2:12" ht="36.950000000000003" customHeight="1" thickBot="1" x14ac:dyDescent="0.3">
      <c r="B606" s="9"/>
      <c r="C606" s="1186" t="s">
        <v>646</v>
      </c>
      <c r="D606" s="1186"/>
      <c r="E606" s="1186"/>
      <c r="F606" s="1186"/>
      <c r="G606" s="1186"/>
      <c r="H606" s="1186"/>
      <c r="I606" s="1186"/>
      <c r="J606" s="1186"/>
      <c r="K606" s="1186"/>
      <c r="L606" s="380"/>
    </row>
    <row r="607" spans="2:12" ht="36.950000000000003" customHeight="1" x14ac:dyDescent="0.25">
      <c r="B607" s="9"/>
      <c r="C607" s="386" t="s">
        <v>639</v>
      </c>
      <c r="D607" s="352" t="s">
        <v>647</v>
      </c>
      <c r="E607" s="352" t="s">
        <v>648</v>
      </c>
      <c r="F607" s="352" t="s">
        <v>649</v>
      </c>
      <c r="G607" s="352" t="s">
        <v>650</v>
      </c>
      <c r="H607" s="352" t="s">
        <v>651</v>
      </c>
      <c r="I607" s="352" t="s">
        <v>652</v>
      </c>
      <c r="J607" s="412"/>
      <c r="K607" s="413"/>
      <c r="L607" s="380"/>
    </row>
    <row r="608" spans="2:12" ht="36.950000000000003" customHeight="1" x14ac:dyDescent="0.25">
      <c r="B608" s="9"/>
      <c r="C608" s="414" t="s">
        <v>653</v>
      </c>
      <c r="D608" s="437" t="str">
        <f>'PRE DATA'!$C$16</f>
        <v>2019-07-28</v>
      </c>
      <c r="E608" s="437" t="str">
        <f>'PRE DATA'!$C$16</f>
        <v>2019-07-28</v>
      </c>
      <c r="F608" s="437" t="str">
        <f>'PRE DATA'!$C$16</f>
        <v>2019-07-28</v>
      </c>
      <c r="G608" s="437" t="str">
        <f>'PRE DATA'!$C$17</f>
        <v>2019-07-28</v>
      </c>
      <c r="H608" s="437" t="str">
        <f>'PRE DATA'!$C$17</f>
        <v>2019-07-28</v>
      </c>
      <c r="I608" s="437" t="str">
        <f>'PRE DATA'!$C$17</f>
        <v>2019-07-28</v>
      </c>
      <c r="J608" s="409"/>
      <c r="K608" s="415"/>
      <c r="L608" s="380"/>
    </row>
    <row r="609" spans="2:12" ht="36.950000000000003" customHeight="1" x14ac:dyDescent="0.25">
      <c r="B609" s="9"/>
      <c r="C609" s="1182" t="s">
        <v>615</v>
      </c>
      <c r="D609" s="410"/>
      <c r="E609" s="410"/>
      <c r="F609" s="410"/>
      <c r="G609" s="410"/>
      <c r="H609" s="410"/>
      <c r="I609" s="411"/>
      <c r="J609" s="409"/>
      <c r="K609" s="415"/>
      <c r="L609" s="380"/>
    </row>
    <row r="610" spans="2:12" ht="36.950000000000003" customHeight="1" thickBot="1" x14ac:dyDescent="0.3">
      <c r="B610" s="9"/>
      <c r="C610" s="1183"/>
      <c r="D610" s="416"/>
      <c r="E610" s="416"/>
      <c r="F610" s="416"/>
      <c r="G610" s="416"/>
      <c r="H610" s="416"/>
      <c r="I610" s="417"/>
      <c r="J610" s="418"/>
      <c r="K610" s="419"/>
      <c r="L610" s="380"/>
    </row>
    <row r="611" spans="2:12" ht="36.950000000000003" customHeight="1" thickBot="1" x14ac:dyDescent="0.3">
      <c r="B611" s="9"/>
      <c r="C611" s="429"/>
      <c r="D611" s="400"/>
      <c r="E611" s="400"/>
      <c r="F611" s="400"/>
      <c r="G611" s="400"/>
      <c r="H611" s="400"/>
      <c r="I611" s="379"/>
      <c r="J611" s="379"/>
      <c r="K611" s="379"/>
      <c r="L611" s="380"/>
    </row>
    <row r="612" spans="2:12" ht="36.950000000000003" customHeight="1" x14ac:dyDescent="0.25">
      <c r="B612" s="9"/>
      <c r="C612" s="407" t="s">
        <v>639</v>
      </c>
      <c r="D612" s="421"/>
      <c r="E612" s="421"/>
      <c r="F612" s="421"/>
      <c r="G612" s="421"/>
      <c r="H612" s="421"/>
      <c r="I612" s="422"/>
      <c r="J612" s="422"/>
      <c r="K612" s="423"/>
      <c r="L612" s="380"/>
    </row>
    <row r="613" spans="2:12" ht="36.950000000000003" customHeight="1" x14ac:dyDescent="0.25">
      <c r="B613" s="9"/>
      <c r="C613" s="424" t="s">
        <v>653</v>
      </c>
      <c r="D613" s="420"/>
      <c r="E613" s="420"/>
      <c r="F613" s="420"/>
      <c r="G613" s="420"/>
      <c r="H613" s="420"/>
      <c r="I613" s="408"/>
      <c r="J613" s="408"/>
      <c r="K613" s="425"/>
      <c r="L613" s="380"/>
    </row>
    <row r="614" spans="2:12" ht="36.950000000000003" customHeight="1" x14ac:dyDescent="0.25">
      <c r="B614" s="9"/>
      <c r="C614" s="1184" t="s">
        <v>615</v>
      </c>
      <c r="D614" s="420"/>
      <c r="E614" s="420"/>
      <c r="F614" s="420"/>
      <c r="G614" s="420"/>
      <c r="H614" s="420"/>
      <c r="I614" s="408"/>
      <c r="J614" s="408"/>
      <c r="K614" s="425"/>
      <c r="L614" s="380"/>
    </row>
    <row r="615" spans="2:12" ht="36.950000000000003" customHeight="1" thickBot="1" x14ac:dyDescent="0.3">
      <c r="B615" s="9"/>
      <c r="C615" s="1185"/>
      <c r="D615" s="426"/>
      <c r="E615" s="426"/>
      <c r="F615" s="426"/>
      <c r="G615" s="426"/>
      <c r="H615" s="426"/>
      <c r="I615" s="427"/>
      <c r="J615" s="427"/>
      <c r="K615" s="428"/>
      <c r="L615" s="380"/>
    </row>
    <row r="616" spans="2:12" ht="36.950000000000003" customHeight="1" thickBot="1" x14ac:dyDescent="0.3">
      <c r="B616" s="9"/>
      <c r="C616" s="429"/>
      <c r="D616" s="400"/>
      <c r="E616" s="400"/>
      <c r="F616" s="400"/>
      <c r="G616" s="400"/>
      <c r="H616" s="400"/>
      <c r="I616" s="379"/>
      <c r="J616" s="379"/>
      <c r="K616" s="379"/>
      <c r="L616" s="380"/>
    </row>
    <row r="617" spans="2:12" ht="36.950000000000003" customHeight="1" x14ac:dyDescent="0.25">
      <c r="B617" s="9"/>
      <c r="C617" s="407"/>
      <c r="D617" s="1193" t="s">
        <v>654</v>
      </c>
      <c r="E617" s="1193"/>
      <c r="F617" s="1191" t="s">
        <v>655</v>
      </c>
      <c r="G617" s="1191"/>
      <c r="H617" s="1191"/>
      <c r="I617" s="1191"/>
      <c r="J617" s="1191"/>
      <c r="K617" s="1192"/>
      <c r="L617" s="380"/>
    </row>
    <row r="618" spans="2:12" ht="36.950000000000003" customHeight="1" x14ac:dyDescent="0.25">
      <c r="B618" s="9"/>
      <c r="C618" s="387" t="s">
        <v>92</v>
      </c>
      <c r="D618" s="1200">
        <f>'STU LIST ENTRY'!$C$20</f>
        <v>0</v>
      </c>
      <c r="E618" s="1200"/>
      <c r="F618" s="1173" t="str">
        <f>'PRE DATA'!$C$25</f>
        <v xml:space="preserve"> NIHAL</v>
      </c>
      <c r="G618" s="1173"/>
      <c r="H618" s="1173"/>
      <c r="I618" s="1173" t="str">
        <f>'PRE DATA'!$C$29</f>
        <v>Perera</v>
      </c>
      <c r="J618" s="1173"/>
      <c r="K618" s="1174"/>
      <c r="L618" s="380"/>
    </row>
    <row r="619" spans="2:12" ht="36.950000000000003" customHeight="1" x14ac:dyDescent="0.25">
      <c r="B619" s="9"/>
      <c r="C619" s="387" t="s">
        <v>656</v>
      </c>
      <c r="D619" s="1194"/>
      <c r="E619" s="1194"/>
      <c r="F619" s="1179"/>
      <c r="G619" s="1179"/>
      <c r="H619" s="1179"/>
      <c r="I619" s="1175"/>
      <c r="J619" s="1175"/>
      <c r="K619" s="1176"/>
      <c r="L619" s="380"/>
    </row>
    <row r="620" spans="2:12" ht="36.950000000000003" customHeight="1" thickBot="1" x14ac:dyDescent="0.3">
      <c r="B620" s="9"/>
      <c r="C620" s="388" t="s">
        <v>657</v>
      </c>
      <c r="D620" s="1201">
        <f>D583</f>
        <v>43674</v>
      </c>
      <c r="E620" s="1202"/>
      <c r="F620" s="1203">
        <f>D620</f>
        <v>43674</v>
      </c>
      <c r="G620" s="1204"/>
      <c r="H620" s="1204"/>
      <c r="I620" s="1205">
        <f>F620</f>
        <v>43674</v>
      </c>
      <c r="J620" s="1206"/>
      <c r="K620" s="1207"/>
      <c r="L620" s="380"/>
    </row>
    <row r="621" spans="2:12" ht="36.950000000000003" customHeight="1" thickBot="1" x14ac:dyDescent="0.3">
      <c r="B621" s="9"/>
      <c r="C621" s="433"/>
      <c r="D621" s="400"/>
      <c r="E621" s="400"/>
      <c r="F621" s="400"/>
      <c r="G621" s="400"/>
      <c r="H621" s="400"/>
      <c r="I621" s="379"/>
      <c r="J621" s="379"/>
      <c r="K621" s="379"/>
      <c r="L621" s="380"/>
    </row>
    <row r="622" spans="2:12" ht="36.950000000000003" customHeight="1" x14ac:dyDescent="0.25">
      <c r="B622" s="9"/>
      <c r="C622" s="1188" t="s">
        <v>659</v>
      </c>
      <c r="D622" s="1189"/>
      <c r="E622" s="1189"/>
      <c r="F622" s="1189"/>
      <c r="G622" s="1189"/>
      <c r="H622" s="1189"/>
      <c r="I622" s="1189"/>
      <c r="J622" s="1189"/>
      <c r="K622" s="1190"/>
      <c r="L622" s="380"/>
    </row>
    <row r="623" spans="2:12" ht="36.950000000000003" customHeight="1" x14ac:dyDescent="0.3">
      <c r="B623" s="9"/>
      <c r="C623" s="397" t="s">
        <v>660</v>
      </c>
      <c r="D623" s="398"/>
      <c r="E623" s="399"/>
      <c r="F623" s="398"/>
      <c r="G623" s="400"/>
      <c r="H623" s="400"/>
      <c r="I623" s="379"/>
      <c r="J623" s="379"/>
      <c r="K623" s="380"/>
      <c r="L623" s="380"/>
    </row>
    <row r="624" spans="2:12" ht="36.950000000000003" customHeight="1" x14ac:dyDescent="0.3">
      <c r="B624" s="9"/>
      <c r="C624" s="397" t="s">
        <v>661</v>
      </c>
      <c r="D624" s="398"/>
      <c r="E624" s="399"/>
      <c r="F624" s="399"/>
      <c r="G624" s="400"/>
      <c r="H624" s="400"/>
      <c r="I624" s="379"/>
      <c r="J624" s="379"/>
      <c r="K624" s="380"/>
      <c r="L624" s="380"/>
    </row>
    <row r="625" spans="2:12" ht="36.950000000000003" customHeight="1" x14ac:dyDescent="0.3">
      <c r="B625" s="9"/>
      <c r="C625" s="397" t="s">
        <v>662</v>
      </c>
      <c r="D625" s="398"/>
      <c r="E625" s="399"/>
      <c r="F625" s="398"/>
      <c r="G625" s="400"/>
      <c r="H625" s="400"/>
      <c r="I625" s="379"/>
      <c r="J625" s="379"/>
      <c r="K625" s="380"/>
      <c r="L625" s="380"/>
    </row>
    <row r="626" spans="2:12" ht="36.950000000000003" customHeight="1" x14ac:dyDescent="0.3">
      <c r="B626" s="9"/>
      <c r="C626" s="401"/>
      <c r="D626" s="398"/>
      <c r="E626" s="398"/>
      <c r="F626" s="402"/>
      <c r="G626" s="400"/>
      <c r="H626" s="400"/>
      <c r="I626" s="379"/>
      <c r="J626" s="379"/>
      <c r="K626" s="380"/>
      <c r="L626" s="380"/>
    </row>
    <row r="627" spans="2:12" ht="36.950000000000003" customHeight="1" x14ac:dyDescent="0.3">
      <c r="B627" s="9"/>
      <c r="C627" s="403"/>
      <c r="D627" s="398"/>
      <c r="E627" s="404" t="str">
        <f>$E$590</f>
        <v>Signature: …………………………</v>
      </c>
      <c r="F627" s="398"/>
      <c r="G627" s="400"/>
      <c r="H627" s="400"/>
      <c r="I627" s="379"/>
      <c r="J627" s="379"/>
      <c r="K627" s="380"/>
      <c r="L627" s="380"/>
    </row>
    <row r="628" spans="2:12" ht="36.950000000000003" customHeight="1" thickBot="1" x14ac:dyDescent="0.3">
      <c r="B628" s="9"/>
      <c r="C628" s="405"/>
      <c r="D628" s="40"/>
      <c r="E628" s="40"/>
      <c r="F628" s="40"/>
      <c r="G628" s="406"/>
      <c r="H628" s="406"/>
      <c r="I628" s="355"/>
      <c r="J628" s="355"/>
      <c r="K628" s="435">
        <f>K591+1</f>
        <v>17</v>
      </c>
      <c r="L628" s="380"/>
    </row>
    <row r="629" spans="2:12" ht="36.950000000000003" customHeight="1" thickBot="1" x14ac:dyDescent="0.3">
      <c r="B629" s="434"/>
      <c r="C629" s="406"/>
      <c r="D629" s="406"/>
      <c r="E629" s="406"/>
      <c r="F629" s="406"/>
      <c r="G629" s="406"/>
      <c r="H629" s="406"/>
      <c r="I629" s="355"/>
      <c r="J629" s="355"/>
      <c r="K629" s="355"/>
      <c r="L629" s="356"/>
    </row>
    <row r="630" spans="2:12" ht="36.950000000000003" customHeight="1" thickBot="1" x14ac:dyDescent="0.3"/>
    <row r="631" spans="2:12" ht="36.950000000000003" customHeight="1" thickBot="1" x14ac:dyDescent="0.3">
      <c r="B631" s="8"/>
      <c r="C631" s="1168" t="s">
        <v>637</v>
      </c>
      <c r="D631" s="1168"/>
      <c r="E631" s="1168"/>
      <c r="F631" s="1168"/>
      <c r="G631" s="1168"/>
      <c r="H631" s="1168"/>
      <c r="I631" s="1168"/>
      <c r="J631" s="1168"/>
      <c r="K631" s="1168"/>
      <c r="L631" s="354"/>
    </row>
    <row r="632" spans="2:12" ht="36.950000000000003" customHeight="1" x14ac:dyDescent="0.25">
      <c r="B632" s="9"/>
      <c r="C632" s="389" t="s">
        <v>638</v>
      </c>
      <c r="D632" s="390" t="s">
        <v>639</v>
      </c>
      <c r="E632" s="1169" t="s">
        <v>640</v>
      </c>
      <c r="F632" s="1169"/>
      <c r="G632" s="1169"/>
      <c r="H632" s="1169" t="s">
        <v>641</v>
      </c>
      <c r="I632" s="1169"/>
      <c r="J632" s="1169" t="s">
        <v>615</v>
      </c>
      <c r="K632" s="1181"/>
      <c r="L632" s="380"/>
    </row>
    <row r="633" spans="2:12" ht="36.950000000000003" customHeight="1" x14ac:dyDescent="0.25">
      <c r="B633" s="9"/>
      <c r="C633" s="391">
        <v>1</v>
      </c>
      <c r="D633" s="392"/>
      <c r="E633" s="1170"/>
      <c r="F633" s="1170"/>
      <c r="G633" s="1170"/>
      <c r="H633" s="1170"/>
      <c r="I633" s="1170"/>
      <c r="J633" s="392"/>
      <c r="K633" s="393"/>
      <c r="L633" s="380"/>
    </row>
    <row r="634" spans="2:12" ht="36.950000000000003" customHeight="1" x14ac:dyDescent="0.25">
      <c r="B634" s="9"/>
      <c r="C634" s="391">
        <v>2</v>
      </c>
      <c r="D634" s="541">
        <v>4</v>
      </c>
      <c r="E634" s="1170">
        <f>$E$5</f>
        <v>0</v>
      </c>
      <c r="F634" s="1170"/>
      <c r="G634" s="1170"/>
      <c r="H634" s="1170">
        <f>$H$5</f>
        <v>0</v>
      </c>
      <c r="I634" s="1170"/>
      <c r="J634" s="392"/>
      <c r="K634" s="393"/>
      <c r="L634" s="380"/>
    </row>
    <row r="635" spans="2:12" ht="36.950000000000003" customHeight="1" x14ac:dyDescent="0.25">
      <c r="B635" s="9"/>
      <c r="C635" s="391">
        <v>3</v>
      </c>
      <c r="D635" s="541"/>
      <c r="E635" s="1170">
        <f>$E$117</f>
        <v>0</v>
      </c>
      <c r="F635" s="1170"/>
      <c r="G635" s="1170"/>
      <c r="H635" s="1170">
        <f>$H$117</f>
        <v>0</v>
      </c>
      <c r="I635" s="1170"/>
      <c r="J635" s="392"/>
      <c r="K635" s="393"/>
      <c r="L635" s="380"/>
    </row>
    <row r="636" spans="2:12" ht="36.950000000000003" customHeight="1" thickBot="1" x14ac:dyDescent="0.3">
      <c r="B636" s="9"/>
      <c r="C636" s="394">
        <v>4</v>
      </c>
      <c r="D636" s="395"/>
      <c r="E636" s="1187"/>
      <c r="F636" s="1187"/>
      <c r="G636" s="1187"/>
      <c r="H636" s="1187"/>
      <c r="I636" s="1187"/>
      <c r="J636" s="395"/>
      <c r="K636" s="396"/>
      <c r="L636" s="380"/>
    </row>
    <row r="637" spans="2:12" ht="36.950000000000003" customHeight="1" x14ac:dyDescent="0.25">
      <c r="B637" s="9"/>
      <c r="C637" s="429"/>
      <c r="D637" s="400"/>
      <c r="E637" s="400"/>
      <c r="F637" s="400"/>
      <c r="G637" s="400"/>
      <c r="H637" s="400"/>
      <c r="I637" s="379"/>
      <c r="J637" s="379"/>
      <c r="K637" s="379"/>
      <c r="L637" s="380"/>
    </row>
    <row r="638" spans="2:12" ht="36.950000000000003" customHeight="1" x14ac:dyDescent="0.25">
      <c r="B638" s="9"/>
      <c r="C638" s="430" t="s">
        <v>644</v>
      </c>
      <c r="D638" s="431"/>
      <c r="E638" s="431"/>
      <c r="F638" s="7"/>
      <c r="G638" s="7"/>
      <c r="H638" s="432" t="s">
        <v>645</v>
      </c>
      <c r="I638" s="379"/>
      <c r="J638" s="379"/>
      <c r="K638" s="379"/>
      <c r="L638" s="380"/>
    </row>
    <row r="639" spans="2:12" ht="36.950000000000003" customHeight="1" x14ac:dyDescent="0.25">
      <c r="B639" s="9"/>
      <c r="C639" s="400"/>
      <c r="D639" s="400"/>
      <c r="E639" s="400"/>
      <c r="F639" s="400"/>
      <c r="G639" s="400"/>
      <c r="H639" s="400"/>
      <c r="I639" s="379"/>
      <c r="J639" s="379"/>
      <c r="K639" s="7"/>
      <c r="L639" s="380"/>
    </row>
    <row r="640" spans="2:12" ht="36.950000000000003" customHeight="1" x14ac:dyDescent="0.25">
      <c r="B640" s="9"/>
      <c r="C640" s="436" t="s">
        <v>658</v>
      </c>
      <c r="D640" s="400"/>
      <c r="E640" s="400"/>
      <c r="F640" s="400"/>
      <c r="G640" s="400"/>
      <c r="H640" s="400"/>
      <c r="I640" s="379"/>
      <c r="J640" s="379"/>
      <c r="K640" s="379"/>
      <c r="L640" s="380"/>
    </row>
    <row r="641" spans="2:12" ht="36.950000000000003" customHeight="1" x14ac:dyDescent="0.25">
      <c r="B641" s="9"/>
      <c r="C641" s="436" t="s">
        <v>658</v>
      </c>
      <c r="D641" s="400"/>
      <c r="E641" s="400"/>
      <c r="F641" s="400"/>
      <c r="G641" s="400"/>
      <c r="H641" s="400"/>
      <c r="I641" s="379"/>
      <c r="J641" s="379"/>
      <c r="K641" s="379"/>
      <c r="L641" s="380"/>
    </row>
    <row r="642" spans="2:12" ht="36.950000000000003" customHeight="1" x14ac:dyDescent="0.25">
      <c r="B642" s="9"/>
      <c r="C642" s="436" t="s">
        <v>658</v>
      </c>
      <c r="D642" s="400"/>
      <c r="E642" s="400"/>
      <c r="F642" s="400"/>
      <c r="G642" s="400"/>
      <c r="H642" s="400"/>
      <c r="I642" s="379"/>
      <c r="J642" s="379"/>
      <c r="K642" s="379"/>
      <c r="L642" s="380"/>
    </row>
    <row r="643" spans="2:12" ht="36.950000000000003" customHeight="1" thickBot="1" x14ac:dyDescent="0.3">
      <c r="B643" s="9"/>
      <c r="C643" s="1186" t="s">
        <v>646</v>
      </c>
      <c r="D643" s="1186"/>
      <c r="E643" s="1186"/>
      <c r="F643" s="1186"/>
      <c r="G643" s="1186"/>
      <c r="H643" s="1186"/>
      <c r="I643" s="1186"/>
      <c r="J643" s="1186"/>
      <c r="K643" s="1186"/>
      <c r="L643" s="380"/>
    </row>
    <row r="644" spans="2:12" ht="36.950000000000003" customHeight="1" x14ac:dyDescent="0.25">
      <c r="B644" s="9"/>
      <c r="C644" s="386" t="s">
        <v>639</v>
      </c>
      <c r="D644" s="352" t="s">
        <v>647</v>
      </c>
      <c r="E644" s="352" t="s">
        <v>648</v>
      </c>
      <c r="F644" s="352" t="s">
        <v>649</v>
      </c>
      <c r="G644" s="352" t="s">
        <v>650</v>
      </c>
      <c r="H644" s="352" t="s">
        <v>651</v>
      </c>
      <c r="I644" s="352" t="s">
        <v>652</v>
      </c>
      <c r="J644" s="412"/>
      <c r="K644" s="413"/>
      <c r="L644" s="380"/>
    </row>
    <row r="645" spans="2:12" ht="36.950000000000003" customHeight="1" x14ac:dyDescent="0.25">
      <c r="B645" s="9"/>
      <c r="C645" s="414" t="s">
        <v>653</v>
      </c>
      <c r="D645" s="437" t="str">
        <f>'PRE DATA'!$C$16</f>
        <v>2019-07-28</v>
      </c>
      <c r="E645" s="437" t="str">
        <f>'PRE DATA'!$C$16</f>
        <v>2019-07-28</v>
      </c>
      <c r="F645" s="437" t="str">
        <f>'PRE DATA'!$C$16</f>
        <v>2019-07-28</v>
      </c>
      <c r="G645" s="437" t="str">
        <f>'PRE DATA'!$C$17</f>
        <v>2019-07-28</v>
      </c>
      <c r="H645" s="437" t="str">
        <f>'PRE DATA'!$C$17</f>
        <v>2019-07-28</v>
      </c>
      <c r="I645" s="437" t="str">
        <f>'PRE DATA'!$C$17</f>
        <v>2019-07-28</v>
      </c>
      <c r="J645" s="409"/>
      <c r="K645" s="415"/>
      <c r="L645" s="380"/>
    </row>
    <row r="646" spans="2:12" ht="36.950000000000003" customHeight="1" x14ac:dyDescent="0.25">
      <c r="B646" s="9"/>
      <c r="C646" s="1182" t="s">
        <v>615</v>
      </c>
      <c r="D646" s="410"/>
      <c r="E646" s="410"/>
      <c r="F646" s="410"/>
      <c r="G646" s="410"/>
      <c r="H646" s="410"/>
      <c r="I646" s="411"/>
      <c r="J646" s="409"/>
      <c r="K646" s="415"/>
      <c r="L646" s="380"/>
    </row>
    <row r="647" spans="2:12" ht="36.950000000000003" customHeight="1" thickBot="1" x14ac:dyDescent="0.3">
      <c r="B647" s="9"/>
      <c r="C647" s="1183"/>
      <c r="D647" s="416"/>
      <c r="E647" s="416"/>
      <c r="F647" s="416"/>
      <c r="G647" s="416"/>
      <c r="H647" s="416"/>
      <c r="I647" s="417"/>
      <c r="J647" s="418"/>
      <c r="K647" s="419"/>
      <c r="L647" s="380"/>
    </row>
    <row r="648" spans="2:12" ht="36.950000000000003" customHeight="1" thickBot="1" x14ac:dyDescent="0.3">
      <c r="B648" s="9"/>
      <c r="C648" s="429"/>
      <c r="D648" s="400"/>
      <c r="E648" s="400"/>
      <c r="F648" s="400"/>
      <c r="G648" s="400"/>
      <c r="H648" s="400"/>
      <c r="I648" s="379"/>
      <c r="J648" s="379"/>
      <c r="K648" s="379"/>
      <c r="L648" s="380"/>
    </row>
    <row r="649" spans="2:12" ht="36.950000000000003" customHeight="1" x14ac:dyDescent="0.25">
      <c r="B649" s="9"/>
      <c r="C649" s="407" t="s">
        <v>639</v>
      </c>
      <c r="D649" s="421"/>
      <c r="E649" s="421"/>
      <c r="F649" s="421"/>
      <c r="G649" s="421"/>
      <c r="H649" s="421"/>
      <c r="I649" s="422"/>
      <c r="J649" s="422"/>
      <c r="K649" s="423"/>
      <c r="L649" s="380"/>
    </row>
    <row r="650" spans="2:12" ht="36.950000000000003" customHeight="1" x14ac:dyDescent="0.25">
      <c r="B650" s="9"/>
      <c r="C650" s="424" t="s">
        <v>653</v>
      </c>
      <c r="D650" s="420"/>
      <c r="E650" s="420"/>
      <c r="F650" s="420"/>
      <c r="G650" s="420"/>
      <c r="H650" s="420"/>
      <c r="I650" s="408"/>
      <c r="J650" s="408"/>
      <c r="K650" s="425"/>
      <c r="L650" s="380"/>
    </row>
    <row r="651" spans="2:12" ht="36.950000000000003" customHeight="1" x14ac:dyDescent="0.25">
      <c r="B651" s="9"/>
      <c r="C651" s="1184" t="s">
        <v>615</v>
      </c>
      <c r="D651" s="420"/>
      <c r="E651" s="420"/>
      <c r="F651" s="420"/>
      <c r="G651" s="420"/>
      <c r="H651" s="420"/>
      <c r="I651" s="408"/>
      <c r="J651" s="408"/>
      <c r="K651" s="425"/>
      <c r="L651" s="380"/>
    </row>
    <row r="652" spans="2:12" ht="36.950000000000003" customHeight="1" thickBot="1" x14ac:dyDescent="0.3">
      <c r="B652" s="9"/>
      <c r="C652" s="1185"/>
      <c r="D652" s="426"/>
      <c r="E652" s="426"/>
      <c r="F652" s="426"/>
      <c r="G652" s="426"/>
      <c r="H652" s="426"/>
      <c r="I652" s="427"/>
      <c r="J652" s="427"/>
      <c r="K652" s="428"/>
      <c r="L652" s="380"/>
    </row>
    <row r="653" spans="2:12" ht="36.950000000000003" customHeight="1" thickBot="1" x14ac:dyDescent="0.3">
      <c r="B653" s="9"/>
      <c r="C653" s="429"/>
      <c r="D653" s="400"/>
      <c r="E653" s="400"/>
      <c r="F653" s="400"/>
      <c r="G653" s="400"/>
      <c r="H653" s="400"/>
      <c r="I653" s="379"/>
      <c r="J653" s="379"/>
      <c r="K653" s="379"/>
      <c r="L653" s="380"/>
    </row>
    <row r="654" spans="2:12" ht="36.950000000000003" customHeight="1" x14ac:dyDescent="0.25">
      <c r="B654" s="9"/>
      <c r="C654" s="407"/>
      <c r="D654" s="1193" t="s">
        <v>654</v>
      </c>
      <c r="E654" s="1193"/>
      <c r="F654" s="1191" t="s">
        <v>655</v>
      </c>
      <c r="G654" s="1191"/>
      <c r="H654" s="1191"/>
      <c r="I654" s="1191"/>
      <c r="J654" s="1191"/>
      <c r="K654" s="1192"/>
      <c r="L654" s="380"/>
    </row>
    <row r="655" spans="2:12" ht="36.950000000000003" customHeight="1" x14ac:dyDescent="0.25">
      <c r="B655" s="9"/>
      <c r="C655" s="387" t="s">
        <v>92</v>
      </c>
      <c r="D655" s="1173">
        <f>'STU LIST ENTRY'!$C$21</f>
        <v>0</v>
      </c>
      <c r="E655" s="1173"/>
      <c r="F655" s="1173" t="str">
        <f>'PRE DATA'!$C$25</f>
        <v xml:space="preserve"> NIHAL</v>
      </c>
      <c r="G655" s="1173"/>
      <c r="H655" s="1173"/>
      <c r="I655" s="1173" t="str">
        <f>'PRE DATA'!$C$29</f>
        <v>Perera</v>
      </c>
      <c r="J655" s="1173"/>
      <c r="K655" s="1174"/>
      <c r="L655" s="380"/>
    </row>
    <row r="656" spans="2:12" ht="36.950000000000003" customHeight="1" x14ac:dyDescent="0.25">
      <c r="B656" s="9"/>
      <c r="C656" s="387" t="s">
        <v>656</v>
      </c>
      <c r="D656" s="1194"/>
      <c r="E656" s="1194"/>
      <c r="F656" s="1179"/>
      <c r="G656" s="1179"/>
      <c r="H656" s="1179"/>
      <c r="I656" s="1175"/>
      <c r="J656" s="1175"/>
      <c r="K656" s="1176"/>
      <c r="L656" s="380"/>
    </row>
    <row r="657" spans="2:12" ht="36.950000000000003" customHeight="1" thickBot="1" x14ac:dyDescent="0.3">
      <c r="B657" s="9"/>
      <c r="C657" s="388" t="s">
        <v>657</v>
      </c>
      <c r="D657" s="1201">
        <f>D620</f>
        <v>43674</v>
      </c>
      <c r="E657" s="1202"/>
      <c r="F657" s="1203">
        <f>D657</f>
        <v>43674</v>
      </c>
      <c r="G657" s="1204"/>
      <c r="H657" s="1204"/>
      <c r="I657" s="1205">
        <f>F657</f>
        <v>43674</v>
      </c>
      <c r="J657" s="1206"/>
      <c r="K657" s="1207"/>
      <c r="L657" s="380"/>
    </row>
    <row r="658" spans="2:12" ht="36.950000000000003" customHeight="1" thickBot="1" x14ac:dyDescent="0.3">
      <c r="B658" s="9"/>
      <c r="C658" s="433"/>
      <c r="D658" s="400"/>
      <c r="E658" s="400"/>
      <c r="F658" s="400"/>
      <c r="G658" s="400"/>
      <c r="H658" s="400"/>
      <c r="I658" s="379"/>
      <c r="J658" s="379"/>
      <c r="K658" s="379"/>
      <c r="L658" s="380"/>
    </row>
    <row r="659" spans="2:12" ht="36.950000000000003" customHeight="1" x14ac:dyDescent="0.25">
      <c r="B659" s="9"/>
      <c r="C659" s="1188" t="s">
        <v>659</v>
      </c>
      <c r="D659" s="1189"/>
      <c r="E659" s="1189"/>
      <c r="F659" s="1189"/>
      <c r="G659" s="1189"/>
      <c r="H659" s="1189"/>
      <c r="I659" s="1189"/>
      <c r="J659" s="1189"/>
      <c r="K659" s="1190"/>
      <c r="L659" s="380"/>
    </row>
    <row r="660" spans="2:12" ht="36.950000000000003" customHeight="1" x14ac:dyDescent="0.3">
      <c r="B660" s="9"/>
      <c r="C660" s="397" t="s">
        <v>660</v>
      </c>
      <c r="D660" s="398"/>
      <c r="E660" s="399"/>
      <c r="F660" s="398"/>
      <c r="G660" s="400"/>
      <c r="H660" s="400"/>
      <c r="I660" s="379"/>
      <c r="J660" s="379"/>
      <c r="K660" s="380"/>
      <c r="L660" s="380"/>
    </row>
    <row r="661" spans="2:12" ht="36.950000000000003" customHeight="1" x14ac:dyDescent="0.3">
      <c r="B661" s="9"/>
      <c r="C661" s="397" t="s">
        <v>661</v>
      </c>
      <c r="D661" s="398"/>
      <c r="E661" s="399"/>
      <c r="F661" s="399"/>
      <c r="G661" s="400"/>
      <c r="H661" s="400"/>
      <c r="I661" s="379"/>
      <c r="J661" s="379"/>
      <c r="K661" s="380"/>
      <c r="L661" s="380"/>
    </row>
    <row r="662" spans="2:12" ht="36.950000000000003" customHeight="1" x14ac:dyDescent="0.3">
      <c r="B662" s="9"/>
      <c r="C662" s="397" t="s">
        <v>662</v>
      </c>
      <c r="D662" s="398"/>
      <c r="E662" s="399"/>
      <c r="F662" s="398"/>
      <c r="G662" s="400"/>
      <c r="H662" s="400"/>
      <c r="I662" s="379"/>
      <c r="J662" s="379"/>
      <c r="K662" s="380"/>
      <c r="L662" s="380"/>
    </row>
    <row r="663" spans="2:12" ht="36.950000000000003" customHeight="1" x14ac:dyDescent="0.3">
      <c r="B663" s="9"/>
      <c r="C663" s="401"/>
      <c r="D663" s="398"/>
      <c r="E663" s="398"/>
      <c r="F663" s="402"/>
      <c r="G663" s="400"/>
      <c r="H663" s="400"/>
      <c r="I663" s="379"/>
      <c r="J663" s="379"/>
      <c r="K663" s="380"/>
      <c r="L663" s="380"/>
    </row>
    <row r="664" spans="2:12" ht="36.950000000000003" customHeight="1" x14ac:dyDescent="0.3">
      <c r="B664" s="9"/>
      <c r="C664" s="403"/>
      <c r="D664" s="398"/>
      <c r="E664" s="404" t="str">
        <f>$E$590</f>
        <v>Signature: …………………………</v>
      </c>
      <c r="F664" s="398"/>
      <c r="G664" s="400"/>
      <c r="H664" s="400"/>
      <c r="I664" s="379"/>
      <c r="J664" s="379"/>
      <c r="K664" s="380"/>
      <c r="L664" s="380"/>
    </row>
    <row r="665" spans="2:12" ht="36.950000000000003" customHeight="1" thickBot="1" x14ac:dyDescent="0.3">
      <c r="B665" s="9"/>
      <c r="C665" s="405"/>
      <c r="D665" s="40"/>
      <c r="E665" s="40"/>
      <c r="F665" s="40"/>
      <c r="G665" s="406"/>
      <c r="H665" s="406"/>
      <c r="I665" s="355"/>
      <c r="J665" s="355"/>
      <c r="K665" s="435">
        <f>K628+1</f>
        <v>18</v>
      </c>
      <c r="L665" s="380"/>
    </row>
    <row r="666" spans="2:12" ht="36.950000000000003" customHeight="1" thickBot="1" x14ac:dyDescent="0.3">
      <c r="B666" s="434"/>
      <c r="C666" s="406"/>
      <c r="D666" s="406"/>
      <c r="E666" s="406"/>
      <c r="F666" s="406"/>
      <c r="G666" s="406"/>
      <c r="H666" s="406"/>
      <c r="I666" s="355"/>
      <c r="J666" s="355"/>
      <c r="K666" s="355"/>
      <c r="L666" s="356"/>
    </row>
    <row r="667" spans="2:12" ht="36.950000000000003" customHeight="1" thickBot="1" x14ac:dyDescent="0.3"/>
    <row r="668" spans="2:12" ht="36.950000000000003" customHeight="1" thickBot="1" x14ac:dyDescent="0.3">
      <c r="B668" s="8"/>
      <c r="C668" s="1168" t="s">
        <v>637</v>
      </c>
      <c r="D668" s="1168"/>
      <c r="E668" s="1168"/>
      <c r="F668" s="1168"/>
      <c r="G668" s="1168"/>
      <c r="H668" s="1168"/>
      <c r="I668" s="1168"/>
      <c r="J668" s="1168"/>
      <c r="K668" s="1168"/>
      <c r="L668" s="354"/>
    </row>
    <row r="669" spans="2:12" ht="36.950000000000003" customHeight="1" x14ac:dyDescent="0.25">
      <c r="B669" s="9"/>
      <c r="C669" s="389" t="s">
        <v>638</v>
      </c>
      <c r="D669" s="390" t="s">
        <v>639</v>
      </c>
      <c r="E669" s="1169" t="s">
        <v>640</v>
      </c>
      <c r="F669" s="1169"/>
      <c r="G669" s="1169"/>
      <c r="H669" s="1169" t="s">
        <v>641</v>
      </c>
      <c r="I669" s="1169"/>
      <c r="J669" s="1169" t="s">
        <v>615</v>
      </c>
      <c r="K669" s="1181"/>
      <c r="L669" s="380"/>
    </row>
    <row r="670" spans="2:12" ht="36.950000000000003" customHeight="1" x14ac:dyDescent="0.25">
      <c r="B670" s="9"/>
      <c r="C670" s="391">
        <v>1</v>
      </c>
      <c r="D670" s="392"/>
      <c r="E670" s="1170" t="s">
        <v>642</v>
      </c>
      <c r="F670" s="1170"/>
      <c r="G670" s="1170"/>
      <c r="H670" s="1170" t="s">
        <v>643</v>
      </c>
      <c r="I670" s="1170"/>
      <c r="J670" s="392"/>
      <c r="K670" s="393"/>
      <c r="L670" s="380"/>
    </row>
    <row r="671" spans="2:12" ht="36.950000000000003" customHeight="1" x14ac:dyDescent="0.25">
      <c r="B671" s="9"/>
      <c r="C671" s="391">
        <v>2</v>
      </c>
      <c r="D671" s="541">
        <v>4</v>
      </c>
      <c r="E671" s="1170">
        <f>$E$5</f>
        <v>0</v>
      </c>
      <c r="F671" s="1170"/>
      <c r="G671" s="1170"/>
      <c r="H671" s="1170">
        <f>$H$5</f>
        <v>0</v>
      </c>
      <c r="I671" s="1170"/>
      <c r="J671" s="455"/>
      <c r="K671" s="393"/>
      <c r="L671" s="380"/>
    </row>
    <row r="672" spans="2:12" ht="36.950000000000003" customHeight="1" x14ac:dyDescent="0.25">
      <c r="B672" s="9"/>
      <c r="C672" s="391">
        <v>3</v>
      </c>
      <c r="D672" s="541"/>
      <c r="E672" s="1170">
        <f>$E$117</f>
        <v>0</v>
      </c>
      <c r="F672" s="1170"/>
      <c r="G672" s="1170"/>
      <c r="H672" s="1170">
        <f>$H$117</f>
        <v>0</v>
      </c>
      <c r="I672" s="1170"/>
      <c r="J672" s="392"/>
      <c r="K672" s="393"/>
      <c r="L672" s="380"/>
    </row>
    <row r="673" spans="2:12" ht="36.950000000000003" customHeight="1" thickBot="1" x14ac:dyDescent="0.3">
      <c r="B673" s="9"/>
      <c r="C673" s="394">
        <v>4</v>
      </c>
      <c r="D673" s="395"/>
      <c r="E673" s="1187"/>
      <c r="F673" s="1187"/>
      <c r="G673" s="1187"/>
      <c r="H673" s="1187"/>
      <c r="I673" s="1187"/>
      <c r="J673" s="395"/>
      <c r="K673" s="396"/>
      <c r="L673" s="380"/>
    </row>
    <row r="674" spans="2:12" ht="36.950000000000003" customHeight="1" x14ac:dyDescent="0.25">
      <c r="B674" s="9"/>
      <c r="C674" s="429"/>
      <c r="D674" s="400"/>
      <c r="E674" s="400"/>
      <c r="F674" s="400"/>
      <c r="G674" s="400"/>
      <c r="H674" s="400"/>
      <c r="I674" s="379"/>
      <c r="J674" s="379"/>
      <c r="K674" s="379"/>
      <c r="L674" s="380"/>
    </row>
    <row r="675" spans="2:12" ht="36.950000000000003" customHeight="1" x14ac:dyDescent="0.25">
      <c r="B675" s="9"/>
      <c r="C675" s="430" t="s">
        <v>644</v>
      </c>
      <c r="D675" s="431"/>
      <c r="E675" s="431"/>
      <c r="F675" s="7"/>
      <c r="G675" s="7"/>
      <c r="H675" s="432" t="s">
        <v>645</v>
      </c>
      <c r="I675" s="379"/>
      <c r="J675" s="379"/>
      <c r="K675" s="379"/>
      <c r="L675" s="380"/>
    </row>
    <row r="676" spans="2:12" ht="36.950000000000003" customHeight="1" x14ac:dyDescent="0.25">
      <c r="B676" s="9"/>
      <c r="C676" s="400"/>
      <c r="D676" s="400"/>
      <c r="E676" s="400"/>
      <c r="F676" s="400"/>
      <c r="G676" s="400"/>
      <c r="H676" s="400"/>
      <c r="I676" s="379"/>
      <c r="J676" s="379"/>
      <c r="K676" s="7"/>
      <c r="L676" s="380"/>
    </row>
    <row r="677" spans="2:12" ht="36.950000000000003" customHeight="1" x14ac:dyDescent="0.25">
      <c r="B677" s="9"/>
      <c r="C677" s="436" t="s">
        <v>658</v>
      </c>
      <c r="D677" s="400"/>
      <c r="E677" s="400"/>
      <c r="F677" s="400"/>
      <c r="G677" s="400"/>
      <c r="H677" s="400"/>
      <c r="I677" s="379"/>
      <c r="J677" s="379"/>
      <c r="K677" s="379"/>
      <c r="L677" s="380"/>
    </row>
    <row r="678" spans="2:12" ht="36.950000000000003" customHeight="1" x14ac:dyDescent="0.25">
      <c r="B678" s="9"/>
      <c r="C678" s="436" t="s">
        <v>658</v>
      </c>
      <c r="D678" s="400"/>
      <c r="E678" s="400"/>
      <c r="F678" s="400"/>
      <c r="G678" s="400"/>
      <c r="H678" s="400"/>
      <c r="I678" s="379"/>
      <c r="J678" s="379"/>
      <c r="K678" s="379"/>
      <c r="L678" s="380"/>
    </row>
    <row r="679" spans="2:12" ht="36.950000000000003" customHeight="1" x14ac:dyDescent="0.25">
      <c r="B679" s="9"/>
      <c r="C679" s="436" t="s">
        <v>658</v>
      </c>
      <c r="D679" s="400"/>
      <c r="E679" s="400"/>
      <c r="F679" s="400"/>
      <c r="G679" s="400"/>
      <c r="H679" s="400"/>
      <c r="I679" s="379"/>
      <c r="J679" s="379"/>
      <c r="K679" s="379"/>
      <c r="L679" s="380"/>
    </row>
    <row r="680" spans="2:12" ht="36.950000000000003" customHeight="1" thickBot="1" x14ac:dyDescent="0.3">
      <c r="B680" s="9"/>
      <c r="C680" s="1186" t="s">
        <v>646</v>
      </c>
      <c r="D680" s="1186"/>
      <c r="E680" s="1186"/>
      <c r="F680" s="1186"/>
      <c r="G680" s="1186"/>
      <c r="H680" s="1186"/>
      <c r="I680" s="1186"/>
      <c r="J680" s="1186"/>
      <c r="K680" s="1186"/>
      <c r="L680" s="380"/>
    </row>
    <row r="681" spans="2:12" ht="36.950000000000003" customHeight="1" x14ac:dyDescent="0.25">
      <c r="B681" s="9"/>
      <c r="C681" s="386" t="s">
        <v>639</v>
      </c>
      <c r="D681" s="352" t="s">
        <v>647</v>
      </c>
      <c r="E681" s="352" t="s">
        <v>648</v>
      </c>
      <c r="F681" s="352" t="s">
        <v>649</v>
      </c>
      <c r="G681" s="352" t="s">
        <v>650</v>
      </c>
      <c r="H681" s="352" t="s">
        <v>651</v>
      </c>
      <c r="I681" s="352" t="s">
        <v>652</v>
      </c>
      <c r="J681" s="412"/>
      <c r="K681" s="413"/>
      <c r="L681" s="380"/>
    </row>
    <row r="682" spans="2:12" ht="36.950000000000003" customHeight="1" x14ac:dyDescent="0.25">
      <c r="B682" s="9"/>
      <c r="C682" s="414" t="s">
        <v>653</v>
      </c>
      <c r="D682" s="437" t="str">
        <f>'PRE DATA'!$C$16</f>
        <v>2019-07-28</v>
      </c>
      <c r="E682" s="437" t="str">
        <f>'PRE DATA'!$C$16</f>
        <v>2019-07-28</v>
      </c>
      <c r="F682" s="437" t="str">
        <f>'PRE DATA'!$C$16</f>
        <v>2019-07-28</v>
      </c>
      <c r="G682" s="437" t="str">
        <f>'PRE DATA'!$C$17</f>
        <v>2019-07-28</v>
      </c>
      <c r="H682" s="437" t="str">
        <f>'PRE DATA'!$C$17</f>
        <v>2019-07-28</v>
      </c>
      <c r="I682" s="437" t="str">
        <f>'PRE DATA'!$C$17</f>
        <v>2019-07-28</v>
      </c>
      <c r="J682" s="409"/>
      <c r="K682" s="415"/>
      <c r="L682" s="380"/>
    </row>
    <row r="683" spans="2:12" ht="36.950000000000003" customHeight="1" x14ac:dyDescent="0.25">
      <c r="B683" s="9"/>
      <c r="C683" s="1182" t="s">
        <v>615</v>
      </c>
      <c r="D683" s="410"/>
      <c r="E683" s="410"/>
      <c r="F683" s="410"/>
      <c r="G683" s="410"/>
      <c r="H683" s="410"/>
      <c r="I683" s="411"/>
      <c r="J683" s="409"/>
      <c r="K683" s="415"/>
      <c r="L683" s="380"/>
    </row>
    <row r="684" spans="2:12" ht="36.950000000000003" customHeight="1" thickBot="1" x14ac:dyDescent="0.3">
      <c r="B684" s="9"/>
      <c r="C684" s="1183"/>
      <c r="D684" s="416"/>
      <c r="E684" s="416"/>
      <c r="F684" s="416"/>
      <c r="G684" s="416"/>
      <c r="H684" s="416"/>
      <c r="I684" s="417"/>
      <c r="J684" s="418"/>
      <c r="K684" s="419"/>
      <c r="L684" s="380"/>
    </row>
    <row r="685" spans="2:12" ht="36.950000000000003" customHeight="1" thickBot="1" x14ac:dyDescent="0.3">
      <c r="B685" s="9"/>
      <c r="C685" s="429"/>
      <c r="D685" s="400"/>
      <c r="E685" s="400"/>
      <c r="F685" s="400"/>
      <c r="G685" s="400"/>
      <c r="H685" s="400"/>
      <c r="I685" s="379"/>
      <c r="J685" s="379"/>
      <c r="K685" s="379"/>
      <c r="L685" s="380"/>
    </row>
    <row r="686" spans="2:12" ht="36.950000000000003" customHeight="1" x14ac:dyDescent="0.25">
      <c r="B686" s="9"/>
      <c r="C686" s="407" t="s">
        <v>639</v>
      </c>
      <c r="D686" s="421"/>
      <c r="E686" s="421"/>
      <c r="F686" s="421"/>
      <c r="G686" s="421"/>
      <c r="H686" s="421"/>
      <c r="I686" s="422"/>
      <c r="J686" s="422"/>
      <c r="K686" s="423"/>
      <c r="L686" s="380"/>
    </row>
    <row r="687" spans="2:12" ht="36.950000000000003" customHeight="1" x14ac:dyDescent="0.25">
      <c r="B687" s="9"/>
      <c r="C687" s="424" t="s">
        <v>653</v>
      </c>
      <c r="D687" s="420"/>
      <c r="E687" s="420"/>
      <c r="F687" s="420"/>
      <c r="G687" s="420"/>
      <c r="H687" s="420"/>
      <c r="I687" s="408"/>
      <c r="J687" s="408"/>
      <c r="K687" s="425"/>
      <c r="L687" s="380"/>
    </row>
    <row r="688" spans="2:12" ht="36.950000000000003" customHeight="1" x14ac:dyDescent="0.25">
      <c r="B688" s="9"/>
      <c r="C688" s="1184" t="s">
        <v>615</v>
      </c>
      <c r="D688" s="420"/>
      <c r="E688" s="420"/>
      <c r="F688" s="420"/>
      <c r="G688" s="420"/>
      <c r="H688" s="420"/>
      <c r="I688" s="408"/>
      <c r="J688" s="408"/>
      <c r="K688" s="425"/>
      <c r="L688" s="380"/>
    </row>
    <row r="689" spans="2:12" ht="36.950000000000003" customHeight="1" thickBot="1" x14ac:dyDescent="0.3">
      <c r="B689" s="9"/>
      <c r="C689" s="1185"/>
      <c r="D689" s="426"/>
      <c r="E689" s="426"/>
      <c r="F689" s="426"/>
      <c r="G689" s="426"/>
      <c r="H689" s="426"/>
      <c r="I689" s="427"/>
      <c r="J689" s="427"/>
      <c r="K689" s="428"/>
      <c r="L689" s="380"/>
    </row>
    <row r="690" spans="2:12" ht="36.950000000000003" customHeight="1" thickBot="1" x14ac:dyDescent="0.3">
      <c r="B690" s="9"/>
      <c r="C690" s="429"/>
      <c r="D690" s="400"/>
      <c r="E690" s="400"/>
      <c r="F690" s="400"/>
      <c r="G690" s="400"/>
      <c r="H690" s="400"/>
      <c r="I690" s="379"/>
      <c r="J690" s="379"/>
      <c r="K690" s="379"/>
      <c r="L690" s="380"/>
    </row>
    <row r="691" spans="2:12" ht="36.950000000000003" customHeight="1" x14ac:dyDescent="0.25">
      <c r="B691" s="9"/>
      <c r="C691" s="407"/>
      <c r="D691" s="1193" t="s">
        <v>654</v>
      </c>
      <c r="E691" s="1193"/>
      <c r="F691" s="1191" t="s">
        <v>655</v>
      </c>
      <c r="G691" s="1191"/>
      <c r="H691" s="1191"/>
      <c r="I691" s="1191"/>
      <c r="J691" s="1191"/>
      <c r="K691" s="1192"/>
      <c r="L691" s="380"/>
    </row>
    <row r="692" spans="2:12" ht="36.950000000000003" customHeight="1" x14ac:dyDescent="0.25">
      <c r="B692" s="9"/>
      <c r="C692" s="387" t="s">
        <v>92</v>
      </c>
      <c r="D692" s="1173">
        <f>'STU LIST ENTRY'!$C$22</f>
        <v>0</v>
      </c>
      <c r="E692" s="1173"/>
      <c r="F692" s="1173" t="str">
        <f>'PRE DATA'!$C$25</f>
        <v xml:space="preserve"> NIHAL</v>
      </c>
      <c r="G692" s="1173"/>
      <c r="H692" s="1173"/>
      <c r="I692" s="1173" t="str">
        <f>'PRE DATA'!$C$29</f>
        <v>Perera</v>
      </c>
      <c r="J692" s="1173"/>
      <c r="K692" s="1174"/>
      <c r="L692" s="380"/>
    </row>
    <row r="693" spans="2:12" ht="36.950000000000003" customHeight="1" x14ac:dyDescent="0.25">
      <c r="B693" s="9"/>
      <c r="C693" s="387" t="s">
        <v>656</v>
      </c>
      <c r="D693" s="1194"/>
      <c r="E693" s="1194"/>
      <c r="F693" s="1179"/>
      <c r="G693" s="1179"/>
      <c r="H693" s="1179"/>
      <c r="I693" s="1175"/>
      <c r="J693" s="1175"/>
      <c r="K693" s="1176"/>
      <c r="L693" s="380"/>
    </row>
    <row r="694" spans="2:12" ht="36.950000000000003" customHeight="1" thickBot="1" x14ac:dyDescent="0.3">
      <c r="B694" s="9"/>
      <c r="C694" s="388" t="s">
        <v>657</v>
      </c>
      <c r="D694" s="1201">
        <f>D657</f>
        <v>43674</v>
      </c>
      <c r="E694" s="1202"/>
      <c r="F694" s="1203">
        <f>D694</f>
        <v>43674</v>
      </c>
      <c r="G694" s="1204"/>
      <c r="H694" s="1204"/>
      <c r="I694" s="1205">
        <f>F694</f>
        <v>43674</v>
      </c>
      <c r="J694" s="1206"/>
      <c r="K694" s="1207"/>
      <c r="L694" s="380"/>
    </row>
    <row r="695" spans="2:12" ht="36.950000000000003" customHeight="1" thickBot="1" x14ac:dyDescent="0.3">
      <c r="B695" s="9"/>
      <c r="C695" s="433"/>
      <c r="D695" s="400"/>
      <c r="E695" s="400"/>
      <c r="F695" s="400"/>
      <c r="G695" s="400"/>
      <c r="H695" s="400"/>
      <c r="I695" s="379"/>
      <c r="J695" s="379"/>
      <c r="K695" s="379"/>
      <c r="L695" s="380"/>
    </row>
    <row r="696" spans="2:12" ht="36.950000000000003" customHeight="1" x14ac:dyDescent="0.25">
      <c r="B696" s="9"/>
      <c r="C696" s="1188" t="s">
        <v>659</v>
      </c>
      <c r="D696" s="1189"/>
      <c r="E696" s="1189"/>
      <c r="F696" s="1189"/>
      <c r="G696" s="1189"/>
      <c r="H696" s="1189"/>
      <c r="I696" s="1189"/>
      <c r="J696" s="1189"/>
      <c r="K696" s="1190"/>
      <c r="L696" s="380"/>
    </row>
    <row r="697" spans="2:12" ht="36.950000000000003" customHeight="1" x14ac:dyDescent="0.3">
      <c r="B697" s="9"/>
      <c r="C697" s="397" t="s">
        <v>660</v>
      </c>
      <c r="D697" s="398"/>
      <c r="E697" s="399" t="str">
        <f>$E$31</f>
        <v>TRAINING INSTITUTE</v>
      </c>
      <c r="F697" s="398"/>
      <c r="G697" s="400"/>
      <c r="H697" s="400"/>
      <c r="I697" s="379"/>
      <c r="J697" s="379"/>
      <c r="K697" s="380"/>
      <c r="L697" s="380"/>
    </row>
    <row r="698" spans="2:12" ht="36.950000000000003" customHeight="1" x14ac:dyDescent="0.3">
      <c r="B698" s="9"/>
      <c r="C698" s="397" t="s">
        <v>661</v>
      </c>
      <c r="D698" s="398"/>
      <c r="E698" s="399" t="str">
        <f>$E$32</f>
        <v>2019-1</v>
      </c>
      <c r="F698" s="399"/>
      <c r="G698" s="400"/>
      <c r="H698" s="400"/>
      <c r="I698" s="379"/>
      <c r="J698" s="379"/>
      <c r="K698" s="380"/>
      <c r="L698" s="380"/>
    </row>
    <row r="699" spans="2:12" ht="36.950000000000003" customHeight="1" x14ac:dyDescent="0.3">
      <c r="B699" s="9"/>
      <c r="C699" s="397" t="s">
        <v>662</v>
      </c>
      <c r="D699" s="398"/>
      <c r="E699" s="399">
        <f>$E$33</f>
        <v>0</v>
      </c>
      <c r="F699" s="398"/>
      <c r="G699" s="400"/>
      <c r="H699" s="400"/>
      <c r="I699" s="379"/>
      <c r="J699" s="379"/>
      <c r="K699" s="380"/>
      <c r="L699" s="380"/>
    </row>
    <row r="700" spans="2:12" ht="36.950000000000003" customHeight="1" x14ac:dyDescent="0.3">
      <c r="B700" s="9"/>
      <c r="C700" s="401"/>
      <c r="D700" s="398"/>
      <c r="E700" s="398"/>
      <c r="F700" s="402"/>
      <c r="G700" s="400"/>
      <c r="H700" s="400"/>
      <c r="I700" s="379"/>
      <c r="J700" s="379"/>
      <c r="K700" s="380"/>
      <c r="L700" s="380"/>
    </row>
    <row r="701" spans="2:12" ht="36.950000000000003" customHeight="1" x14ac:dyDescent="0.3">
      <c r="B701" s="9"/>
      <c r="C701" s="403"/>
      <c r="D701" s="398"/>
      <c r="E701" s="404" t="str">
        <f>$E$590</f>
        <v>Signature: …………………………</v>
      </c>
      <c r="F701" s="398"/>
      <c r="G701" s="400"/>
      <c r="H701" s="400"/>
      <c r="I701" s="379"/>
      <c r="J701" s="379"/>
      <c r="K701" s="380"/>
      <c r="L701" s="380"/>
    </row>
    <row r="702" spans="2:12" ht="36.950000000000003" customHeight="1" thickBot="1" x14ac:dyDescent="0.3">
      <c r="B702" s="9"/>
      <c r="C702" s="405"/>
      <c r="D702" s="40"/>
      <c r="E702" s="40"/>
      <c r="F702" s="40"/>
      <c r="G702" s="406"/>
      <c r="H702" s="406"/>
      <c r="I702" s="355"/>
      <c r="J702" s="355"/>
      <c r="K702" s="435">
        <f>K665+1</f>
        <v>19</v>
      </c>
      <c r="L702" s="380"/>
    </row>
    <row r="703" spans="2:12" ht="36.950000000000003" customHeight="1" thickBot="1" x14ac:dyDescent="0.3">
      <c r="B703" s="434"/>
      <c r="C703" s="406"/>
      <c r="D703" s="406"/>
      <c r="E703" s="406"/>
      <c r="F703" s="406"/>
      <c r="G703" s="406"/>
      <c r="H703" s="406"/>
      <c r="I703" s="355"/>
      <c r="J703" s="355"/>
      <c r="K703" s="355"/>
      <c r="L703" s="356"/>
    </row>
    <row r="704" spans="2:12" ht="36.950000000000003" customHeight="1" thickBot="1" x14ac:dyDescent="0.3"/>
    <row r="705" spans="2:12" ht="36.950000000000003" customHeight="1" thickBot="1" x14ac:dyDescent="0.3">
      <c r="B705" s="8"/>
      <c r="C705" s="1168" t="s">
        <v>637</v>
      </c>
      <c r="D705" s="1168"/>
      <c r="E705" s="1168"/>
      <c r="F705" s="1168"/>
      <c r="G705" s="1168"/>
      <c r="H705" s="1168"/>
      <c r="I705" s="1168"/>
      <c r="J705" s="1168"/>
      <c r="K705" s="1168"/>
      <c r="L705" s="354"/>
    </row>
    <row r="706" spans="2:12" ht="36.950000000000003" customHeight="1" x14ac:dyDescent="0.25">
      <c r="B706" s="9"/>
      <c r="C706" s="389" t="s">
        <v>638</v>
      </c>
      <c r="D706" s="390" t="s">
        <v>639</v>
      </c>
      <c r="E706" s="1169" t="s">
        <v>640</v>
      </c>
      <c r="F706" s="1169"/>
      <c r="G706" s="1169"/>
      <c r="H706" s="1169" t="s">
        <v>641</v>
      </c>
      <c r="I706" s="1169"/>
      <c r="J706" s="1169" t="s">
        <v>615</v>
      </c>
      <c r="K706" s="1181"/>
      <c r="L706" s="380"/>
    </row>
    <row r="707" spans="2:12" ht="36.950000000000003" customHeight="1" x14ac:dyDescent="0.25">
      <c r="B707" s="9"/>
      <c r="C707" s="391">
        <v>1</v>
      </c>
      <c r="D707" s="392"/>
      <c r="E707" s="1170" t="s">
        <v>642</v>
      </c>
      <c r="F707" s="1170"/>
      <c r="G707" s="1170"/>
      <c r="H707" s="1170" t="s">
        <v>643</v>
      </c>
      <c r="I707" s="1170"/>
      <c r="J707" s="392"/>
      <c r="K707" s="393"/>
      <c r="L707" s="380"/>
    </row>
    <row r="708" spans="2:12" ht="36.950000000000003" customHeight="1" x14ac:dyDescent="0.25">
      <c r="B708" s="9"/>
      <c r="C708" s="391">
        <v>2</v>
      </c>
      <c r="D708" s="541">
        <v>4</v>
      </c>
      <c r="E708" s="1170">
        <f>$E$5</f>
        <v>0</v>
      </c>
      <c r="F708" s="1170"/>
      <c r="G708" s="1170"/>
      <c r="H708" s="1170">
        <f>$H$5</f>
        <v>0</v>
      </c>
      <c r="I708" s="1170"/>
      <c r="J708" s="392"/>
      <c r="K708" s="393"/>
      <c r="L708" s="380"/>
    </row>
    <row r="709" spans="2:12" ht="36.950000000000003" customHeight="1" x14ac:dyDescent="0.25">
      <c r="B709" s="9"/>
      <c r="C709" s="391">
        <v>3</v>
      </c>
      <c r="D709" s="541">
        <v>6</v>
      </c>
      <c r="E709" s="1170">
        <f>$E$117</f>
        <v>0</v>
      </c>
      <c r="F709" s="1170"/>
      <c r="G709" s="1170"/>
      <c r="H709" s="1170">
        <f>$H$117</f>
        <v>0</v>
      </c>
      <c r="I709" s="1170"/>
      <c r="J709" s="392"/>
      <c r="K709" s="393"/>
      <c r="L709" s="380"/>
    </row>
    <row r="710" spans="2:12" ht="36.950000000000003" customHeight="1" thickBot="1" x14ac:dyDescent="0.3">
      <c r="B710" s="9"/>
      <c r="C710" s="394">
        <v>4</v>
      </c>
      <c r="D710" s="395"/>
      <c r="E710" s="1187"/>
      <c r="F710" s="1187"/>
      <c r="G710" s="1187"/>
      <c r="H710" s="1187"/>
      <c r="I710" s="1187"/>
      <c r="J710" s="395"/>
      <c r="K710" s="396"/>
      <c r="L710" s="380"/>
    </row>
    <row r="711" spans="2:12" ht="36.950000000000003" customHeight="1" x14ac:dyDescent="0.25">
      <c r="B711" s="9"/>
      <c r="C711" s="429"/>
      <c r="D711" s="400"/>
      <c r="E711" s="400"/>
      <c r="F711" s="400"/>
      <c r="G711" s="400"/>
      <c r="H711" s="400"/>
      <c r="I711" s="379"/>
      <c r="J711" s="379"/>
      <c r="K711" s="379"/>
      <c r="L711" s="380"/>
    </row>
    <row r="712" spans="2:12" ht="36.950000000000003" customHeight="1" x14ac:dyDescent="0.25">
      <c r="B712" s="9"/>
      <c r="C712" s="430" t="s">
        <v>644</v>
      </c>
      <c r="D712" s="431"/>
      <c r="E712" s="431"/>
      <c r="F712" s="7"/>
      <c r="G712" s="7"/>
      <c r="H712" s="432" t="s">
        <v>645</v>
      </c>
      <c r="I712" s="379"/>
      <c r="J712" s="379"/>
      <c r="K712" s="379"/>
      <c r="L712" s="380"/>
    </row>
    <row r="713" spans="2:12" ht="36.950000000000003" customHeight="1" x14ac:dyDescent="0.25">
      <c r="B713" s="9"/>
      <c r="C713" s="400"/>
      <c r="D713" s="400"/>
      <c r="E713" s="400"/>
      <c r="F713" s="400"/>
      <c r="G713" s="400"/>
      <c r="H713" s="400"/>
      <c r="I713" s="379"/>
      <c r="J713" s="379"/>
      <c r="K713" s="7"/>
      <c r="L713" s="380"/>
    </row>
    <row r="714" spans="2:12" ht="36.950000000000003" customHeight="1" x14ac:dyDescent="0.25">
      <c r="B714" s="9"/>
      <c r="C714" s="436" t="s">
        <v>658</v>
      </c>
      <c r="D714" s="400"/>
      <c r="E714" s="400"/>
      <c r="F714" s="400"/>
      <c r="G714" s="400"/>
      <c r="H714" s="400"/>
      <c r="I714" s="379"/>
      <c r="J714" s="379"/>
      <c r="K714" s="379"/>
      <c r="L714" s="380"/>
    </row>
    <row r="715" spans="2:12" ht="36.950000000000003" customHeight="1" x14ac:dyDescent="0.25">
      <c r="B715" s="9"/>
      <c r="C715" s="436" t="s">
        <v>658</v>
      </c>
      <c r="D715" s="400"/>
      <c r="E715" s="400"/>
      <c r="F715" s="400"/>
      <c r="G715" s="400"/>
      <c r="H715" s="400"/>
      <c r="I715" s="379"/>
      <c r="J715" s="379"/>
      <c r="K715" s="379"/>
      <c r="L715" s="380"/>
    </row>
    <row r="716" spans="2:12" ht="36.950000000000003" customHeight="1" x14ac:dyDescent="0.25">
      <c r="B716" s="9"/>
      <c r="C716" s="436" t="s">
        <v>658</v>
      </c>
      <c r="D716" s="400"/>
      <c r="E716" s="400"/>
      <c r="F716" s="400"/>
      <c r="G716" s="400"/>
      <c r="H716" s="400"/>
      <c r="I716" s="379"/>
      <c r="J716" s="379"/>
      <c r="K716" s="379"/>
      <c r="L716" s="380"/>
    </row>
    <row r="717" spans="2:12" ht="36.950000000000003" customHeight="1" thickBot="1" x14ac:dyDescent="0.3">
      <c r="B717" s="9"/>
      <c r="C717" s="1186" t="s">
        <v>646</v>
      </c>
      <c r="D717" s="1186"/>
      <c r="E717" s="1186"/>
      <c r="F717" s="1186"/>
      <c r="G717" s="1186"/>
      <c r="H717" s="1186"/>
      <c r="I717" s="1186"/>
      <c r="J717" s="1186"/>
      <c r="K717" s="1186"/>
      <c r="L717" s="380"/>
    </row>
    <row r="718" spans="2:12" ht="36.950000000000003" customHeight="1" x14ac:dyDescent="0.25">
      <c r="B718" s="9"/>
      <c r="C718" s="386" t="s">
        <v>639</v>
      </c>
      <c r="D718" s="352" t="s">
        <v>647</v>
      </c>
      <c r="E718" s="352" t="s">
        <v>648</v>
      </c>
      <c r="F718" s="352" t="s">
        <v>649</v>
      </c>
      <c r="G718" s="352" t="s">
        <v>650</v>
      </c>
      <c r="H718" s="352" t="s">
        <v>651</v>
      </c>
      <c r="I718" s="352" t="s">
        <v>652</v>
      </c>
      <c r="J718" s="412"/>
      <c r="K718" s="413"/>
      <c r="L718" s="380"/>
    </row>
    <row r="719" spans="2:12" ht="36.950000000000003" customHeight="1" x14ac:dyDescent="0.25">
      <c r="B719" s="9"/>
      <c r="C719" s="414" t="s">
        <v>653</v>
      </c>
      <c r="D719" s="437" t="str">
        <f>'PRE DATA'!$C$16</f>
        <v>2019-07-28</v>
      </c>
      <c r="E719" s="437" t="str">
        <f>'PRE DATA'!$C$16</f>
        <v>2019-07-28</v>
      </c>
      <c r="F719" s="437" t="str">
        <f>'PRE DATA'!$C$16</f>
        <v>2019-07-28</v>
      </c>
      <c r="G719" s="437" t="str">
        <f>'PRE DATA'!$C$17</f>
        <v>2019-07-28</v>
      </c>
      <c r="H719" s="437" t="str">
        <f>'PRE DATA'!$C$17</f>
        <v>2019-07-28</v>
      </c>
      <c r="I719" s="437" t="str">
        <f>'PRE DATA'!$C$17</f>
        <v>2019-07-28</v>
      </c>
      <c r="J719" s="409"/>
      <c r="K719" s="415"/>
      <c r="L719" s="380"/>
    </row>
    <row r="720" spans="2:12" ht="36.950000000000003" customHeight="1" x14ac:dyDescent="0.25">
      <c r="B720" s="9"/>
      <c r="C720" s="1182" t="s">
        <v>615</v>
      </c>
      <c r="D720" s="410"/>
      <c r="E720" s="410"/>
      <c r="F720" s="410"/>
      <c r="G720" s="410"/>
      <c r="H720" s="410"/>
      <c r="I720" s="411"/>
      <c r="J720" s="409"/>
      <c r="K720" s="415"/>
      <c r="L720" s="380"/>
    </row>
    <row r="721" spans="2:12" ht="36.950000000000003" customHeight="1" thickBot="1" x14ac:dyDescent="0.3">
      <c r="B721" s="9"/>
      <c r="C721" s="1183"/>
      <c r="D721" s="416"/>
      <c r="E721" s="416"/>
      <c r="F721" s="416"/>
      <c r="G721" s="416"/>
      <c r="H721" s="416"/>
      <c r="I721" s="417"/>
      <c r="J721" s="418"/>
      <c r="K721" s="419"/>
      <c r="L721" s="380"/>
    </row>
    <row r="722" spans="2:12" ht="36.950000000000003" customHeight="1" thickBot="1" x14ac:dyDescent="0.3">
      <c r="B722" s="9"/>
      <c r="C722" s="429"/>
      <c r="D722" s="400"/>
      <c r="E722" s="400"/>
      <c r="F722" s="400"/>
      <c r="G722" s="400"/>
      <c r="H722" s="400"/>
      <c r="I722" s="379"/>
      <c r="J722" s="379"/>
      <c r="K722" s="379"/>
      <c r="L722" s="380"/>
    </row>
    <row r="723" spans="2:12" ht="36.950000000000003" customHeight="1" x14ac:dyDescent="0.25">
      <c r="B723" s="9"/>
      <c r="C723" s="407" t="s">
        <v>639</v>
      </c>
      <c r="D723" s="421"/>
      <c r="E723" s="421"/>
      <c r="F723" s="421"/>
      <c r="G723" s="421"/>
      <c r="H723" s="421"/>
      <c r="I723" s="422"/>
      <c r="J723" s="422"/>
      <c r="K723" s="423"/>
      <c r="L723" s="380"/>
    </row>
    <row r="724" spans="2:12" ht="36.950000000000003" customHeight="1" x14ac:dyDescent="0.25">
      <c r="B724" s="9"/>
      <c r="C724" s="424" t="s">
        <v>653</v>
      </c>
      <c r="D724" s="420"/>
      <c r="E724" s="420"/>
      <c r="F724" s="420"/>
      <c r="G724" s="420"/>
      <c r="H724" s="420"/>
      <c r="I724" s="408"/>
      <c r="J724" s="408"/>
      <c r="K724" s="425"/>
      <c r="L724" s="380"/>
    </row>
    <row r="725" spans="2:12" ht="36.950000000000003" customHeight="1" x14ac:dyDescent="0.25">
      <c r="B725" s="9"/>
      <c r="C725" s="1184" t="s">
        <v>615</v>
      </c>
      <c r="D725" s="420"/>
      <c r="E725" s="420"/>
      <c r="F725" s="420"/>
      <c r="G725" s="420"/>
      <c r="H725" s="420"/>
      <c r="I725" s="408"/>
      <c r="J725" s="408"/>
      <c r="K725" s="425"/>
      <c r="L725" s="380"/>
    </row>
    <row r="726" spans="2:12" ht="36.950000000000003" customHeight="1" thickBot="1" x14ac:dyDescent="0.3">
      <c r="B726" s="9"/>
      <c r="C726" s="1185"/>
      <c r="D726" s="426"/>
      <c r="E726" s="426"/>
      <c r="F726" s="426"/>
      <c r="G726" s="426"/>
      <c r="H726" s="426"/>
      <c r="I726" s="427"/>
      <c r="J726" s="427"/>
      <c r="K726" s="428"/>
      <c r="L726" s="380"/>
    </row>
    <row r="727" spans="2:12" ht="36.950000000000003" customHeight="1" thickBot="1" x14ac:dyDescent="0.3">
      <c r="B727" s="9"/>
      <c r="C727" s="429"/>
      <c r="D727" s="400"/>
      <c r="E727" s="400"/>
      <c r="F727" s="400"/>
      <c r="G727" s="400"/>
      <c r="H727" s="400"/>
      <c r="I727" s="379"/>
      <c r="J727" s="379"/>
      <c r="K727" s="379"/>
      <c r="L727" s="380"/>
    </row>
    <row r="728" spans="2:12" ht="36.950000000000003" customHeight="1" x14ac:dyDescent="0.25">
      <c r="B728" s="9"/>
      <c r="C728" s="407"/>
      <c r="D728" s="1193" t="s">
        <v>654</v>
      </c>
      <c r="E728" s="1193"/>
      <c r="F728" s="1191" t="s">
        <v>655</v>
      </c>
      <c r="G728" s="1191"/>
      <c r="H728" s="1191"/>
      <c r="I728" s="1191"/>
      <c r="J728" s="1191"/>
      <c r="K728" s="1192"/>
      <c r="L728" s="380"/>
    </row>
    <row r="729" spans="2:12" ht="36.950000000000003" customHeight="1" x14ac:dyDescent="0.25">
      <c r="B729" s="9"/>
      <c r="C729" s="387" t="s">
        <v>92</v>
      </c>
      <c r="D729" s="1173">
        <f>'STU LIST ENTRY'!$C$23</f>
        <v>0</v>
      </c>
      <c r="E729" s="1173"/>
      <c r="F729" s="1173" t="str">
        <f>'PRE DATA'!$C$25</f>
        <v xml:space="preserve"> NIHAL</v>
      </c>
      <c r="G729" s="1173"/>
      <c r="H729" s="1173"/>
      <c r="I729" s="1173" t="str">
        <f>'PRE DATA'!$C$29</f>
        <v>Perera</v>
      </c>
      <c r="J729" s="1173"/>
      <c r="K729" s="1174"/>
      <c r="L729" s="380"/>
    </row>
    <row r="730" spans="2:12" ht="36.950000000000003" customHeight="1" x14ac:dyDescent="0.25">
      <c r="B730" s="9"/>
      <c r="C730" s="387" t="s">
        <v>656</v>
      </c>
      <c r="D730" s="1194"/>
      <c r="E730" s="1194"/>
      <c r="F730" s="1179"/>
      <c r="G730" s="1179"/>
      <c r="H730" s="1179"/>
      <c r="I730" s="1175"/>
      <c r="J730" s="1175"/>
      <c r="K730" s="1176"/>
      <c r="L730" s="380"/>
    </row>
    <row r="731" spans="2:12" ht="36.950000000000003" customHeight="1" thickBot="1" x14ac:dyDescent="0.3">
      <c r="B731" s="9"/>
      <c r="C731" s="388" t="s">
        <v>657</v>
      </c>
      <c r="D731" s="1201">
        <f>D694</f>
        <v>43674</v>
      </c>
      <c r="E731" s="1202"/>
      <c r="F731" s="1203">
        <f>D731</f>
        <v>43674</v>
      </c>
      <c r="G731" s="1204"/>
      <c r="H731" s="1204"/>
      <c r="I731" s="1205">
        <f>F731</f>
        <v>43674</v>
      </c>
      <c r="J731" s="1206"/>
      <c r="K731" s="1207"/>
      <c r="L731" s="380"/>
    </row>
    <row r="732" spans="2:12" ht="36.950000000000003" customHeight="1" thickBot="1" x14ac:dyDescent="0.3">
      <c r="B732" s="9"/>
      <c r="C732" s="433"/>
      <c r="D732" s="400"/>
      <c r="E732" s="400"/>
      <c r="F732" s="400"/>
      <c r="G732" s="400"/>
      <c r="H732" s="400"/>
      <c r="I732" s="379"/>
      <c r="J732" s="379"/>
      <c r="K732" s="379"/>
      <c r="L732" s="380"/>
    </row>
    <row r="733" spans="2:12" ht="36.950000000000003" customHeight="1" x14ac:dyDescent="0.25">
      <c r="B733" s="9"/>
      <c r="C733" s="1188" t="s">
        <v>659</v>
      </c>
      <c r="D733" s="1189"/>
      <c r="E733" s="1189"/>
      <c r="F733" s="1189"/>
      <c r="G733" s="1189"/>
      <c r="H733" s="1189"/>
      <c r="I733" s="1189"/>
      <c r="J733" s="1189"/>
      <c r="K733" s="1190"/>
      <c r="L733" s="380"/>
    </row>
    <row r="734" spans="2:12" ht="36.950000000000003" customHeight="1" x14ac:dyDescent="0.3">
      <c r="B734" s="9"/>
      <c r="C734" s="397" t="s">
        <v>660</v>
      </c>
      <c r="D734" s="398"/>
      <c r="E734" s="399" t="str">
        <f>$E$31</f>
        <v>TRAINING INSTITUTE</v>
      </c>
      <c r="F734" s="398"/>
      <c r="G734" s="400"/>
      <c r="H734" s="400"/>
      <c r="I734" s="379"/>
      <c r="J734" s="379"/>
      <c r="K734" s="380"/>
      <c r="L734" s="380"/>
    </row>
    <row r="735" spans="2:12" ht="36.950000000000003" customHeight="1" x14ac:dyDescent="0.3">
      <c r="B735" s="9"/>
      <c r="C735" s="397" t="s">
        <v>661</v>
      </c>
      <c r="D735" s="398"/>
      <c r="E735" s="399" t="str">
        <f>$E$32</f>
        <v>2019-1</v>
      </c>
      <c r="F735" s="399"/>
      <c r="G735" s="400"/>
      <c r="H735" s="400"/>
      <c r="I735" s="379"/>
      <c r="J735" s="379"/>
      <c r="K735" s="380"/>
      <c r="L735" s="380"/>
    </row>
    <row r="736" spans="2:12" ht="36.950000000000003" customHeight="1" x14ac:dyDescent="0.3">
      <c r="B736" s="9"/>
      <c r="C736" s="397" t="s">
        <v>662</v>
      </c>
      <c r="D736" s="398"/>
      <c r="E736" s="399">
        <f>$E$33</f>
        <v>0</v>
      </c>
      <c r="F736" s="398"/>
      <c r="G736" s="400"/>
      <c r="H736" s="400"/>
      <c r="I736" s="379"/>
      <c r="J736" s="379"/>
      <c r="K736" s="380"/>
      <c r="L736" s="380"/>
    </row>
    <row r="737" spans="2:12" ht="36.950000000000003" customHeight="1" x14ac:dyDescent="0.3">
      <c r="B737" s="9"/>
      <c r="C737" s="401"/>
      <c r="D737" s="398"/>
      <c r="E737" s="398"/>
      <c r="F737" s="402"/>
      <c r="G737" s="400"/>
      <c r="H737" s="400"/>
      <c r="I737" s="379"/>
      <c r="J737" s="379"/>
      <c r="K737" s="380"/>
      <c r="L737" s="380"/>
    </row>
    <row r="738" spans="2:12" ht="36.950000000000003" customHeight="1" x14ac:dyDescent="0.3">
      <c r="B738" s="9"/>
      <c r="C738" s="403"/>
      <c r="D738" s="398"/>
      <c r="E738" s="404" t="str">
        <f>$E$590</f>
        <v>Signature: …………………………</v>
      </c>
      <c r="F738" s="398"/>
      <c r="G738" s="400"/>
      <c r="H738" s="400"/>
      <c r="I738" s="379"/>
      <c r="J738" s="379"/>
      <c r="K738" s="380"/>
      <c r="L738" s="380"/>
    </row>
    <row r="739" spans="2:12" ht="36.950000000000003" customHeight="1" thickBot="1" x14ac:dyDescent="0.3">
      <c r="B739" s="9"/>
      <c r="C739" s="405"/>
      <c r="D739" s="40"/>
      <c r="E739" s="40"/>
      <c r="F739" s="40"/>
      <c r="G739" s="406"/>
      <c r="H739" s="406"/>
      <c r="I739" s="355"/>
      <c r="J739" s="355"/>
      <c r="K739" s="435">
        <f>K702+1</f>
        <v>20</v>
      </c>
      <c r="L739" s="380"/>
    </row>
    <row r="740" spans="2:12" ht="36.950000000000003" customHeight="1" thickBot="1" x14ac:dyDescent="0.3">
      <c r="B740" s="434"/>
      <c r="C740" s="406"/>
      <c r="D740" s="406"/>
      <c r="E740" s="406"/>
      <c r="F740" s="406"/>
      <c r="G740" s="406"/>
      <c r="H740" s="406"/>
      <c r="I740" s="355"/>
      <c r="J740" s="355"/>
      <c r="K740" s="355"/>
      <c r="L740" s="356"/>
    </row>
    <row r="741" spans="2:12" ht="36.950000000000003" customHeight="1" thickBot="1" x14ac:dyDescent="0.3"/>
    <row r="742" spans="2:12" ht="36.950000000000003" customHeight="1" thickBot="1" x14ac:dyDescent="0.3">
      <c r="B742" s="8"/>
      <c r="C742" s="1168" t="s">
        <v>637</v>
      </c>
      <c r="D742" s="1168"/>
      <c r="E742" s="1168"/>
      <c r="F742" s="1168"/>
      <c r="G742" s="1168"/>
      <c r="H742" s="1168"/>
      <c r="I742" s="1168"/>
      <c r="J742" s="1168"/>
      <c r="K742" s="1168"/>
      <c r="L742" s="354"/>
    </row>
    <row r="743" spans="2:12" ht="36.950000000000003" customHeight="1" x14ac:dyDescent="0.25">
      <c r="B743" s="9"/>
      <c r="C743" s="389" t="s">
        <v>638</v>
      </c>
      <c r="D743" s="390" t="s">
        <v>639</v>
      </c>
      <c r="E743" s="1169" t="s">
        <v>640</v>
      </c>
      <c r="F743" s="1169"/>
      <c r="G743" s="1169"/>
      <c r="H743" s="1169" t="s">
        <v>641</v>
      </c>
      <c r="I743" s="1169"/>
      <c r="J743" s="1169" t="s">
        <v>615</v>
      </c>
      <c r="K743" s="1181"/>
      <c r="L743" s="380"/>
    </row>
    <row r="744" spans="2:12" ht="36.950000000000003" customHeight="1" x14ac:dyDescent="0.25">
      <c r="B744" s="9"/>
      <c r="C744" s="391">
        <v>1</v>
      </c>
      <c r="D744" s="392"/>
      <c r="E744" s="1170" t="s">
        <v>642</v>
      </c>
      <c r="F744" s="1170"/>
      <c r="G744" s="1170"/>
      <c r="H744" s="1170" t="s">
        <v>643</v>
      </c>
      <c r="I744" s="1170"/>
      <c r="J744" s="392"/>
      <c r="K744" s="393"/>
      <c r="L744" s="380"/>
    </row>
    <row r="745" spans="2:12" ht="36.950000000000003" customHeight="1" x14ac:dyDescent="0.25">
      <c r="B745" s="9"/>
      <c r="C745" s="391">
        <v>2</v>
      </c>
      <c r="D745" s="541">
        <v>4</v>
      </c>
      <c r="E745" s="1170">
        <f>$E$5</f>
        <v>0</v>
      </c>
      <c r="F745" s="1170"/>
      <c r="G745" s="1170"/>
      <c r="H745" s="1170">
        <f>$H$5</f>
        <v>0</v>
      </c>
      <c r="I745" s="1170"/>
      <c r="J745" s="392"/>
      <c r="K745" s="393"/>
      <c r="L745" s="380"/>
    </row>
    <row r="746" spans="2:12" ht="36.950000000000003" customHeight="1" x14ac:dyDescent="0.25">
      <c r="B746" s="9"/>
      <c r="C746" s="391">
        <v>3</v>
      </c>
      <c r="D746" s="541">
        <v>6</v>
      </c>
      <c r="E746" s="1170">
        <f>$E$117</f>
        <v>0</v>
      </c>
      <c r="F746" s="1170"/>
      <c r="G746" s="1170"/>
      <c r="H746" s="1170">
        <f>$H$117</f>
        <v>0</v>
      </c>
      <c r="I746" s="1170"/>
      <c r="J746" s="392"/>
      <c r="K746" s="393"/>
      <c r="L746" s="380"/>
    </row>
    <row r="747" spans="2:12" ht="36.950000000000003" customHeight="1" thickBot="1" x14ac:dyDescent="0.3">
      <c r="B747" s="9"/>
      <c r="C747" s="394">
        <v>4</v>
      </c>
      <c r="D747" s="395"/>
      <c r="E747" s="1187"/>
      <c r="F747" s="1187"/>
      <c r="G747" s="1187"/>
      <c r="H747" s="1187"/>
      <c r="I747" s="1187"/>
      <c r="J747" s="395"/>
      <c r="K747" s="396"/>
      <c r="L747" s="380"/>
    </row>
    <row r="748" spans="2:12" ht="36.950000000000003" customHeight="1" x14ac:dyDescent="0.25">
      <c r="B748" s="9"/>
      <c r="C748" s="429"/>
      <c r="D748" s="400"/>
      <c r="E748" s="400"/>
      <c r="F748" s="400"/>
      <c r="G748" s="400"/>
      <c r="H748" s="400"/>
      <c r="I748" s="379"/>
      <c r="J748" s="379"/>
      <c r="K748" s="379"/>
      <c r="L748" s="380"/>
    </row>
    <row r="749" spans="2:12" ht="36.950000000000003" customHeight="1" x14ac:dyDescent="0.25">
      <c r="B749" s="9"/>
      <c r="C749" s="430" t="s">
        <v>644</v>
      </c>
      <c r="D749" s="431"/>
      <c r="E749" s="431"/>
      <c r="F749" s="7"/>
      <c r="G749" s="7"/>
      <c r="H749" s="432" t="s">
        <v>645</v>
      </c>
      <c r="I749" s="379"/>
      <c r="J749" s="379"/>
      <c r="K749" s="379"/>
      <c r="L749" s="380"/>
    </row>
    <row r="750" spans="2:12" ht="36.950000000000003" customHeight="1" x14ac:dyDescent="0.25">
      <c r="B750" s="9"/>
      <c r="C750" s="400"/>
      <c r="D750" s="400"/>
      <c r="E750" s="400"/>
      <c r="F750" s="400"/>
      <c r="G750" s="400"/>
      <c r="H750" s="400"/>
      <c r="I750" s="379"/>
      <c r="J750" s="379"/>
      <c r="K750" s="7"/>
      <c r="L750" s="380"/>
    </row>
    <row r="751" spans="2:12" ht="36.950000000000003" customHeight="1" x14ac:dyDescent="0.25">
      <c r="B751" s="9"/>
      <c r="C751" s="436" t="s">
        <v>658</v>
      </c>
      <c r="D751" s="400"/>
      <c r="E751" s="400"/>
      <c r="F751" s="400"/>
      <c r="G751" s="400"/>
      <c r="H751" s="400"/>
      <c r="I751" s="379"/>
      <c r="J751" s="379"/>
      <c r="K751" s="379"/>
      <c r="L751" s="380"/>
    </row>
    <row r="752" spans="2:12" ht="36.950000000000003" customHeight="1" x14ac:dyDescent="0.25">
      <c r="B752" s="9"/>
      <c r="C752" s="436" t="s">
        <v>658</v>
      </c>
      <c r="D752" s="400"/>
      <c r="E752" s="400"/>
      <c r="F752" s="400"/>
      <c r="G752" s="400"/>
      <c r="H752" s="400"/>
      <c r="I752" s="379"/>
      <c r="J752" s="379"/>
      <c r="K752" s="379"/>
      <c r="L752" s="380"/>
    </row>
    <row r="753" spans="2:12" ht="36.950000000000003" customHeight="1" x14ac:dyDescent="0.25">
      <c r="B753" s="9"/>
      <c r="C753" s="436" t="s">
        <v>658</v>
      </c>
      <c r="D753" s="400"/>
      <c r="E753" s="400"/>
      <c r="F753" s="400"/>
      <c r="G753" s="400"/>
      <c r="H753" s="400"/>
      <c r="I753" s="379"/>
      <c r="J753" s="379"/>
      <c r="K753" s="379"/>
      <c r="L753" s="380"/>
    </row>
    <row r="754" spans="2:12" ht="36.950000000000003" customHeight="1" thickBot="1" x14ac:dyDescent="0.3">
      <c r="B754" s="9"/>
      <c r="C754" s="1186" t="s">
        <v>646</v>
      </c>
      <c r="D754" s="1186"/>
      <c r="E754" s="1186"/>
      <c r="F754" s="1186"/>
      <c r="G754" s="1186"/>
      <c r="H754" s="1186"/>
      <c r="I754" s="1186"/>
      <c r="J754" s="1186"/>
      <c r="K754" s="1186"/>
      <c r="L754" s="380"/>
    </row>
    <row r="755" spans="2:12" ht="36.950000000000003" customHeight="1" x14ac:dyDescent="0.25">
      <c r="B755" s="9"/>
      <c r="C755" s="386" t="s">
        <v>639</v>
      </c>
      <c r="D755" s="352" t="s">
        <v>647</v>
      </c>
      <c r="E755" s="352" t="s">
        <v>648</v>
      </c>
      <c r="F755" s="352" t="s">
        <v>649</v>
      </c>
      <c r="G755" s="352" t="s">
        <v>650</v>
      </c>
      <c r="H755" s="352" t="s">
        <v>651</v>
      </c>
      <c r="I755" s="352" t="s">
        <v>652</v>
      </c>
      <c r="J755" s="412"/>
      <c r="K755" s="413"/>
      <c r="L755" s="380"/>
    </row>
    <row r="756" spans="2:12" ht="36.950000000000003" customHeight="1" x14ac:dyDescent="0.25">
      <c r="B756" s="9"/>
      <c r="C756" s="414" t="s">
        <v>653</v>
      </c>
      <c r="D756" s="437" t="str">
        <f>'PRE DATA'!$C$16</f>
        <v>2019-07-28</v>
      </c>
      <c r="E756" s="437" t="str">
        <f>'PRE DATA'!$C$16</f>
        <v>2019-07-28</v>
      </c>
      <c r="F756" s="437" t="str">
        <f>'PRE DATA'!$C$16</f>
        <v>2019-07-28</v>
      </c>
      <c r="G756" s="437" t="str">
        <f>'PRE DATA'!$C$17</f>
        <v>2019-07-28</v>
      </c>
      <c r="H756" s="437" t="str">
        <f>'PRE DATA'!$C$17</f>
        <v>2019-07-28</v>
      </c>
      <c r="I756" s="437" t="str">
        <f>'PRE DATA'!$C$17</f>
        <v>2019-07-28</v>
      </c>
      <c r="J756" s="409"/>
      <c r="K756" s="415"/>
      <c r="L756" s="380"/>
    </row>
    <row r="757" spans="2:12" ht="36.950000000000003" customHeight="1" x14ac:dyDescent="0.25">
      <c r="B757" s="9"/>
      <c r="C757" s="1182" t="s">
        <v>615</v>
      </c>
      <c r="D757" s="410"/>
      <c r="E757" s="410"/>
      <c r="F757" s="410"/>
      <c r="G757" s="410"/>
      <c r="H757" s="410"/>
      <c r="I757" s="411"/>
      <c r="J757" s="409"/>
      <c r="K757" s="415"/>
      <c r="L757" s="380"/>
    </row>
    <row r="758" spans="2:12" ht="36.950000000000003" customHeight="1" thickBot="1" x14ac:dyDescent="0.3">
      <c r="B758" s="9"/>
      <c r="C758" s="1183"/>
      <c r="D758" s="416"/>
      <c r="E758" s="416"/>
      <c r="F758" s="416"/>
      <c r="G758" s="416"/>
      <c r="H758" s="416"/>
      <c r="I758" s="417"/>
      <c r="J758" s="418"/>
      <c r="K758" s="419"/>
      <c r="L758" s="380"/>
    </row>
    <row r="759" spans="2:12" ht="36.950000000000003" customHeight="1" thickBot="1" x14ac:dyDescent="0.3">
      <c r="B759" s="9"/>
      <c r="C759" s="429"/>
      <c r="D759" s="400"/>
      <c r="E759" s="400"/>
      <c r="F759" s="400"/>
      <c r="G759" s="400"/>
      <c r="H759" s="400"/>
      <c r="I759" s="379"/>
      <c r="J759" s="379"/>
      <c r="K759" s="379"/>
      <c r="L759" s="380"/>
    </row>
    <row r="760" spans="2:12" ht="36.950000000000003" customHeight="1" x14ac:dyDescent="0.25">
      <c r="B760" s="9"/>
      <c r="C760" s="407" t="s">
        <v>639</v>
      </c>
      <c r="D760" s="421"/>
      <c r="E760" s="421"/>
      <c r="F760" s="421"/>
      <c r="G760" s="421"/>
      <c r="H760" s="421"/>
      <c r="I760" s="422"/>
      <c r="J760" s="422"/>
      <c r="K760" s="423"/>
      <c r="L760" s="380"/>
    </row>
    <row r="761" spans="2:12" ht="36.950000000000003" customHeight="1" x14ac:dyDescent="0.25">
      <c r="B761" s="9"/>
      <c r="C761" s="424" t="s">
        <v>653</v>
      </c>
      <c r="D761" s="420"/>
      <c r="E761" s="420"/>
      <c r="F761" s="420"/>
      <c r="G761" s="420"/>
      <c r="H761" s="420"/>
      <c r="I761" s="408"/>
      <c r="J761" s="408"/>
      <c r="K761" s="425"/>
      <c r="L761" s="380"/>
    </row>
    <row r="762" spans="2:12" ht="36.950000000000003" customHeight="1" x14ac:dyDescent="0.25">
      <c r="B762" s="9"/>
      <c r="C762" s="1184" t="s">
        <v>615</v>
      </c>
      <c r="D762" s="420"/>
      <c r="E762" s="420"/>
      <c r="F762" s="420"/>
      <c r="G762" s="420"/>
      <c r="H762" s="420"/>
      <c r="I762" s="408"/>
      <c r="J762" s="408"/>
      <c r="K762" s="425"/>
      <c r="L762" s="380"/>
    </row>
    <row r="763" spans="2:12" ht="36.950000000000003" customHeight="1" thickBot="1" x14ac:dyDescent="0.3">
      <c r="B763" s="9"/>
      <c r="C763" s="1185"/>
      <c r="D763" s="426"/>
      <c r="E763" s="426"/>
      <c r="F763" s="426"/>
      <c r="G763" s="426"/>
      <c r="H763" s="426"/>
      <c r="I763" s="427"/>
      <c r="J763" s="427"/>
      <c r="K763" s="428"/>
      <c r="L763" s="380"/>
    </row>
    <row r="764" spans="2:12" ht="36.950000000000003" customHeight="1" thickBot="1" x14ac:dyDescent="0.3">
      <c r="B764" s="9"/>
      <c r="C764" s="429"/>
      <c r="D764" s="400"/>
      <c r="E764" s="400"/>
      <c r="F764" s="400"/>
      <c r="G764" s="400"/>
      <c r="H764" s="400"/>
      <c r="I764" s="379"/>
      <c r="J764" s="379"/>
      <c r="K764" s="379"/>
      <c r="L764" s="380"/>
    </row>
    <row r="765" spans="2:12" ht="36.950000000000003" customHeight="1" x14ac:dyDescent="0.25">
      <c r="B765" s="9"/>
      <c r="C765" s="407"/>
      <c r="D765" s="1193" t="s">
        <v>654</v>
      </c>
      <c r="E765" s="1193"/>
      <c r="F765" s="1191" t="s">
        <v>655</v>
      </c>
      <c r="G765" s="1191"/>
      <c r="H765" s="1191"/>
      <c r="I765" s="1191"/>
      <c r="J765" s="1191"/>
      <c r="K765" s="1192"/>
      <c r="L765" s="380"/>
    </row>
    <row r="766" spans="2:12" ht="36.950000000000003" customHeight="1" x14ac:dyDescent="0.25">
      <c r="B766" s="9"/>
      <c r="C766" s="387" t="s">
        <v>92</v>
      </c>
      <c r="D766" s="1173">
        <f>'STU LIST ENTRY'!$C$24</f>
        <v>0</v>
      </c>
      <c r="E766" s="1173"/>
      <c r="F766" s="1173" t="str">
        <f>'PRE DATA'!$C$25</f>
        <v xml:space="preserve"> NIHAL</v>
      </c>
      <c r="G766" s="1173"/>
      <c r="H766" s="1173"/>
      <c r="I766" s="1173" t="str">
        <f>'PRE DATA'!$C$29</f>
        <v>Perera</v>
      </c>
      <c r="J766" s="1173"/>
      <c r="K766" s="1174"/>
      <c r="L766" s="380"/>
    </row>
    <row r="767" spans="2:12" ht="36.950000000000003" customHeight="1" x14ac:dyDescent="0.25">
      <c r="B767" s="9"/>
      <c r="C767" s="387" t="s">
        <v>656</v>
      </c>
      <c r="D767" s="1194"/>
      <c r="E767" s="1194"/>
      <c r="F767" s="1179"/>
      <c r="G767" s="1179"/>
      <c r="H767" s="1179"/>
      <c r="I767" s="1175"/>
      <c r="J767" s="1175"/>
      <c r="K767" s="1176"/>
      <c r="L767" s="380"/>
    </row>
    <row r="768" spans="2:12" ht="36.950000000000003" customHeight="1" thickBot="1" x14ac:dyDescent="0.3">
      <c r="B768" s="9"/>
      <c r="C768" s="388" t="s">
        <v>657</v>
      </c>
      <c r="D768" s="1201">
        <f>D731</f>
        <v>43674</v>
      </c>
      <c r="E768" s="1202"/>
      <c r="F768" s="1203">
        <f>D768</f>
        <v>43674</v>
      </c>
      <c r="G768" s="1204"/>
      <c r="H768" s="1204"/>
      <c r="I768" s="1205">
        <f>F768</f>
        <v>43674</v>
      </c>
      <c r="J768" s="1206"/>
      <c r="K768" s="1207"/>
      <c r="L768" s="380"/>
    </row>
    <row r="769" spans="2:12" ht="36.950000000000003" customHeight="1" thickBot="1" x14ac:dyDescent="0.3">
      <c r="B769" s="9"/>
      <c r="C769" s="433"/>
      <c r="D769" s="400"/>
      <c r="E769" s="400"/>
      <c r="F769" s="400"/>
      <c r="G769" s="400"/>
      <c r="H769" s="400"/>
      <c r="I769" s="379"/>
      <c r="J769" s="379"/>
      <c r="K769" s="379"/>
      <c r="L769" s="380"/>
    </row>
    <row r="770" spans="2:12" ht="36.950000000000003" customHeight="1" x14ac:dyDescent="0.25">
      <c r="B770" s="9"/>
      <c r="C770" s="1188" t="s">
        <v>659</v>
      </c>
      <c r="D770" s="1189"/>
      <c r="E770" s="1189"/>
      <c r="F770" s="1189"/>
      <c r="G770" s="1189"/>
      <c r="H770" s="1189"/>
      <c r="I770" s="1189"/>
      <c r="J770" s="1189"/>
      <c r="K770" s="1190"/>
      <c r="L770" s="380"/>
    </row>
    <row r="771" spans="2:12" ht="36.950000000000003" customHeight="1" x14ac:dyDescent="0.3">
      <c r="B771" s="9"/>
      <c r="C771" s="397" t="s">
        <v>660</v>
      </c>
      <c r="D771" s="398"/>
      <c r="E771" s="399" t="str">
        <f>$E$31</f>
        <v>TRAINING INSTITUTE</v>
      </c>
      <c r="F771" s="398"/>
      <c r="G771" s="400"/>
      <c r="H771" s="400"/>
      <c r="I771" s="379"/>
      <c r="J771" s="379"/>
      <c r="K771" s="380"/>
      <c r="L771" s="380"/>
    </row>
    <row r="772" spans="2:12" ht="36.950000000000003" customHeight="1" x14ac:dyDescent="0.3">
      <c r="B772" s="9"/>
      <c r="C772" s="397" t="s">
        <v>661</v>
      </c>
      <c r="D772" s="398"/>
      <c r="E772" s="399" t="str">
        <f>$E$32</f>
        <v>2019-1</v>
      </c>
      <c r="F772" s="399"/>
      <c r="G772" s="400"/>
      <c r="H772" s="400"/>
      <c r="I772" s="379"/>
      <c r="J772" s="379"/>
      <c r="K772" s="380"/>
      <c r="L772" s="380"/>
    </row>
    <row r="773" spans="2:12" ht="36.950000000000003" customHeight="1" x14ac:dyDescent="0.3">
      <c r="B773" s="9"/>
      <c r="C773" s="397" t="s">
        <v>662</v>
      </c>
      <c r="D773" s="398"/>
      <c r="E773" s="399">
        <f>$E$33</f>
        <v>0</v>
      </c>
      <c r="F773" s="398"/>
      <c r="G773" s="400"/>
      <c r="H773" s="400"/>
      <c r="I773" s="379"/>
      <c r="J773" s="379"/>
      <c r="K773" s="380"/>
      <c r="L773" s="380"/>
    </row>
    <row r="774" spans="2:12" ht="36.950000000000003" customHeight="1" x14ac:dyDescent="0.3">
      <c r="B774" s="9"/>
      <c r="C774" s="401"/>
      <c r="D774" s="398"/>
      <c r="E774" s="398"/>
      <c r="F774" s="402"/>
      <c r="G774" s="400"/>
      <c r="H774" s="400"/>
      <c r="I774" s="379"/>
      <c r="J774" s="379"/>
      <c r="K774" s="380"/>
      <c r="L774" s="380"/>
    </row>
    <row r="775" spans="2:12" ht="36.950000000000003" customHeight="1" x14ac:dyDescent="0.3">
      <c r="B775" s="9"/>
      <c r="C775" s="403"/>
      <c r="D775" s="398"/>
      <c r="E775" s="404" t="str">
        <f>$E$590</f>
        <v>Signature: …………………………</v>
      </c>
      <c r="F775" s="398"/>
      <c r="G775" s="400"/>
      <c r="H775" s="400"/>
      <c r="I775" s="379"/>
      <c r="J775" s="379"/>
      <c r="K775" s="380"/>
      <c r="L775" s="380"/>
    </row>
    <row r="776" spans="2:12" ht="36.950000000000003" customHeight="1" thickBot="1" x14ac:dyDescent="0.3">
      <c r="B776" s="9"/>
      <c r="C776" s="405"/>
      <c r="D776" s="40"/>
      <c r="E776" s="40"/>
      <c r="F776" s="40"/>
      <c r="G776" s="406"/>
      <c r="H776" s="406"/>
      <c r="I776" s="355"/>
      <c r="J776" s="355"/>
      <c r="K776" s="435">
        <f>K739+1</f>
        <v>21</v>
      </c>
      <c r="L776" s="380"/>
    </row>
    <row r="777" spans="2:12" ht="36.950000000000003" customHeight="1" thickBot="1" x14ac:dyDescent="0.3">
      <c r="B777" s="434"/>
      <c r="C777" s="406"/>
      <c r="D777" s="406"/>
      <c r="E777" s="406"/>
      <c r="F777" s="406"/>
      <c r="G777" s="406"/>
      <c r="H777" s="406"/>
      <c r="I777" s="355"/>
      <c r="J777" s="355"/>
      <c r="K777" s="355"/>
      <c r="L777" s="356"/>
    </row>
  </sheetData>
  <mergeCells count="583">
    <mergeCell ref="D768:E768"/>
    <mergeCell ref="F768:H768"/>
    <mergeCell ref="I768:K768"/>
    <mergeCell ref="C770:K770"/>
    <mergeCell ref="D766:E766"/>
    <mergeCell ref="F766:H766"/>
    <mergeCell ref="I766:K766"/>
    <mergeCell ref="D767:E767"/>
    <mergeCell ref="F767:H767"/>
    <mergeCell ref="I767:K767"/>
    <mergeCell ref="E747:G747"/>
    <mergeCell ref="H747:I747"/>
    <mergeCell ref="C754:K754"/>
    <mergeCell ref="C757:C758"/>
    <mergeCell ref="C762:C763"/>
    <mergeCell ref="D765:E765"/>
    <mergeCell ref="F765:K765"/>
    <mergeCell ref="E744:G744"/>
    <mergeCell ref="H744:I744"/>
    <mergeCell ref="E745:G745"/>
    <mergeCell ref="H745:I745"/>
    <mergeCell ref="E746:G746"/>
    <mergeCell ref="H746:I746"/>
    <mergeCell ref="D731:E731"/>
    <mergeCell ref="F731:H731"/>
    <mergeCell ref="I731:K731"/>
    <mergeCell ref="C733:K733"/>
    <mergeCell ref="C742:K742"/>
    <mergeCell ref="E743:G743"/>
    <mergeCell ref="H743:I743"/>
    <mergeCell ref="J743:K743"/>
    <mergeCell ref="D729:E729"/>
    <mergeCell ref="F729:H729"/>
    <mergeCell ref="I729:K729"/>
    <mergeCell ref="D730:E730"/>
    <mergeCell ref="F730:H730"/>
    <mergeCell ref="I730:K730"/>
    <mergeCell ref="E710:G710"/>
    <mergeCell ref="H710:I710"/>
    <mergeCell ref="C717:K717"/>
    <mergeCell ref="C720:C721"/>
    <mergeCell ref="C725:C726"/>
    <mergeCell ref="D728:E728"/>
    <mergeCell ref="F728:K728"/>
    <mergeCell ref="E707:G707"/>
    <mergeCell ref="H707:I707"/>
    <mergeCell ref="E708:G708"/>
    <mergeCell ref="H708:I708"/>
    <mergeCell ref="E709:G709"/>
    <mergeCell ref="H709:I709"/>
    <mergeCell ref="D694:E694"/>
    <mergeCell ref="F694:H694"/>
    <mergeCell ref="I694:K694"/>
    <mergeCell ref="C696:K696"/>
    <mergeCell ref="C705:K705"/>
    <mergeCell ref="E706:G706"/>
    <mergeCell ref="H706:I706"/>
    <mergeCell ref="J706:K706"/>
    <mergeCell ref="D692:E692"/>
    <mergeCell ref="F692:H692"/>
    <mergeCell ref="I692:K692"/>
    <mergeCell ref="D693:E693"/>
    <mergeCell ref="F693:H693"/>
    <mergeCell ref="I693:K693"/>
    <mergeCell ref="E673:G673"/>
    <mergeCell ref="H673:I673"/>
    <mergeCell ref="C680:K680"/>
    <mergeCell ref="C683:C684"/>
    <mergeCell ref="C688:C689"/>
    <mergeCell ref="D691:E691"/>
    <mergeCell ref="F691:K691"/>
    <mergeCell ref="E670:G670"/>
    <mergeCell ref="H670:I670"/>
    <mergeCell ref="E671:G671"/>
    <mergeCell ref="H671:I671"/>
    <mergeCell ref="E672:G672"/>
    <mergeCell ref="H672:I672"/>
    <mergeCell ref="D657:E657"/>
    <mergeCell ref="F657:H657"/>
    <mergeCell ref="I657:K657"/>
    <mergeCell ref="C659:K659"/>
    <mergeCell ref="C668:K668"/>
    <mergeCell ref="E669:G669"/>
    <mergeCell ref="H669:I669"/>
    <mergeCell ref="J669:K669"/>
    <mergeCell ref="D655:E655"/>
    <mergeCell ref="F655:H655"/>
    <mergeCell ref="I655:K655"/>
    <mergeCell ref="D656:E656"/>
    <mergeCell ref="F656:H656"/>
    <mergeCell ref="I656:K656"/>
    <mergeCell ref="E636:G636"/>
    <mergeCell ref="H636:I636"/>
    <mergeCell ref="C643:K643"/>
    <mergeCell ref="C646:C647"/>
    <mergeCell ref="C651:C652"/>
    <mergeCell ref="D654:E654"/>
    <mergeCell ref="F654:K654"/>
    <mergeCell ref="E633:G633"/>
    <mergeCell ref="H633:I633"/>
    <mergeCell ref="E634:G634"/>
    <mergeCell ref="H634:I634"/>
    <mergeCell ref="E635:G635"/>
    <mergeCell ref="H635:I635"/>
    <mergeCell ref="D620:E620"/>
    <mergeCell ref="F620:H620"/>
    <mergeCell ref="I620:K620"/>
    <mergeCell ref="C622:K622"/>
    <mergeCell ref="C631:K631"/>
    <mergeCell ref="E632:G632"/>
    <mergeCell ref="H632:I632"/>
    <mergeCell ref="J632:K632"/>
    <mergeCell ref="D618:E618"/>
    <mergeCell ref="F618:H618"/>
    <mergeCell ref="I618:K618"/>
    <mergeCell ref="D619:E619"/>
    <mergeCell ref="F619:H619"/>
    <mergeCell ref="I619:K619"/>
    <mergeCell ref="E599:G599"/>
    <mergeCell ref="H599:I599"/>
    <mergeCell ref="C606:K606"/>
    <mergeCell ref="C609:C610"/>
    <mergeCell ref="C614:C615"/>
    <mergeCell ref="D617:E617"/>
    <mergeCell ref="F617:K617"/>
    <mergeCell ref="E596:G596"/>
    <mergeCell ref="H596:I596"/>
    <mergeCell ref="E597:G597"/>
    <mergeCell ref="H597:I597"/>
    <mergeCell ref="E598:G598"/>
    <mergeCell ref="H598:I598"/>
    <mergeCell ref="D583:E583"/>
    <mergeCell ref="F583:H583"/>
    <mergeCell ref="I583:K583"/>
    <mergeCell ref="C585:K585"/>
    <mergeCell ref="C594:K594"/>
    <mergeCell ref="E595:G595"/>
    <mergeCell ref="H595:I595"/>
    <mergeCell ref="J595:K595"/>
    <mergeCell ref="D581:E581"/>
    <mergeCell ref="F581:H581"/>
    <mergeCell ref="I581:K581"/>
    <mergeCell ref="D582:E582"/>
    <mergeCell ref="F582:H582"/>
    <mergeCell ref="I582:K582"/>
    <mergeCell ref="E588:J588"/>
    <mergeCell ref="E562:G562"/>
    <mergeCell ref="H562:I562"/>
    <mergeCell ref="C569:K569"/>
    <mergeCell ref="C572:C573"/>
    <mergeCell ref="C577:C578"/>
    <mergeCell ref="D580:E580"/>
    <mergeCell ref="F580:K580"/>
    <mergeCell ref="E559:G559"/>
    <mergeCell ref="H559:I559"/>
    <mergeCell ref="E560:G560"/>
    <mergeCell ref="H560:I560"/>
    <mergeCell ref="E561:G561"/>
    <mergeCell ref="H561:I561"/>
    <mergeCell ref="D546:E546"/>
    <mergeCell ref="F546:H546"/>
    <mergeCell ref="I546:K546"/>
    <mergeCell ref="C548:K548"/>
    <mergeCell ref="C557:K557"/>
    <mergeCell ref="E558:G558"/>
    <mergeCell ref="H558:I558"/>
    <mergeCell ref="J558:K558"/>
    <mergeCell ref="D544:E544"/>
    <mergeCell ref="F544:H544"/>
    <mergeCell ref="I544:K544"/>
    <mergeCell ref="D545:E545"/>
    <mergeCell ref="F545:H545"/>
    <mergeCell ref="I545:K545"/>
    <mergeCell ref="E551:J551"/>
    <mergeCell ref="E525:G525"/>
    <mergeCell ref="H525:I525"/>
    <mergeCell ref="C532:K532"/>
    <mergeCell ref="C535:C536"/>
    <mergeCell ref="C540:C541"/>
    <mergeCell ref="D543:E543"/>
    <mergeCell ref="F543:K543"/>
    <mergeCell ref="E522:G522"/>
    <mergeCell ref="H522:I522"/>
    <mergeCell ref="E523:G523"/>
    <mergeCell ref="H523:I523"/>
    <mergeCell ref="E524:G524"/>
    <mergeCell ref="H524:I524"/>
    <mergeCell ref="D509:E509"/>
    <mergeCell ref="F509:H509"/>
    <mergeCell ref="I509:K509"/>
    <mergeCell ref="C511:K511"/>
    <mergeCell ref="C520:K520"/>
    <mergeCell ref="E521:G521"/>
    <mergeCell ref="H521:I521"/>
    <mergeCell ref="J521:K521"/>
    <mergeCell ref="D507:E507"/>
    <mergeCell ref="F507:H507"/>
    <mergeCell ref="I507:K507"/>
    <mergeCell ref="D508:E508"/>
    <mergeCell ref="F508:H508"/>
    <mergeCell ref="I508:K508"/>
    <mergeCell ref="E514:J514"/>
    <mergeCell ref="E488:G488"/>
    <mergeCell ref="H488:I488"/>
    <mergeCell ref="C495:K495"/>
    <mergeCell ref="C498:C499"/>
    <mergeCell ref="C503:C504"/>
    <mergeCell ref="D506:E506"/>
    <mergeCell ref="F506:K506"/>
    <mergeCell ref="E485:G485"/>
    <mergeCell ref="H485:I485"/>
    <mergeCell ref="E486:G486"/>
    <mergeCell ref="H486:I486"/>
    <mergeCell ref="E487:G487"/>
    <mergeCell ref="H487:I487"/>
    <mergeCell ref="D472:E472"/>
    <mergeCell ref="F472:H472"/>
    <mergeCell ref="I472:K472"/>
    <mergeCell ref="C474:K474"/>
    <mergeCell ref="C483:K483"/>
    <mergeCell ref="E484:G484"/>
    <mergeCell ref="H484:I484"/>
    <mergeCell ref="J484:K484"/>
    <mergeCell ref="D470:E470"/>
    <mergeCell ref="F470:H470"/>
    <mergeCell ref="I470:K470"/>
    <mergeCell ref="D471:E471"/>
    <mergeCell ref="F471:H471"/>
    <mergeCell ref="I471:K471"/>
    <mergeCell ref="E477:J477"/>
    <mergeCell ref="E451:G451"/>
    <mergeCell ref="H451:I451"/>
    <mergeCell ref="C458:K458"/>
    <mergeCell ref="C461:C462"/>
    <mergeCell ref="C466:C467"/>
    <mergeCell ref="D469:E469"/>
    <mergeCell ref="F469:K469"/>
    <mergeCell ref="E448:G448"/>
    <mergeCell ref="H448:I448"/>
    <mergeCell ref="E449:G449"/>
    <mergeCell ref="H449:I449"/>
    <mergeCell ref="E450:G450"/>
    <mergeCell ref="H450:I450"/>
    <mergeCell ref="D435:E435"/>
    <mergeCell ref="F435:H435"/>
    <mergeCell ref="I435:K435"/>
    <mergeCell ref="C437:K437"/>
    <mergeCell ref="C446:K446"/>
    <mergeCell ref="E447:G447"/>
    <mergeCell ref="H447:I447"/>
    <mergeCell ref="J447:K447"/>
    <mergeCell ref="D433:E433"/>
    <mergeCell ref="F433:H433"/>
    <mergeCell ref="I433:K433"/>
    <mergeCell ref="D434:E434"/>
    <mergeCell ref="F434:H434"/>
    <mergeCell ref="I434:K434"/>
    <mergeCell ref="E440:J440"/>
    <mergeCell ref="E414:G414"/>
    <mergeCell ref="H414:I414"/>
    <mergeCell ref="C421:K421"/>
    <mergeCell ref="C424:C425"/>
    <mergeCell ref="C429:C430"/>
    <mergeCell ref="D432:E432"/>
    <mergeCell ref="F432:K432"/>
    <mergeCell ref="E411:G411"/>
    <mergeCell ref="H411:I411"/>
    <mergeCell ref="E412:G412"/>
    <mergeCell ref="H412:I412"/>
    <mergeCell ref="E413:G413"/>
    <mergeCell ref="H413:I413"/>
    <mergeCell ref="D398:E398"/>
    <mergeCell ref="F398:H398"/>
    <mergeCell ref="I398:K398"/>
    <mergeCell ref="C400:K400"/>
    <mergeCell ref="C409:K409"/>
    <mergeCell ref="E410:G410"/>
    <mergeCell ref="H410:I410"/>
    <mergeCell ref="J410:K410"/>
    <mergeCell ref="D396:E396"/>
    <mergeCell ref="F396:H396"/>
    <mergeCell ref="I396:K396"/>
    <mergeCell ref="D397:E397"/>
    <mergeCell ref="F397:H397"/>
    <mergeCell ref="I397:K397"/>
    <mergeCell ref="E403:J403"/>
    <mergeCell ref="E377:G377"/>
    <mergeCell ref="H377:I377"/>
    <mergeCell ref="C384:K384"/>
    <mergeCell ref="C387:C388"/>
    <mergeCell ref="C392:C393"/>
    <mergeCell ref="D395:E395"/>
    <mergeCell ref="F395:K395"/>
    <mergeCell ref="E374:G374"/>
    <mergeCell ref="H374:I374"/>
    <mergeCell ref="E375:G375"/>
    <mergeCell ref="H375:I375"/>
    <mergeCell ref="E376:G376"/>
    <mergeCell ref="H376:I376"/>
    <mergeCell ref="D361:E361"/>
    <mergeCell ref="F361:H361"/>
    <mergeCell ref="I361:K361"/>
    <mergeCell ref="C363:K363"/>
    <mergeCell ref="C372:K372"/>
    <mergeCell ref="E373:G373"/>
    <mergeCell ref="H373:I373"/>
    <mergeCell ref="J373:K373"/>
    <mergeCell ref="D359:E359"/>
    <mergeCell ref="F359:H359"/>
    <mergeCell ref="I359:K359"/>
    <mergeCell ref="D360:E360"/>
    <mergeCell ref="F360:H360"/>
    <mergeCell ref="I360:K360"/>
    <mergeCell ref="E366:J366"/>
    <mergeCell ref="E340:G340"/>
    <mergeCell ref="H340:I340"/>
    <mergeCell ref="C347:K347"/>
    <mergeCell ref="C350:C351"/>
    <mergeCell ref="C355:C356"/>
    <mergeCell ref="D358:E358"/>
    <mergeCell ref="F358:K358"/>
    <mergeCell ref="E337:G337"/>
    <mergeCell ref="H337:I337"/>
    <mergeCell ref="E338:G338"/>
    <mergeCell ref="H338:I338"/>
    <mergeCell ref="E339:G339"/>
    <mergeCell ref="H339:I339"/>
    <mergeCell ref="D324:E324"/>
    <mergeCell ref="F324:H324"/>
    <mergeCell ref="I324:K324"/>
    <mergeCell ref="C326:K326"/>
    <mergeCell ref="C335:K335"/>
    <mergeCell ref="E336:G336"/>
    <mergeCell ref="H336:I336"/>
    <mergeCell ref="J336:K336"/>
    <mergeCell ref="D322:E322"/>
    <mergeCell ref="F322:H322"/>
    <mergeCell ref="I322:K322"/>
    <mergeCell ref="D323:E323"/>
    <mergeCell ref="F323:H323"/>
    <mergeCell ref="I323:K323"/>
    <mergeCell ref="E329:J329"/>
    <mergeCell ref="E303:G303"/>
    <mergeCell ref="H303:I303"/>
    <mergeCell ref="C310:K310"/>
    <mergeCell ref="C313:C314"/>
    <mergeCell ref="C318:C319"/>
    <mergeCell ref="D321:E321"/>
    <mergeCell ref="F321:K321"/>
    <mergeCell ref="E300:G300"/>
    <mergeCell ref="H300:I300"/>
    <mergeCell ref="E301:G301"/>
    <mergeCell ref="H301:I301"/>
    <mergeCell ref="E302:G302"/>
    <mergeCell ref="H302:I302"/>
    <mergeCell ref="D287:E287"/>
    <mergeCell ref="F287:H287"/>
    <mergeCell ref="I287:K287"/>
    <mergeCell ref="C289:K289"/>
    <mergeCell ref="C298:K298"/>
    <mergeCell ref="E299:G299"/>
    <mergeCell ref="H299:I299"/>
    <mergeCell ref="J299:K299"/>
    <mergeCell ref="D285:E285"/>
    <mergeCell ref="F285:H285"/>
    <mergeCell ref="I285:K285"/>
    <mergeCell ref="D286:E286"/>
    <mergeCell ref="F286:H286"/>
    <mergeCell ref="I286:K286"/>
    <mergeCell ref="E292:J292"/>
    <mergeCell ref="E266:G266"/>
    <mergeCell ref="H266:I266"/>
    <mergeCell ref="C273:K273"/>
    <mergeCell ref="C276:C277"/>
    <mergeCell ref="C281:C282"/>
    <mergeCell ref="D284:E284"/>
    <mergeCell ref="F284:K284"/>
    <mergeCell ref="E263:G263"/>
    <mergeCell ref="H263:I263"/>
    <mergeCell ref="E264:G264"/>
    <mergeCell ref="H264:I264"/>
    <mergeCell ref="E265:G265"/>
    <mergeCell ref="H265:I265"/>
    <mergeCell ref="D250:E250"/>
    <mergeCell ref="F250:H250"/>
    <mergeCell ref="I250:K250"/>
    <mergeCell ref="C252:K252"/>
    <mergeCell ref="C261:K261"/>
    <mergeCell ref="E262:G262"/>
    <mergeCell ref="H262:I262"/>
    <mergeCell ref="J262:K262"/>
    <mergeCell ref="D248:E248"/>
    <mergeCell ref="F248:H248"/>
    <mergeCell ref="I248:K248"/>
    <mergeCell ref="D249:E249"/>
    <mergeCell ref="F249:H249"/>
    <mergeCell ref="I249:K249"/>
    <mergeCell ref="E255:J255"/>
    <mergeCell ref="E229:G229"/>
    <mergeCell ref="H229:I229"/>
    <mergeCell ref="C236:K236"/>
    <mergeCell ref="C239:C240"/>
    <mergeCell ref="C244:C245"/>
    <mergeCell ref="D247:E247"/>
    <mergeCell ref="F247:K247"/>
    <mergeCell ref="E226:G226"/>
    <mergeCell ref="H226:I226"/>
    <mergeCell ref="E227:G227"/>
    <mergeCell ref="H227:I227"/>
    <mergeCell ref="E228:G228"/>
    <mergeCell ref="H228:I228"/>
    <mergeCell ref="D213:E213"/>
    <mergeCell ref="F213:H213"/>
    <mergeCell ref="I213:K213"/>
    <mergeCell ref="C215:K215"/>
    <mergeCell ref="C224:K224"/>
    <mergeCell ref="E225:G225"/>
    <mergeCell ref="H225:I225"/>
    <mergeCell ref="J225:K225"/>
    <mergeCell ref="D211:E211"/>
    <mergeCell ref="F211:H211"/>
    <mergeCell ref="I211:K211"/>
    <mergeCell ref="D212:E212"/>
    <mergeCell ref="F212:H212"/>
    <mergeCell ref="I212:K212"/>
    <mergeCell ref="E218:J218"/>
    <mergeCell ref="E192:G192"/>
    <mergeCell ref="H192:I192"/>
    <mergeCell ref="C199:K199"/>
    <mergeCell ref="C202:C203"/>
    <mergeCell ref="C207:C208"/>
    <mergeCell ref="D210:E210"/>
    <mergeCell ref="F210:K210"/>
    <mergeCell ref="E189:G189"/>
    <mergeCell ref="H189:I189"/>
    <mergeCell ref="E190:G190"/>
    <mergeCell ref="H190:I190"/>
    <mergeCell ref="E191:G191"/>
    <mergeCell ref="H191:I191"/>
    <mergeCell ref="D176:E176"/>
    <mergeCell ref="F176:H176"/>
    <mergeCell ref="I176:K176"/>
    <mergeCell ref="C178:K178"/>
    <mergeCell ref="C187:K187"/>
    <mergeCell ref="E188:G188"/>
    <mergeCell ref="H188:I188"/>
    <mergeCell ref="J188:K188"/>
    <mergeCell ref="D174:E174"/>
    <mergeCell ref="F174:H174"/>
    <mergeCell ref="I174:K174"/>
    <mergeCell ref="D175:E175"/>
    <mergeCell ref="F175:H175"/>
    <mergeCell ref="I175:K175"/>
    <mergeCell ref="E181:J181"/>
    <mergeCell ref="E155:G155"/>
    <mergeCell ref="H155:I155"/>
    <mergeCell ref="C162:K162"/>
    <mergeCell ref="C165:C166"/>
    <mergeCell ref="C170:C171"/>
    <mergeCell ref="D173:E173"/>
    <mergeCell ref="F173:K173"/>
    <mergeCell ref="E152:G152"/>
    <mergeCell ref="H152:I152"/>
    <mergeCell ref="E153:G153"/>
    <mergeCell ref="H153:I153"/>
    <mergeCell ref="E154:G154"/>
    <mergeCell ref="H154:I154"/>
    <mergeCell ref="D139:E139"/>
    <mergeCell ref="C141:K141"/>
    <mergeCell ref="C150:K150"/>
    <mergeCell ref="E151:G151"/>
    <mergeCell ref="H151:I151"/>
    <mergeCell ref="J151:K151"/>
    <mergeCell ref="D137:E137"/>
    <mergeCell ref="F137:H137"/>
    <mergeCell ref="I137:K137"/>
    <mergeCell ref="D138:E138"/>
    <mergeCell ref="F138:H138"/>
    <mergeCell ref="I138:K138"/>
    <mergeCell ref="F139:G139"/>
    <mergeCell ref="I139:J139"/>
    <mergeCell ref="E144:J144"/>
    <mergeCell ref="E118:G118"/>
    <mergeCell ref="H118:I118"/>
    <mergeCell ref="C125:K125"/>
    <mergeCell ref="C128:C129"/>
    <mergeCell ref="C133:C134"/>
    <mergeCell ref="D136:E136"/>
    <mergeCell ref="F136:K136"/>
    <mergeCell ref="E115:G115"/>
    <mergeCell ref="H115:I115"/>
    <mergeCell ref="E116:G116"/>
    <mergeCell ref="H116:I116"/>
    <mergeCell ref="E117:G117"/>
    <mergeCell ref="H117:I117"/>
    <mergeCell ref="D102:E102"/>
    <mergeCell ref="F102:H102"/>
    <mergeCell ref="I102:K102"/>
    <mergeCell ref="C104:K104"/>
    <mergeCell ref="C113:K113"/>
    <mergeCell ref="E114:G114"/>
    <mergeCell ref="H114:I114"/>
    <mergeCell ref="J114:K114"/>
    <mergeCell ref="D100:E100"/>
    <mergeCell ref="F100:H100"/>
    <mergeCell ref="I100:K100"/>
    <mergeCell ref="D101:E101"/>
    <mergeCell ref="F101:H101"/>
    <mergeCell ref="I101:K101"/>
    <mergeCell ref="E107:J107"/>
    <mergeCell ref="E81:G81"/>
    <mergeCell ref="H81:I81"/>
    <mergeCell ref="C88:K88"/>
    <mergeCell ref="C91:C92"/>
    <mergeCell ref="C96:C97"/>
    <mergeCell ref="D99:E99"/>
    <mergeCell ref="F99:K99"/>
    <mergeCell ref="E78:G78"/>
    <mergeCell ref="H78:I78"/>
    <mergeCell ref="E79:G79"/>
    <mergeCell ref="H79:I79"/>
    <mergeCell ref="E80:G80"/>
    <mergeCell ref="H80:I80"/>
    <mergeCell ref="D65:E65"/>
    <mergeCell ref="F65:H65"/>
    <mergeCell ref="I65:K65"/>
    <mergeCell ref="C67:K67"/>
    <mergeCell ref="C76:K76"/>
    <mergeCell ref="E77:G77"/>
    <mergeCell ref="H77:I77"/>
    <mergeCell ref="J77:K77"/>
    <mergeCell ref="D63:E63"/>
    <mergeCell ref="F63:H63"/>
    <mergeCell ref="I63:K63"/>
    <mergeCell ref="D64:E64"/>
    <mergeCell ref="F64:H64"/>
    <mergeCell ref="I64:K64"/>
    <mergeCell ref="E70:J70"/>
    <mergeCell ref="E44:G44"/>
    <mergeCell ref="H44:I44"/>
    <mergeCell ref="C51:K51"/>
    <mergeCell ref="C54:C55"/>
    <mergeCell ref="C59:C60"/>
    <mergeCell ref="D62:E62"/>
    <mergeCell ref="F62:K62"/>
    <mergeCell ref="E41:G41"/>
    <mergeCell ref="H41:I41"/>
    <mergeCell ref="E42:G42"/>
    <mergeCell ref="H42:I42"/>
    <mergeCell ref="E43:G43"/>
    <mergeCell ref="H43:I43"/>
    <mergeCell ref="C30:K30"/>
    <mergeCell ref="C39:K39"/>
    <mergeCell ref="E40:G40"/>
    <mergeCell ref="H40:I40"/>
    <mergeCell ref="J40:K40"/>
    <mergeCell ref="F25:K25"/>
    <mergeCell ref="D25:E25"/>
    <mergeCell ref="D26:E26"/>
    <mergeCell ref="D27:E27"/>
    <mergeCell ref="D28:E28"/>
    <mergeCell ref="E33:J33"/>
    <mergeCell ref="C2:K2"/>
    <mergeCell ref="H3:I3"/>
    <mergeCell ref="H4:I4"/>
    <mergeCell ref="H5:I5"/>
    <mergeCell ref="H6:I6"/>
    <mergeCell ref="I26:K26"/>
    <mergeCell ref="I27:K27"/>
    <mergeCell ref="I28:K28"/>
    <mergeCell ref="F26:H26"/>
    <mergeCell ref="F27:H27"/>
    <mergeCell ref="F28:H28"/>
    <mergeCell ref="J3:K3"/>
    <mergeCell ref="C17:C18"/>
    <mergeCell ref="C22:C23"/>
    <mergeCell ref="C14:K14"/>
    <mergeCell ref="H7:I7"/>
    <mergeCell ref="E3:G3"/>
    <mergeCell ref="E4:G4"/>
    <mergeCell ref="E5:G5"/>
    <mergeCell ref="E6:G6"/>
    <mergeCell ref="E7:G7"/>
  </mergeCells>
  <conditionalFormatting sqref="E42:I43">
    <cfRule type="cellIs" dxfId="36" priority="89" operator="equal">
      <formula>0</formula>
    </cfRule>
  </conditionalFormatting>
  <conditionalFormatting sqref="E79:I80">
    <cfRule type="cellIs" dxfId="35" priority="88" operator="equal">
      <formula>0</formula>
    </cfRule>
  </conditionalFormatting>
  <conditionalFormatting sqref="J671">
    <cfRule type="cellIs" dxfId="34" priority="72" operator="equal">
      <formula>0</formula>
    </cfRule>
  </conditionalFormatting>
  <conditionalFormatting sqref="E116:I117">
    <cfRule type="cellIs" dxfId="33" priority="58" operator="equal">
      <formula>0</formula>
    </cfRule>
  </conditionalFormatting>
  <conditionalFormatting sqref="E153:I154">
    <cfRule type="cellIs" dxfId="32" priority="57" operator="equal">
      <formula>0</formula>
    </cfRule>
  </conditionalFormatting>
  <conditionalFormatting sqref="E190:I190">
    <cfRule type="cellIs" dxfId="31" priority="56" operator="equal">
      <formula>0</formula>
    </cfRule>
  </conditionalFormatting>
  <conditionalFormatting sqref="E227:I227">
    <cfRule type="cellIs" dxfId="30" priority="55" operator="equal">
      <formula>0</formula>
    </cfRule>
  </conditionalFormatting>
  <conditionalFormatting sqref="E264:I264">
    <cfRule type="cellIs" dxfId="29" priority="54" operator="equal">
      <formula>0</formula>
    </cfRule>
  </conditionalFormatting>
  <conditionalFormatting sqref="E301:I301">
    <cfRule type="cellIs" dxfId="28" priority="53" operator="equal">
      <formula>0</formula>
    </cfRule>
  </conditionalFormatting>
  <conditionalFormatting sqref="E338:I338">
    <cfRule type="cellIs" dxfId="27" priority="52" operator="equal">
      <formula>0</formula>
    </cfRule>
  </conditionalFormatting>
  <conditionalFormatting sqref="E375:I375">
    <cfRule type="cellIs" dxfId="26" priority="51" operator="equal">
      <formula>0</formula>
    </cfRule>
  </conditionalFormatting>
  <conditionalFormatting sqref="E412:I412">
    <cfRule type="cellIs" dxfId="25" priority="50" operator="equal">
      <formula>0</formula>
    </cfRule>
  </conditionalFormatting>
  <conditionalFormatting sqref="E449:I449">
    <cfRule type="cellIs" dxfId="24" priority="49" operator="equal">
      <formula>0</formula>
    </cfRule>
  </conditionalFormatting>
  <conditionalFormatting sqref="E486:I486">
    <cfRule type="cellIs" dxfId="23" priority="48" operator="equal">
      <formula>0</formula>
    </cfRule>
  </conditionalFormatting>
  <conditionalFormatting sqref="E523:I523">
    <cfRule type="cellIs" dxfId="22" priority="47" operator="equal">
      <formula>0</formula>
    </cfRule>
  </conditionalFormatting>
  <conditionalFormatting sqref="E560:I560">
    <cfRule type="cellIs" dxfId="21" priority="46" operator="equal">
      <formula>0</formula>
    </cfRule>
  </conditionalFormatting>
  <conditionalFormatting sqref="E597:I597">
    <cfRule type="cellIs" dxfId="20" priority="45" operator="equal">
      <formula>0</formula>
    </cfRule>
  </conditionalFormatting>
  <conditionalFormatting sqref="E634:I634">
    <cfRule type="cellIs" dxfId="19" priority="44" operator="equal">
      <formula>0</formula>
    </cfRule>
  </conditionalFormatting>
  <conditionalFormatting sqref="E671:I671">
    <cfRule type="cellIs" dxfId="18" priority="43" operator="equal">
      <formula>0</formula>
    </cfRule>
  </conditionalFormatting>
  <conditionalFormatting sqref="E708:I708">
    <cfRule type="cellIs" dxfId="17" priority="42" operator="equal">
      <formula>0</formula>
    </cfRule>
  </conditionalFormatting>
  <conditionalFormatting sqref="E745:I745">
    <cfRule type="cellIs" dxfId="16" priority="41" operator="equal">
      <formula>0</formula>
    </cfRule>
  </conditionalFormatting>
  <conditionalFormatting sqref="E191:I191">
    <cfRule type="cellIs" dxfId="15" priority="19" operator="equal">
      <formula>0</formula>
    </cfRule>
  </conditionalFormatting>
  <conditionalFormatting sqref="E228:I228">
    <cfRule type="cellIs" dxfId="14" priority="18" operator="equal">
      <formula>0</formula>
    </cfRule>
  </conditionalFormatting>
  <conditionalFormatting sqref="E265:I265">
    <cfRule type="cellIs" dxfId="13" priority="17" operator="equal">
      <formula>0</formula>
    </cfRule>
  </conditionalFormatting>
  <conditionalFormatting sqref="E302:I302">
    <cfRule type="cellIs" dxfId="12" priority="16" operator="equal">
      <formula>0</formula>
    </cfRule>
  </conditionalFormatting>
  <conditionalFormatting sqref="E339:I339">
    <cfRule type="cellIs" dxfId="11" priority="15" operator="equal">
      <formula>0</formula>
    </cfRule>
  </conditionalFormatting>
  <conditionalFormatting sqref="E376:I376">
    <cfRule type="cellIs" dxfId="10" priority="14" operator="equal">
      <formula>0</formula>
    </cfRule>
  </conditionalFormatting>
  <conditionalFormatting sqref="E413:I413">
    <cfRule type="cellIs" dxfId="9" priority="13" operator="equal">
      <formula>0</formula>
    </cfRule>
  </conditionalFormatting>
  <conditionalFormatting sqref="E450:I450">
    <cfRule type="cellIs" dxfId="8" priority="12" operator="equal">
      <formula>0</formula>
    </cfRule>
  </conditionalFormatting>
  <conditionalFormatting sqref="E487:I487">
    <cfRule type="cellIs" dxfId="7" priority="11" operator="equal">
      <formula>0</formula>
    </cfRule>
  </conditionalFormatting>
  <conditionalFormatting sqref="E524:I524">
    <cfRule type="cellIs" dxfId="6" priority="10" operator="equal">
      <formula>0</formula>
    </cfRule>
  </conditionalFormatting>
  <conditionalFormatting sqref="E561:I561">
    <cfRule type="cellIs" dxfId="5" priority="9" operator="equal">
      <formula>0</formula>
    </cfRule>
  </conditionalFormatting>
  <conditionalFormatting sqref="E598:I598">
    <cfRule type="cellIs" dxfId="4" priority="8" operator="equal">
      <formula>0</formula>
    </cfRule>
  </conditionalFormatting>
  <conditionalFormatting sqref="E635:I635">
    <cfRule type="cellIs" dxfId="3" priority="7" operator="equal">
      <formula>0</formula>
    </cfRule>
  </conditionalFormatting>
  <conditionalFormatting sqref="E672:I672">
    <cfRule type="cellIs" dxfId="2" priority="6" operator="equal">
      <formula>0</formula>
    </cfRule>
  </conditionalFormatting>
  <conditionalFormatting sqref="E709:I709">
    <cfRule type="cellIs" dxfId="1" priority="5" operator="equal">
      <formula>0</formula>
    </cfRule>
  </conditionalFormatting>
  <conditionalFormatting sqref="E746:I746">
    <cfRule type="cellIs" dxfId="0" priority="4" operator="equal">
      <formula>0</formula>
    </cfRule>
  </conditionalFormatting>
  <printOptions horizontalCentered="1" verticalCentered="1"/>
  <pageMargins left="0.2" right="0.2" top="0.25" bottom="0.25" header="0.25" footer="0.25"/>
  <pageSetup paperSize="9" scale="57" orientation="portrait" r:id="rId1"/>
  <rowBreaks count="20" manualBreakCount="20">
    <brk id="37" max="11" man="1"/>
    <brk id="74" max="11" man="1"/>
    <brk id="111" max="11" man="1"/>
    <brk id="148" max="11" man="1"/>
    <brk id="185" max="11" man="1"/>
    <brk id="222" max="11" man="1"/>
    <brk id="259" max="11" man="1"/>
    <brk id="296" max="11" man="1"/>
    <brk id="333" max="11" man="1"/>
    <brk id="370" max="11" man="1"/>
    <brk id="407" max="11" man="1"/>
    <brk id="444" max="11" man="1"/>
    <brk id="481" max="11" man="1"/>
    <brk id="518" max="11" man="1"/>
    <brk id="555" max="11" man="1"/>
    <brk id="592" max="11" man="1"/>
    <brk id="629" max="11" man="1"/>
    <brk id="666" max="11" man="1"/>
    <brk id="703" max="11" man="1"/>
    <brk id="740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opLeftCell="A61" zoomScaleNormal="100" workbookViewId="0">
      <selection activeCell="R19" sqref="R19"/>
    </sheetView>
  </sheetViews>
  <sheetFormatPr defaultRowHeight="15" x14ac:dyDescent="0.25"/>
  <cols>
    <col min="1" max="1" width="7" style="22" customWidth="1"/>
    <col min="2" max="2" width="38.5703125" style="19" customWidth="1"/>
    <col min="3" max="3" width="27" style="473" customWidth="1"/>
    <col min="4" max="8" width="4.7109375" customWidth="1"/>
    <col min="9" max="9" width="30.140625" customWidth="1"/>
    <col min="10" max="17" width="4.7109375" customWidth="1"/>
    <col min="18" max="18" width="4.28515625" customWidth="1"/>
    <col min="19" max="19" width="78.140625" customWidth="1"/>
    <col min="20" max="20" width="21.85546875" style="19" customWidth="1"/>
    <col min="21" max="21" width="20.140625" customWidth="1"/>
    <col min="22" max="22" width="9.140625" customWidth="1"/>
  </cols>
  <sheetData>
    <row r="1" spans="1:21" ht="15.75" thickBot="1" x14ac:dyDescent="0.3"/>
    <row r="2" spans="1:21" ht="15.75" thickBot="1" x14ac:dyDescent="0.3">
      <c r="B2" s="782" t="s">
        <v>28</v>
      </c>
      <c r="C2" s="783"/>
      <c r="D2" s="783"/>
      <c r="E2" s="784"/>
    </row>
    <row r="3" spans="1:21" s="58" customFormat="1" ht="48" customHeight="1" x14ac:dyDescent="0.25">
      <c r="A3" s="22"/>
      <c r="B3" s="798" t="s">
        <v>0</v>
      </c>
      <c r="C3" s="474" t="s">
        <v>29</v>
      </c>
      <c r="D3" s="64" t="s">
        <v>30</v>
      </c>
      <c r="E3" s="64" t="s">
        <v>21</v>
      </c>
      <c r="T3" s="67"/>
    </row>
    <row r="4" spans="1:21" s="58" customFormat="1" ht="30" customHeight="1" thickBot="1" x14ac:dyDescent="0.3">
      <c r="A4" s="22"/>
      <c r="B4" s="799"/>
      <c r="C4" s="475">
        <v>2019</v>
      </c>
      <c r="D4" s="76">
        <v>7</v>
      </c>
      <c r="E4" s="76">
        <v>6</v>
      </c>
      <c r="I4" s="559">
        <f>DATE(C4,D4,E4)</f>
        <v>43652</v>
      </c>
      <c r="T4" s="67"/>
    </row>
    <row r="5" spans="1:21" s="58" customFormat="1" ht="30" customHeight="1" thickBot="1" x14ac:dyDescent="0.3">
      <c r="A5" s="22"/>
      <c r="B5" s="13" t="s">
        <v>3</v>
      </c>
      <c r="C5" s="790" t="s">
        <v>31</v>
      </c>
      <c r="D5" s="791"/>
      <c r="E5" s="791"/>
      <c r="F5" s="791"/>
      <c r="J5" s="71">
        <f>IF(C5=S5,1,IF(C5=S6,2,IF(C5=S7,3,4)))</f>
        <v>1</v>
      </c>
      <c r="R5" s="93">
        <v>1</v>
      </c>
      <c r="S5" s="94" t="s">
        <v>31</v>
      </c>
      <c r="T5" s="95" t="s">
        <v>735</v>
      </c>
      <c r="U5" s="95" t="s">
        <v>736</v>
      </c>
    </row>
    <row r="6" spans="1:21" s="58" customFormat="1" ht="30" customHeight="1" x14ac:dyDescent="0.25">
      <c r="A6" s="22"/>
      <c r="B6" s="785" t="s">
        <v>4</v>
      </c>
      <c r="C6" s="789" t="str">
        <f>IF($C$5=S5,T5,IF($C$5=S6,T6,IF($C$5=S7,T7,IF($C$5=S8,T8,""))))</f>
        <v>K72S003Q1L2</v>
      </c>
      <c r="D6" s="789"/>
      <c r="E6" s="789"/>
      <c r="R6" s="93">
        <v>2</v>
      </c>
      <c r="S6" s="94" t="s">
        <v>120</v>
      </c>
      <c r="T6" s="95" t="s">
        <v>123</v>
      </c>
      <c r="U6" s="94"/>
    </row>
    <row r="7" spans="1:21" s="58" customFormat="1" ht="30" customHeight="1" x14ac:dyDescent="0.25">
      <c r="A7" s="22"/>
      <c r="B7" s="786"/>
      <c r="C7" s="789" t="str">
        <f>IF($C$5=S5,U5,IF($C$5=S6,U6,IF($C$5=S7,U7,IF($C$5=S8,U8,""))))</f>
        <v>K72S003Q2L3</v>
      </c>
      <c r="D7" s="789"/>
      <c r="E7" s="789"/>
      <c r="R7" s="93">
        <v>3</v>
      </c>
      <c r="S7" s="94" t="s">
        <v>122</v>
      </c>
      <c r="T7" s="95" t="s">
        <v>124</v>
      </c>
      <c r="U7" s="94" t="s">
        <v>125</v>
      </c>
    </row>
    <row r="8" spans="1:21" s="58" customFormat="1" ht="30" customHeight="1" x14ac:dyDescent="0.25">
      <c r="A8" s="22"/>
      <c r="B8" s="786"/>
      <c r="C8" s="789"/>
      <c r="D8" s="789"/>
      <c r="E8" s="789"/>
      <c r="R8" s="93">
        <v>4</v>
      </c>
      <c r="S8" s="94" t="s">
        <v>121</v>
      </c>
      <c r="T8" s="95" t="s">
        <v>128</v>
      </c>
      <c r="U8" s="94"/>
    </row>
    <row r="9" spans="1:21" s="58" customFormat="1" ht="30" customHeight="1" thickBot="1" x14ac:dyDescent="0.3">
      <c r="A9" s="22"/>
      <c r="B9" s="787"/>
      <c r="C9" s="788"/>
      <c r="D9" s="788"/>
      <c r="E9" s="788"/>
      <c r="K9" s="441"/>
      <c r="T9" s="67"/>
    </row>
    <row r="10" spans="1:21" s="58" customFormat="1" ht="30" customHeight="1" x14ac:dyDescent="0.25">
      <c r="A10" s="22"/>
      <c r="B10" s="14" t="s">
        <v>25</v>
      </c>
      <c r="C10" s="595" t="s">
        <v>753</v>
      </c>
      <c r="T10" s="67"/>
    </row>
    <row r="11" spans="1:21" s="58" customFormat="1" ht="30" customHeight="1" thickBot="1" x14ac:dyDescent="0.3">
      <c r="A11" s="22"/>
      <c r="B11" s="15" t="s">
        <v>26</v>
      </c>
      <c r="C11" s="802" t="s">
        <v>754</v>
      </c>
      <c r="D11" s="803"/>
      <c r="E11" s="803"/>
      <c r="F11" s="803"/>
      <c r="G11" s="803"/>
      <c r="H11" s="804"/>
      <c r="T11" s="67"/>
    </row>
    <row r="12" spans="1:21" s="58" customFormat="1" ht="30" customHeight="1" thickBot="1" x14ac:dyDescent="0.3">
      <c r="A12" s="22"/>
      <c r="B12" s="16" t="s">
        <v>27</v>
      </c>
      <c r="C12" s="476">
        <v>15</v>
      </c>
      <c r="T12" s="67"/>
    </row>
    <row r="13" spans="1:21" s="58" customFormat="1" ht="30" customHeight="1" thickBot="1" x14ac:dyDescent="0.3">
      <c r="A13" s="22"/>
      <c r="B13" s="16" t="s">
        <v>8</v>
      </c>
      <c r="C13" s="476">
        <v>15</v>
      </c>
      <c r="T13" s="67"/>
    </row>
    <row r="14" spans="1:21" s="58" customFormat="1" ht="30" customHeight="1" x14ac:dyDescent="0.25">
      <c r="A14" s="22"/>
      <c r="B14" s="16" t="s">
        <v>7</v>
      </c>
      <c r="C14" s="476">
        <v>15</v>
      </c>
      <c r="T14" s="67"/>
    </row>
    <row r="15" spans="1:21" s="58" customFormat="1" ht="30" customHeight="1" x14ac:dyDescent="0.25">
      <c r="A15" s="22"/>
      <c r="B15" s="16" t="s">
        <v>9</v>
      </c>
      <c r="C15" s="477">
        <v>0</v>
      </c>
      <c r="T15" s="67"/>
    </row>
    <row r="16" spans="1:21" s="58" customFormat="1" ht="30" customHeight="1" x14ac:dyDescent="0.25">
      <c r="A16" s="22"/>
      <c r="B16" s="797" t="s">
        <v>24</v>
      </c>
      <c r="C16" s="778" t="s">
        <v>738</v>
      </c>
      <c r="D16" s="779"/>
      <c r="E16" s="779"/>
      <c r="F16" s="289">
        <v>2</v>
      </c>
      <c r="G16" s="289">
        <v>0</v>
      </c>
      <c r="H16" s="289">
        <v>1</v>
      </c>
      <c r="I16" s="289">
        <v>9</v>
      </c>
      <c r="J16" s="289">
        <v>0</v>
      </c>
      <c r="K16" s="289">
        <v>7</v>
      </c>
      <c r="L16" s="289">
        <v>2</v>
      </c>
      <c r="M16" s="289">
        <v>8</v>
      </c>
      <c r="T16" s="67"/>
    </row>
    <row r="17" spans="1:20" s="58" customFormat="1" ht="30" customHeight="1" x14ac:dyDescent="0.25">
      <c r="A17" s="22"/>
      <c r="B17" s="797"/>
      <c r="C17" s="778" t="s">
        <v>738</v>
      </c>
      <c r="D17" s="779"/>
      <c r="E17" s="779"/>
      <c r="F17" s="289"/>
      <c r="G17" s="289"/>
      <c r="H17" s="289"/>
      <c r="I17" s="289"/>
      <c r="J17" s="289"/>
      <c r="K17" s="289"/>
      <c r="L17" s="289"/>
      <c r="M17" s="289"/>
      <c r="T17" s="67"/>
    </row>
    <row r="18" spans="1:20" s="58" customFormat="1" ht="30" customHeight="1" x14ac:dyDescent="0.25">
      <c r="A18" s="22"/>
      <c r="B18" s="797"/>
      <c r="C18" s="778"/>
      <c r="D18" s="779"/>
      <c r="E18" s="779"/>
      <c r="F18" s="289"/>
      <c r="G18" s="289"/>
      <c r="H18" s="289"/>
      <c r="I18" s="289"/>
      <c r="J18" s="289"/>
      <c r="K18" s="289"/>
      <c r="L18" s="289"/>
      <c r="M18" s="289"/>
      <c r="T18" s="67"/>
    </row>
    <row r="19" spans="1:20" s="58" customFormat="1" ht="30" customHeight="1" x14ac:dyDescent="0.25">
      <c r="A19" s="22"/>
      <c r="B19" s="797"/>
      <c r="C19" s="800"/>
      <c r="D19" s="779"/>
      <c r="E19" s="779"/>
      <c r="F19" s="289"/>
      <c r="G19" s="289"/>
      <c r="H19" s="289"/>
      <c r="I19" s="289"/>
      <c r="J19" s="289"/>
      <c r="K19" s="289"/>
      <c r="L19" s="289"/>
      <c r="M19" s="289"/>
      <c r="R19" s="58" t="s">
        <v>742</v>
      </c>
      <c r="T19" s="67"/>
    </row>
    <row r="20" spans="1:20" s="58" customFormat="1" ht="30" customHeight="1" thickBot="1" x14ac:dyDescent="0.3">
      <c r="A20" s="22"/>
      <c r="B20" s="797"/>
      <c r="C20" s="800"/>
      <c r="D20" s="779"/>
      <c r="E20" s="779"/>
      <c r="T20" s="67"/>
    </row>
    <row r="21" spans="1:20" s="58" customFormat="1" ht="30" customHeight="1" thickBot="1" x14ac:dyDescent="0.3">
      <c r="A21" s="22"/>
      <c r="B21" s="797"/>
      <c r="C21" s="800"/>
      <c r="D21" s="779"/>
      <c r="E21" s="801"/>
      <c r="F21" s="807">
        <v>43674</v>
      </c>
      <c r="G21" s="808"/>
      <c r="H21" s="808"/>
      <c r="I21" s="808"/>
      <c r="J21" s="808"/>
      <c r="K21" s="808"/>
      <c r="L21" s="808"/>
      <c r="M21" s="809"/>
      <c r="T21" s="67"/>
    </row>
    <row r="22" spans="1:20" s="58" customFormat="1" ht="30" customHeight="1" x14ac:dyDescent="0.25">
      <c r="A22" s="22"/>
      <c r="B22" s="797"/>
      <c r="C22" s="800"/>
      <c r="D22" s="779"/>
      <c r="E22" s="779"/>
      <c r="T22" s="67"/>
    </row>
    <row r="23" spans="1:20" s="58" customFormat="1" ht="30" customHeight="1" x14ac:dyDescent="0.25">
      <c r="A23" s="22"/>
      <c r="B23" s="797"/>
      <c r="C23" s="800"/>
      <c r="D23" s="779"/>
      <c r="E23" s="779"/>
      <c r="T23" s="67"/>
    </row>
    <row r="24" spans="1:20" s="58" customFormat="1" ht="30" customHeight="1" x14ac:dyDescent="0.25">
      <c r="A24" s="22"/>
      <c r="B24" s="596" t="s">
        <v>740</v>
      </c>
      <c r="C24" s="593" t="s">
        <v>755</v>
      </c>
      <c r="D24" s="592"/>
      <c r="E24" s="592"/>
      <c r="T24" s="67"/>
    </row>
    <row r="25" spans="1:20" s="58" customFormat="1" ht="30" customHeight="1" x14ac:dyDescent="0.25">
      <c r="A25" s="22"/>
      <c r="B25" s="17" t="s">
        <v>45</v>
      </c>
      <c r="C25" s="780" t="s">
        <v>756</v>
      </c>
      <c r="D25" s="780"/>
      <c r="E25" s="780"/>
      <c r="F25" s="780"/>
      <c r="G25" s="780"/>
      <c r="T25" s="67"/>
    </row>
    <row r="26" spans="1:20" s="58" customFormat="1" ht="30" customHeight="1" x14ac:dyDescent="0.25">
      <c r="A26" s="22"/>
      <c r="B26" s="16" t="s">
        <v>18</v>
      </c>
      <c r="C26" s="780" t="s">
        <v>232</v>
      </c>
      <c r="D26" s="780"/>
      <c r="E26" s="780"/>
      <c r="F26" s="780"/>
      <c r="G26" s="780"/>
      <c r="H26" s="68" t="str">
        <f>'ASSESSOR DETAILS CAA'!C20</f>
        <v>T. N. KAPUGAMA</v>
      </c>
      <c r="T26" s="67"/>
    </row>
    <row r="27" spans="1:20" s="58" customFormat="1" ht="30" customHeight="1" x14ac:dyDescent="0.25">
      <c r="A27" s="22"/>
      <c r="B27" s="16" t="s">
        <v>19</v>
      </c>
      <c r="C27" s="780" t="s">
        <v>757</v>
      </c>
      <c r="D27" s="780"/>
      <c r="E27" s="780"/>
      <c r="F27" s="780"/>
      <c r="G27" s="780"/>
      <c r="T27" s="67"/>
    </row>
    <row r="28" spans="1:20" s="58" customFormat="1" ht="30" customHeight="1" x14ac:dyDescent="0.25">
      <c r="A28" s="22"/>
      <c r="B28" s="16" t="s">
        <v>20</v>
      </c>
      <c r="C28" s="781" t="s">
        <v>758</v>
      </c>
      <c r="D28" s="781"/>
      <c r="E28" s="781"/>
      <c r="F28" s="781"/>
      <c r="G28" s="781"/>
      <c r="H28" s="68" t="str">
        <f>'ASSESSOR DETAILS CAA'!C4</f>
        <v>H. G. D. S. P. JAYAWARDENA</v>
      </c>
      <c r="T28" s="67"/>
    </row>
    <row r="29" spans="1:20" s="58" customFormat="1" ht="30" customHeight="1" x14ac:dyDescent="0.25">
      <c r="A29" s="22"/>
      <c r="B29" s="17" t="s">
        <v>130</v>
      </c>
      <c r="C29" s="780" t="s">
        <v>759</v>
      </c>
      <c r="D29" s="780"/>
      <c r="E29" s="780"/>
      <c r="F29" s="780"/>
      <c r="G29" s="780"/>
      <c r="T29" s="67"/>
    </row>
    <row r="30" spans="1:20" s="58" customFormat="1" ht="30" customHeight="1" x14ac:dyDescent="0.25">
      <c r="A30" s="22"/>
      <c r="B30" s="16" t="s">
        <v>18</v>
      </c>
      <c r="C30" s="780" t="s">
        <v>232</v>
      </c>
      <c r="D30" s="780"/>
      <c r="E30" s="780"/>
      <c r="F30" s="780"/>
      <c r="G30" s="780"/>
      <c r="T30" s="67"/>
    </row>
    <row r="31" spans="1:20" s="58" customFormat="1" ht="30" customHeight="1" x14ac:dyDescent="0.25">
      <c r="A31" s="22"/>
      <c r="B31" s="16" t="s">
        <v>19</v>
      </c>
      <c r="C31" s="780" t="s">
        <v>757</v>
      </c>
      <c r="D31" s="780"/>
      <c r="E31" s="780"/>
      <c r="F31" s="780"/>
      <c r="G31" s="780"/>
      <c r="T31" s="67"/>
    </row>
    <row r="32" spans="1:20" s="58" customFormat="1" ht="30" customHeight="1" thickBot="1" x14ac:dyDescent="0.3">
      <c r="A32" s="22"/>
      <c r="B32" s="16" t="s">
        <v>20</v>
      </c>
      <c r="C32" s="780" t="s">
        <v>760</v>
      </c>
      <c r="D32" s="780"/>
      <c r="E32" s="780"/>
      <c r="F32" s="780"/>
      <c r="G32" s="780"/>
      <c r="T32" s="67"/>
    </row>
    <row r="33" spans="1:20" s="58" customFormat="1" ht="30" customHeight="1" thickTop="1" thickBot="1" x14ac:dyDescent="0.3">
      <c r="A33" s="22"/>
      <c r="B33" s="26" t="s">
        <v>32</v>
      </c>
      <c r="C33" s="805">
        <v>43652</v>
      </c>
      <c r="D33" s="806"/>
      <c r="E33" s="806"/>
      <c r="F33" s="806"/>
      <c r="G33" s="806"/>
      <c r="I33" s="792" t="s">
        <v>110</v>
      </c>
      <c r="J33" s="793"/>
      <c r="K33" s="793"/>
      <c r="L33" s="794"/>
      <c r="M33" s="795">
        <f>IF(J5=1,6,IF(J5=2,2,IF(J5=3,9,IF(J5=4,5,""))))</f>
        <v>6</v>
      </c>
      <c r="N33" s="796"/>
      <c r="T33" s="67"/>
    </row>
    <row r="34" spans="1:20" s="58" customFormat="1" ht="30" customHeight="1" thickTop="1" x14ac:dyDescent="0.25">
      <c r="A34" s="22"/>
      <c r="B34" s="26" t="s">
        <v>103</v>
      </c>
      <c r="C34" s="551" t="s">
        <v>739</v>
      </c>
      <c r="T34" s="67"/>
    </row>
    <row r="35" spans="1:20" s="75" customFormat="1" ht="30" customHeight="1" x14ac:dyDescent="0.25">
      <c r="A35" s="58"/>
      <c r="B35" s="58"/>
      <c r="C35" s="478"/>
      <c r="D35" s="182">
        <v>6</v>
      </c>
      <c r="E35" s="58"/>
      <c r="F35" s="58"/>
      <c r="G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67"/>
    </row>
    <row r="36" spans="1:20" ht="21.75" customHeight="1" x14ac:dyDescent="0.25">
      <c r="A36" s="72"/>
      <c r="B36" s="73"/>
      <c r="C36" s="479"/>
      <c r="D36" s="440" t="s">
        <v>110</v>
      </c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440"/>
      <c r="R36" s="440"/>
      <c r="S36" s="74"/>
    </row>
    <row r="37" spans="1:20" ht="28.5" customHeight="1" x14ac:dyDescent="0.25">
      <c r="A37" s="57" t="s">
        <v>44</v>
      </c>
      <c r="B37" s="56" t="s">
        <v>104</v>
      </c>
      <c r="C37" s="480" t="s">
        <v>105</v>
      </c>
      <c r="D37" s="91">
        <v>1</v>
      </c>
      <c r="E37" s="91">
        <v>2</v>
      </c>
      <c r="F37" s="91">
        <v>3</v>
      </c>
      <c r="G37" s="91">
        <v>4</v>
      </c>
      <c r="H37" s="91">
        <v>5</v>
      </c>
      <c r="I37" s="91">
        <v>6</v>
      </c>
      <c r="J37" s="91">
        <v>7</v>
      </c>
      <c r="K37" s="91">
        <v>8</v>
      </c>
      <c r="L37" s="91">
        <v>9</v>
      </c>
      <c r="M37" s="91">
        <v>10</v>
      </c>
      <c r="N37" s="91">
        <v>11</v>
      </c>
      <c r="O37" s="91">
        <v>12</v>
      </c>
      <c r="P37" s="91">
        <v>13</v>
      </c>
      <c r="Q37" s="91">
        <v>14</v>
      </c>
      <c r="R37" s="91">
        <v>15</v>
      </c>
      <c r="S37" s="57" t="s">
        <v>106</v>
      </c>
    </row>
    <row r="38" spans="1:20" ht="30" customHeight="1" x14ac:dyDescent="0.25">
      <c r="A38" s="57">
        <v>1</v>
      </c>
      <c r="B38" s="82" t="str">
        <f>'STU LIST ENTRY'!C4</f>
        <v>G M P ASELA BANDARA</v>
      </c>
      <c r="C38" s="481" t="str">
        <f>'STU LIST ENTRY'!D4</f>
        <v>956622923V</v>
      </c>
      <c r="D38" s="83" t="str">
        <f>'STU LIST ENTRY'!E4</f>
        <v>X</v>
      </c>
      <c r="E38" s="83" t="str">
        <f>'STU LIST ENTRY'!F4</f>
        <v>X</v>
      </c>
      <c r="F38" s="83" t="str">
        <f>'STU LIST ENTRY'!G4</f>
        <v>X</v>
      </c>
      <c r="G38" s="83" t="str">
        <f>'STU LIST ENTRY'!H4</f>
        <v>X</v>
      </c>
      <c r="H38" s="83" t="str">
        <f>'STU LIST ENTRY'!I4</f>
        <v>X</v>
      </c>
      <c r="I38" s="83" t="str">
        <f>'STU LIST ENTRY'!J4</f>
        <v>X</v>
      </c>
      <c r="J38" s="83" t="str">
        <f>'STU LIST ENTRY'!K4</f>
        <v>-</v>
      </c>
      <c r="K38" s="83" t="str">
        <f>'STU LIST ENTRY'!L4</f>
        <v>-</v>
      </c>
      <c r="L38" s="83" t="str">
        <f>'STU LIST ENTRY'!M4</f>
        <v>-</v>
      </c>
      <c r="M38" s="83" t="str">
        <f>'STU LIST ENTRY'!N4</f>
        <v>-</v>
      </c>
      <c r="N38" s="83" t="str">
        <f>'STU LIST ENTRY'!O4</f>
        <v>-</v>
      </c>
      <c r="O38" s="83" t="str">
        <f>'STU LIST ENTRY'!P4</f>
        <v>-</v>
      </c>
      <c r="P38" s="83" t="str">
        <f>'STU LIST ENTRY'!Q4</f>
        <v>-</v>
      </c>
      <c r="Q38" s="83" t="str">
        <f>'STU LIST ENTRY'!R4</f>
        <v>-</v>
      </c>
      <c r="R38" s="83" t="str">
        <f>'STU LIST ENTRY'!S4</f>
        <v>-</v>
      </c>
      <c r="S38" s="82" t="str">
        <f>'STU LIST ENTRY'!T4</f>
        <v>NO 22/5B Kandy</v>
      </c>
      <c r="T38" s="19">
        <f>A38</f>
        <v>1</v>
      </c>
    </row>
    <row r="39" spans="1:20" ht="30" customHeight="1" x14ac:dyDescent="0.25">
      <c r="A39" s="57">
        <f>IF(A38&lt;$C$12,A38+1,"")</f>
        <v>2</v>
      </c>
      <c r="B39" s="82">
        <f>'STU LIST ENTRY'!C5</f>
        <v>0</v>
      </c>
      <c r="C39" s="481">
        <f>'STU LIST ENTRY'!D5</f>
        <v>0</v>
      </c>
      <c r="D39" s="83" t="str">
        <f>'STU LIST ENTRY'!E5</f>
        <v>-</v>
      </c>
      <c r="E39" s="83" t="str">
        <f>'STU LIST ENTRY'!F5</f>
        <v>-</v>
      </c>
      <c r="F39" s="83" t="str">
        <f>'STU LIST ENTRY'!G5</f>
        <v>-</v>
      </c>
      <c r="G39" s="83" t="str">
        <f>'STU LIST ENTRY'!H5</f>
        <v>-</v>
      </c>
      <c r="H39" s="83" t="str">
        <f>'STU LIST ENTRY'!I5</f>
        <v>-</v>
      </c>
      <c r="I39" s="83" t="str">
        <f>'STU LIST ENTRY'!J5</f>
        <v>-</v>
      </c>
      <c r="J39" s="83" t="str">
        <f>'STU LIST ENTRY'!K5</f>
        <v>-</v>
      </c>
      <c r="K39" s="83" t="str">
        <f>'STU LIST ENTRY'!L5</f>
        <v>-</v>
      </c>
      <c r="L39" s="83" t="str">
        <f>'STU LIST ENTRY'!M5</f>
        <v>-</v>
      </c>
      <c r="M39" s="83" t="str">
        <f>'STU LIST ENTRY'!N5</f>
        <v>-</v>
      </c>
      <c r="N39" s="83" t="str">
        <f>'STU LIST ENTRY'!O5</f>
        <v>-</v>
      </c>
      <c r="O39" s="83" t="str">
        <f>'STU LIST ENTRY'!P5</f>
        <v>-</v>
      </c>
      <c r="P39" s="83" t="str">
        <f>'STU LIST ENTRY'!Q5</f>
        <v>-</v>
      </c>
      <c r="Q39" s="83" t="str">
        <f>'STU LIST ENTRY'!R5</f>
        <v>-</v>
      </c>
      <c r="R39" s="83" t="str">
        <f>'STU LIST ENTRY'!S5</f>
        <v>-</v>
      </c>
      <c r="S39" s="82">
        <f>'STU LIST ENTRY'!T5</f>
        <v>0</v>
      </c>
      <c r="T39" s="19">
        <f t="shared" ref="T39:T102" si="0">A39</f>
        <v>2</v>
      </c>
    </row>
    <row r="40" spans="1:20" ht="30" customHeight="1" x14ac:dyDescent="0.25">
      <c r="A40" s="206">
        <f t="shared" ref="A40:A88" si="1">IF(A39&lt;$C$12,A39+1,"")</f>
        <v>3</v>
      </c>
      <c r="B40" s="82">
        <f>'STU LIST ENTRY'!C6</f>
        <v>0</v>
      </c>
      <c r="C40" s="481">
        <f>'STU LIST ENTRY'!D6</f>
        <v>0</v>
      </c>
      <c r="D40" s="83" t="str">
        <f>'STU LIST ENTRY'!E6</f>
        <v>-</v>
      </c>
      <c r="E40" s="83" t="str">
        <f>'STU LIST ENTRY'!F6</f>
        <v>-</v>
      </c>
      <c r="F40" s="83" t="str">
        <f>'STU LIST ENTRY'!G6</f>
        <v>-</v>
      </c>
      <c r="G40" s="83" t="str">
        <f>'STU LIST ENTRY'!H6</f>
        <v>-</v>
      </c>
      <c r="H40" s="83" t="str">
        <f>'STU LIST ENTRY'!I6</f>
        <v>-</v>
      </c>
      <c r="I40" s="83" t="str">
        <f>'STU LIST ENTRY'!J6</f>
        <v>-</v>
      </c>
      <c r="J40" s="83" t="str">
        <f>'STU LIST ENTRY'!K6</f>
        <v>-</v>
      </c>
      <c r="K40" s="83" t="str">
        <f>'STU LIST ENTRY'!L6</f>
        <v>-</v>
      </c>
      <c r="L40" s="83" t="str">
        <f>'STU LIST ENTRY'!M6</f>
        <v>-</v>
      </c>
      <c r="M40" s="83" t="str">
        <f>'STU LIST ENTRY'!N6</f>
        <v>-</v>
      </c>
      <c r="N40" s="83" t="str">
        <f>'STU LIST ENTRY'!O6</f>
        <v>-</v>
      </c>
      <c r="O40" s="83" t="str">
        <f>'STU LIST ENTRY'!P6</f>
        <v>-</v>
      </c>
      <c r="P40" s="83" t="str">
        <f>'STU LIST ENTRY'!Q6</f>
        <v>-</v>
      </c>
      <c r="Q40" s="83" t="str">
        <f>'STU LIST ENTRY'!R6</f>
        <v>-</v>
      </c>
      <c r="R40" s="83" t="str">
        <f>'STU LIST ENTRY'!S6</f>
        <v>-</v>
      </c>
      <c r="S40" s="82">
        <f>'STU LIST ENTRY'!T6</f>
        <v>0</v>
      </c>
      <c r="T40" s="19">
        <f t="shared" si="0"/>
        <v>3</v>
      </c>
    </row>
    <row r="41" spans="1:20" ht="30" customHeight="1" x14ac:dyDescent="0.25">
      <c r="A41" s="206">
        <f t="shared" si="1"/>
        <v>4</v>
      </c>
      <c r="B41" s="82">
        <f>'STU LIST ENTRY'!C7</f>
        <v>0</v>
      </c>
      <c r="C41" s="481">
        <f>'STU LIST ENTRY'!D7</f>
        <v>0</v>
      </c>
      <c r="D41" s="83" t="str">
        <f>'STU LIST ENTRY'!E7</f>
        <v>-</v>
      </c>
      <c r="E41" s="83" t="str">
        <f>'STU LIST ENTRY'!F7</f>
        <v>-</v>
      </c>
      <c r="F41" s="83" t="str">
        <f>'STU LIST ENTRY'!G7</f>
        <v>-</v>
      </c>
      <c r="G41" s="83" t="str">
        <f>'STU LIST ENTRY'!H7</f>
        <v>-</v>
      </c>
      <c r="H41" s="83" t="str">
        <f>'STU LIST ENTRY'!I7</f>
        <v>-</v>
      </c>
      <c r="I41" s="83" t="str">
        <f>'STU LIST ENTRY'!J7</f>
        <v>-</v>
      </c>
      <c r="J41" s="83" t="str">
        <f>'STU LIST ENTRY'!K7</f>
        <v>-</v>
      </c>
      <c r="K41" s="83" t="str">
        <f>'STU LIST ENTRY'!L7</f>
        <v>-</v>
      </c>
      <c r="L41" s="83" t="str">
        <f>'STU LIST ENTRY'!M7</f>
        <v>-</v>
      </c>
      <c r="M41" s="83" t="str">
        <f>'STU LIST ENTRY'!N7</f>
        <v>-</v>
      </c>
      <c r="N41" s="83" t="str">
        <f>'STU LIST ENTRY'!O7</f>
        <v>-</v>
      </c>
      <c r="O41" s="83" t="str">
        <f>'STU LIST ENTRY'!P7</f>
        <v>-</v>
      </c>
      <c r="P41" s="83" t="str">
        <f>'STU LIST ENTRY'!Q7</f>
        <v>-</v>
      </c>
      <c r="Q41" s="83" t="str">
        <f>'STU LIST ENTRY'!R7</f>
        <v>-</v>
      </c>
      <c r="R41" s="83" t="str">
        <f>'STU LIST ENTRY'!S7</f>
        <v>-</v>
      </c>
      <c r="S41" s="82">
        <f>'STU LIST ENTRY'!T7</f>
        <v>0</v>
      </c>
      <c r="T41" s="19">
        <f t="shared" si="0"/>
        <v>4</v>
      </c>
    </row>
    <row r="42" spans="1:20" ht="30" customHeight="1" x14ac:dyDescent="0.25">
      <c r="A42" s="206">
        <f t="shared" si="1"/>
        <v>5</v>
      </c>
      <c r="B42" s="82">
        <f>'STU LIST ENTRY'!C8</f>
        <v>0</v>
      </c>
      <c r="C42" s="481">
        <f>'STU LIST ENTRY'!D8</f>
        <v>0</v>
      </c>
      <c r="D42" s="83" t="str">
        <f>'STU LIST ENTRY'!E8</f>
        <v>-</v>
      </c>
      <c r="E42" s="83" t="str">
        <f>'STU LIST ENTRY'!F8</f>
        <v>-</v>
      </c>
      <c r="F42" s="83" t="str">
        <f>'STU LIST ENTRY'!G8</f>
        <v>-</v>
      </c>
      <c r="G42" s="83" t="str">
        <f>'STU LIST ENTRY'!H8</f>
        <v>-</v>
      </c>
      <c r="H42" s="83" t="str">
        <f>'STU LIST ENTRY'!I8</f>
        <v>-</v>
      </c>
      <c r="I42" s="83" t="str">
        <f>'STU LIST ENTRY'!J8</f>
        <v>-</v>
      </c>
      <c r="J42" s="83" t="str">
        <f>'STU LIST ENTRY'!K8</f>
        <v>-</v>
      </c>
      <c r="K42" s="83" t="str">
        <f>'STU LIST ENTRY'!L8</f>
        <v>-</v>
      </c>
      <c r="L42" s="83" t="str">
        <f>'STU LIST ENTRY'!M8</f>
        <v>-</v>
      </c>
      <c r="M42" s="83" t="str">
        <f>'STU LIST ENTRY'!N8</f>
        <v>-</v>
      </c>
      <c r="N42" s="83" t="str">
        <f>'STU LIST ENTRY'!O8</f>
        <v>-</v>
      </c>
      <c r="O42" s="83" t="str">
        <f>'STU LIST ENTRY'!P8</f>
        <v>-</v>
      </c>
      <c r="P42" s="83" t="str">
        <f>'STU LIST ENTRY'!Q8</f>
        <v>-</v>
      </c>
      <c r="Q42" s="83" t="str">
        <f>'STU LIST ENTRY'!R8</f>
        <v>-</v>
      </c>
      <c r="R42" s="83" t="str">
        <f>'STU LIST ENTRY'!S8</f>
        <v>-</v>
      </c>
      <c r="S42" s="82">
        <f>'STU LIST ENTRY'!T8</f>
        <v>0</v>
      </c>
      <c r="T42" s="19">
        <f t="shared" si="0"/>
        <v>5</v>
      </c>
    </row>
    <row r="43" spans="1:20" ht="30" customHeight="1" x14ac:dyDescent="0.25">
      <c r="A43" s="206">
        <f t="shared" si="1"/>
        <v>6</v>
      </c>
      <c r="B43" s="82">
        <f>'STU LIST ENTRY'!C9</f>
        <v>0</v>
      </c>
      <c r="C43" s="481">
        <f>'STU LIST ENTRY'!D9</f>
        <v>0</v>
      </c>
      <c r="D43" s="83" t="str">
        <f>'STU LIST ENTRY'!E9</f>
        <v>-</v>
      </c>
      <c r="E43" s="83" t="str">
        <f>'STU LIST ENTRY'!F9</f>
        <v>-</v>
      </c>
      <c r="F43" s="83" t="str">
        <f>'STU LIST ENTRY'!G9</f>
        <v>-</v>
      </c>
      <c r="G43" s="83" t="str">
        <f>'STU LIST ENTRY'!H9</f>
        <v>-</v>
      </c>
      <c r="H43" s="83" t="str">
        <f>'STU LIST ENTRY'!I9</f>
        <v>-</v>
      </c>
      <c r="I43" s="83" t="str">
        <f>'STU LIST ENTRY'!J9</f>
        <v>-</v>
      </c>
      <c r="J43" s="83" t="str">
        <f>'STU LIST ENTRY'!K9</f>
        <v>-</v>
      </c>
      <c r="K43" s="83" t="str">
        <f>'STU LIST ENTRY'!L9</f>
        <v>-</v>
      </c>
      <c r="L43" s="83" t="str">
        <f>'STU LIST ENTRY'!M9</f>
        <v>-</v>
      </c>
      <c r="M43" s="83" t="str">
        <f>'STU LIST ENTRY'!N9</f>
        <v>-</v>
      </c>
      <c r="N43" s="83" t="str">
        <f>'STU LIST ENTRY'!O9</f>
        <v>-</v>
      </c>
      <c r="O43" s="83" t="str">
        <f>'STU LIST ENTRY'!P9</f>
        <v>-</v>
      </c>
      <c r="P43" s="83" t="str">
        <f>'STU LIST ENTRY'!Q9</f>
        <v>-</v>
      </c>
      <c r="Q43" s="83" t="str">
        <f>'STU LIST ENTRY'!R9</f>
        <v>-</v>
      </c>
      <c r="R43" s="83" t="str">
        <f>'STU LIST ENTRY'!S9</f>
        <v>-</v>
      </c>
      <c r="S43" s="82">
        <f>'STU LIST ENTRY'!T9</f>
        <v>0</v>
      </c>
      <c r="T43" s="19">
        <f t="shared" si="0"/>
        <v>6</v>
      </c>
    </row>
    <row r="44" spans="1:20" ht="30" customHeight="1" x14ac:dyDescent="0.25">
      <c r="A44" s="206">
        <f t="shared" si="1"/>
        <v>7</v>
      </c>
      <c r="B44" s="82">
        <f>'STU LIST ENTRY'!C10</f>
        <v>0</v>
      </c>
      <c r="C44" s="481">
        <f>'STU LIST ENTRY'!D10</f>
        <v>0</v>
      </c>
      <c r="D44" s="83" t="str">
        <f>'STU LIST ENTRY'!E10</f>
        <v>-</v>
      </c>
      <c r="E44" s="83" t="str">
        <f>'STU LIST ENTRY'!F10</f>
        <v>-</v>
      </c>
      <c r="F44" s="83" t="str">
        <f>'STU LIST ENTRY'!G10</f>
        <v>-</v>
      </c>
      <c r="G44" s="83" t="str">
        <f>'STU LIST ENTRY'!H10</f>
        <v>-</v>
      </c>
      <c r="H44" s="83" t="str">
        <f>'STU LIST ENTRY'!I10</f>
        <v>-</v>
      </c>
      <c r="I44" s="83" t="str">
        <f>'STU LIST ENTRY'!J10</f>
        <v>-</v>
      </c>
      <c r="J44" s="83" t="str">
        <f>'STU LIST ENTRY'!K10</f>
        <v>-</v>
      </c>
      <c r="K44" s="83" t="str">
        <f>'STU LIST ENTRY'!L10</f>
        <v>-</v>
      </c>
      <c r="L44" s="83" t="str">
        <f>'STU LIST ENTRY'!M10</f>
        <v>-</v>
      </c>
      <c r="M44" s="83" t="str">
        <f>'STU LIST ENTRY'!N10</f>
        <v>-</v>
      </c>
      <c r="N44" s="83" t="str">
        <f>'STU LIST ENTRY'!O10</f>
        <v>-</v>
      </c>
      <c r="O44" s="83" t="str">
        <f>'STU LIST ENTRY'!P10</f>
        <v>-</v>
      </c>
      <c r="P44" s="83" t="str">
        <f>'STU LIST ENTRY'!Q10</f>
        <v>-</v>
      </c>
      <c r="Q44" s="83" t="str">
        <f>'STU LIST ENTRY'!R10</f>
        <v>-</v>
      </c>
      <c r="R44" s="83" t="str">
        <f>'STU LIST ENTRY'!S10</f>
        <v>-</v>
      </c>
      <c r="S44" s="82">
        <f>'STU LIST ENTRY'!T10</f>
        <v>0</v>
      </c>
      <c r="T44" s="19">
        <f t="shared" si="0"/>
        <v>7</v>
      </c>
    </row>
    <row r="45" spans="1:20" ht="30" customHeight="1" x14ac:dyDescent="0.25">
      <c r="A45" s="206">
        <f t="shared" si="1"/>
        <v>8</v>
      </c>
      <c r="B45" s="82">
        <f>'STU LIST ENTRY'!C11</f>
        <v>0</v>
      </c>
      <c r="C45" s="481">
        <f>'STU LIST ENTRY'!D11</f>
        <v>0</v>
      </c>
      <c r="D45" s="83" t="str">
        <f>'STU LIST ENTRY'!E11</f>
        <v>-</v>
      </c>
      <c r="E45" s="83" t="str">
        <f>'STU LIST ENTRY'!F11</f>
        <v>-</v>
      </c>
      <c r="F45" s="83" t="str">
        <f>'STU LIST ENTRY'!G11</f>
        <v>-</v>
      </c>
      <c r="G45" s="83" t="str">
        <f>'STU LIST ENTRY'!H11</f>
        <v>-</v>
      </c>
      <c r="H45" s="83" t="str">
        <f>'STU LIST ENTRY'!I11</f>
        <v>-</v>
      </c>
      <c r="I45" s="83" t="str">
        <f>'STU LIST ENTRY'!J11</f>
        <v>-</v>
      </c>
      <c r="J45" s="83" t="str">
        <f>'STU LIST ENTRY'!K11</f>
        <v>-</v>
      </c>
      <c r="K45" s="83" t="str">
        <f>'STU LIST ENTRY'!L11</f>
        <v>-</v>
      </c>
      <c r="L45" s="83" t="str">
        <f>'STU LIST ENTRY'!M11</f>
        <v>-</v>
      </c>
      <c r="M45" s="83" t="str">
        <f>'STU LIST ENTRY'!N11</f>
        <v>-</v>
      </c>
      <c r="N45" s="83" t="str">
        <f>'STU LIST ENTRY'!O11</f>
        <v>-</v>
      </c>
      <c r="O45" s="83" t="str">
        <f>'STU LIST ENTRY'!P11</f>
        <v>-</v>
      </c>
      <c r="P45" s="83" t="str">
        <f>'STU LIST ENTRY'!Q11</f>
        <v>-</v>
      </c>
      <c r="Q45" s="83" t="str">
        <f>'STU LIST ENTRY'!R11</f>
        <v>-</v>
      </c>
      <c r="R45" s="83" t="str">
        <f>'STU LIST ENTRY'!S11</f>
        <v>-</v>
      </c>
      <c r="S45" s="82">
        <f>'STU LIST ENTRY'!T11</f>
        <v>0</v>
      </c>
      <c r="T45" s="19">
        <f t="shared" si="0"/>
        <v>8</v>
      </c>
    </row>
    <row r="46" spans="1:20" ht="30" customHeight="1" x14ac:dyDescent="0.25">
      <c r="A46" s="206">
        <f t="shared" si="1"/>
        <v>9</v>
      </c>
      <c r="B46" s="82">
        <f>'STU LIST ENTRY'!C12</f>
        <v>0</v>
      </c>
      <c r="C46" s="481">
        <f>'STU LIST ENTRY'!D12</f>
        <v>0</v>
      </c>
      <c r="D46" s="83" t="str">
        <f>'STU LIST ENTRY'!E12</f>
        <v>-</v>
      </c>
      <c r="E46" s="83" t="str">
        <f>'STU LIST ENTRY'!F12</f>
        <v>-</v>
      </c>
      <c r="F46" s="83" t="str">
        <f>'STU LIST ENTRY'!G12</f>
        <v>-</v>
      </c>
      <c r="G46" s="83" t="str">
        <f>'STU LIST ENTRY'!H12</f>
        <v>-</v>
      </c>
      <c r="H46" s="83" t="str">
        <f>'STU LIST ENTRY'!I12</f>
        <v>-</v>
      </c>
      <c r="I46" s="83" t="str">
        <f>'STU LIST ENTRY'!J12</f>
        <v>-</v>
      </c>
      <c r="J46" s="83" t="str">
        <f>'STU LIST ENTRY'!K12</f>
        <v>-</v>
      </c>
      <c r="K46" s="83" t="str">
        <f>'STU LIST ENTRY'!L12</f>
        <v>-</v>
      </c>
      <c r="L46" s="83" t="str">
        <f>'STU LIST ENTRY'!M12</f>
        <v>-</v>
      </c>
      <c r="M46" s="83" t="str">
        <f>'STU LIST ENTRY'!N12</f>
        <v>-</v>
      </c>
      <c r="N46" s="83" t="str">
        <f>'STU LIST ENTRY'!O12</f>
        <v>-</v>
      </c>
      <c r="O46" s="83" t="str">
        <f>'STU LIST ENTRY'!P12</f>
        <v>-</v>
      </c>
      <c r="P46" s="83" t="str">
        <f>'STU LIST ENTRY'!Q12</f>
        <v>-</v>
      </c>
      <c r="Q46" s="83" t="str">
        <f>'STU LIST ENTRY'!R12</f>
        <v>-</v>
      </c>
      <c r="R46" s="83" t="str">
        <f>'STU LIST ENTRY'!S12</f>
        <v>-</v>
      </c>
      <c r="S46" s="82">
        <f>'STU LIST ENTRY'!T12</f>
        <v>0</v>
      </c>
      <c r="T46" s="19">
        <f t="shared" si="0"/>
        <v>9</v>
      </c>
    </row>
    <row r="47" spans="1:20" ht="30" customHeight="1" x14ac:dyDescent="0.25">
      <c r="A47" s="206">
        <f t="shared" si="1"/>
        <v>10</v>
      </c>
      <c r="B47" s="82">
        <f>'STU LIST ENTRY'!C13</f>
        <v>0</v>
      </c>
      <c r="C47" s="481">
        <f>'STU LIST ENTRY'!D13</f>
        <v>0</v>
      </c>
      <c r="D47" s="83" t="str">
        <f>'STU LIST ENTRY'!E13</f>
        <v>-</v>
      </c>
      <c r="E47" s="83" t="str">
        <f>'STU LIST ENTRY'!F13</f>
        <v>-</v>
      </c>
      <c r="F47" s="83" t="str">
        <f>'STU LIST ENTRY'!G13</f>
        <v>-</v>
      </c>
      <c r="G47" s="83" t="str">
        <f>'STU LIST ENTRY'!H13</f>
        <v>-</v>
      </c>
      <c r="H47" s="83" t="str">
        <f>'STU LIST ENTRY'!I13</f>
        <v>-</v>
      </c>
      <c r="I47" s="83" t="str">
        <f>'STU LIST ENTRY'!J13</f>
        <v>-</v>
      </c>
      <c r="J47" s="83" t="str">
        <f>'STU LIST ENTRY'!K13</f>
        <v>-</v>
      </c>
      <c r="K47" s="83" t="str">
        <f>'STU LIST ENTRY'!L13</f>
        <v>-</v>
      </c>
      <c r="L47" s="83" t="str">
        <f>'STU LIST ENTRY'!M13</f>
        <v>-</v>
      </c>
      <c r="M47" s="83" t="str">
        <f>'STU LIST ENTRY'!N13</f>
        <v>-</v>
      </c>
      <c r="N47" s="83" t="str">
        <f>'STU LIST ENTRY'!O13</f>
        <v>-</v>
      </c>
      <c r="O47" s="83" t="str">
        <f>'STU LIST ENTRY'!P13</f>
        <v>-</v>
      </c>
      <c r="P47" s="83" t="str">
        <f>'STU LIST ENTRY'!Q13</f>
        <v>-</v>
      </c>
      <c r="Q47" s="83" t="str">
        <f>'STU LIST ENTRY'!R13</f>
        <v>-</v>
      </c>
      <c r="R47" s="83" t="str">
        <f>'STU LIST ENTRY'!S13</f>
        <v>-</v>
      </c>
      <c r="S47" s="82">
        <f>'STU LIST ENTRY'!T13</f>
        <v>0</v>
      </c>
      <c r="T47" s="19">
        <f t="shared" si="0"/>
        <v>10</v>
      </c>
    </row>
    <row r="48" spans="1:20" ht="30" customHeight="1" x14ac:dyDescent="0.25">
      <c r="A48" s="206">
        <f t="shared" si="1"/>
        <v>11</v>
      </c>
      <c r="B48" s="82">
        <f>'STU LIST ENTRY'!C14</f>
        <v>0</v>
      </c>
      <c r="C48" s="481">
        <f>'STU LIST ENTRY'!D14</f>
        <v>0</v>
      </c>
      <c r="D48" s="83" t="str">
        <f>'STU LIST ENTRY'!E14</f>
        <v>-</v>
      </c>
      <c r="E48" s="83" t="str">
        <f>'STU LIST ENTRY'!F14</f>
        <v>-</v>
      </c>
      <c r="F48" s="83" t="str">
        <f>'STU LIST ENTRY'!G14</f>
        <v>-</v>
      </c>
      <c r="G48" s="83" t="str">
        <f>'STU LIST ENTRY'!H14</f>
        <v>-</v>
      </c>
      <c r="H48" s="83" t="str">
        <f>'STU LIST ENTRY'!I14</f>
        <v>-</v>
      </c>
      <c r="I48" s="83" t="str">
        <f>'STU LIST ENTRY'!J14</f>
        <v>-</v>
      </c>
      <c r="J48" s="83" t="str">
        <f>'STU LIST ENTRY'!K14</f>
        <v>-</v>
      </c>
      <c r="K48" s="83" t="str">
        <f>'STU LIST ENTRY'!L14</f>
        <v>-</v>
      </c>
      <c r="L48" s="83" t="str">
        <f>'STU LIST ENTRY'!M14</f>
        <v>-</v>
      </c>
      <c r="M48" s="83" t="str">
        <f>'STU LIST ENTRY'!N14</f>
        <v>-</v>
      </c>
      <c r="N48" s="83" t="str">
        <f>'STU LIST ENTRY'!O14</f>
        <v>-</v>
      </c>
      <c r="O48" s="83" t="str">
        <f>'STU LIST ENTRY'!P14</f>
        <v>-</v>
      </c>
      <c r="P48" s="83" t="str">
        <f>'STU LIST ENTRY'!Q14</f>
        <v>-</v>
      </c>
      <c r="Q48" s="83" t="str">
        <f>'STU LIST ENTRY'!R14</f>
        <v>-</v>
      </c>
      <c r="R48" s="83" t="str">
        <f>'STU LIST ENTRY'!S14</f>
        <v>-</v>
      </c>
      <c r="S48" s="82">
        <f>'STU LIST ENTRY'!T14</f>
        <v>0</v>
      </c>
      <c r="T48" s="19">
        <f t="shared" si="0"/>
        <v>11</v>
      </c>
    </row>
    <row r="49" spans="1:20" ht="30" customHeight="1" x14ac:dyDescent="0.25">
      <c r="A49" s="206">
        <f t="shared" si="1"/>
        <v>12</v>
      </c>
      <c r="B49" s="82">
        <f>'STU LIST ENTRY'!C15</f>
        <v>0</v>
      </c>
      <c r="C49" s="481">
        <f>'STU LIST ENTRY'!D15</f>
        <v>0</v>
      </c>
      <c r="D49" s="83" t="str">
        <f>'STU LIST ENTRY'!E15</f>
        <v>-</v>
      </c>
      <c r="E49" s="83" t="str">
        <f>'STU LIST ENTRY'!F15</f>
        <v>-</v>
      </c>
      <c r="F49" s="83" t="str">
        <f>'STU LIST ENTRY'!G15</f>
        <v>-</v>
      </c>
      <c r="G49" s="83" t="str">
        <f>'STU LIST ENTRY'!H15</f>
        <v>-</v>
      </c>
      <c r="H49" s="83" t="str">
        <f>'STU LIST ENTRY'!I15</f>
        <v>-</v>
      </c>
      <c r="I49" s="83" t="str">
        <f>'STU LIST ENTRY'!J15</f>
        <v>-</v>
      </c>
      <c r="J49" s="83" t="str">
        <f>'STU LIST ENTRY'!K15</f>
        <v>-</v>
      </c>
      <c r="K49" s="83" t="str">
        <f>'STU LIST ENTRY'!L15</f>
        <v>-</v>
      </c>
      <c r="L49" s="83" t="str">
        <f>'STU LIST ENTRY'!M15</f>
        <v>-</v>
      </c>
      <c r="M49" s="83" t="str">
        <f>'STU LIST ENTRY'!N15</f>
        <v>-</v>
      </c>
      <c r="N49" s="83" t="str">
        <f>'STU LIST ENTRY'!O15</f>
        <v>-</v>
      </c>
      <c r="O49" s="83" t="str">
        <f>'STU LIST ENTRY'!P15</f>
        <v>-</v>
      </c>
      <c r="P49" s="83" t="str">
        <f>'STU LIST ENTRY'!Q15</f>
        <v>-</v>
      </c>
      <c r="Q49" s="83" t="str">
        <f>'STU LIST ENTRY'!R15</f>
        <v>-</v>
      </c>
      <c r="R49" s="83" t="str">
        <f>'STU LIST ENTRY'!S15</f>
        <v>-</v>
      </c>
      <c r="S49" s="82">
        <f>'STU LIST ENTRY'!T15</f>
        <v>0</v>
      </c>
      <c r="T49" s="19">
        <f t="shared" si="0"/>
        <v>12</v>
      </c>
    </row>
    <row r="50" spans="1:20" ht="30" customHeight="1" x14ac:dyDescent="0.25">
      <c r="A50" s="206">
        <f t="shared" si="1"/>
        <v>13</v>
      </c>
      <c r="B50" s="82">
        <f>'STU LIST ENTRY'!C16</f>
        <v>0</v>
      </c>
      <c r="C50" s="481">
        <f>'STU LIST ENTRY'!D16</f>
        <v>0</v>
      </c>
      <c r="D50" s="83" t="str">
        <f>'STU LIST ENTRY'!E16</f>
        <v>-</v>
      </c>
      <c r="E50" s="83" t="str">
        <f>'STU LIST ENTRY'!F16</f>
        <v>-</v>
      </c>
      <c r="F50" s="83" t="str">
        <f>'STU LIST ENTRY'!G16</f>
        <v>-</v>
      </c>
      <c r="G50" s="83" t="str">
        <f>'STU LIST ENTRY'!H16</f>
        <v>-</v>
      </c>
      <c r="H50" s="83" t="str">
        <f>'STU LIST ENTRY'!I16</f>
        <v>-</v>
      </c>
      <c r="I50" s="83" t="str">
        <f>'STU LIST ENTRY'!J16</f>
        <v>-</v>
      </c>
      <c r="J50" s="83" t="str">
        <f>'STU LIST ENTRY'!K16</f>
        <v>-</v>
      </c>
      <c r="K50" s="83" t="str">
        <f>'STU LIST ENTRY'!L16</f>
        <v>-</v>
      </c>
      <c r="L50" s="83" t="str">
        <f>'STU LIST ENTRY'!M16</f>
        <v>-</v>
      </c>
      <c r="M50" s="83" t="str">
        <f>'STU LIST ENTRY'!N16</f>
        <v>-</v>
      </c>
      <c r="N50" s="83" t="str">
        <f>'STU LIST ENTRY'!O16</f>
        <v>-</v>
      </c>
      <c r="O50" s="83" t="str">
        <f>'STU LIST ENTRY'!P16</f>
        <v>-</v>
      </c>
      <c r="P50" s="83" t="str">
        <f>'STU LIST ENTRY'!Q16</f>
        <v>-</v>
      </c>
      <c r="Q50" s="83" t="str">
        <f>'STU LIST ENTRY'!R16</f>
        <v>-</v>
      </c>
      <c r="R50" s="83" t="str">
        <f>'STU LIST ENTRY'!S16</f>
        <v>-</v>
      </c>
      <c r="S50" s="82">
        <f>'STU LIST ENTRY'!T16</f>
        <v>0</v>
      </c>
      <c r="T50" s="19">
        <f t="shared" si="0"/>
        <v>13</v>
      </c>
    </row>
    <row r="51" spans="1:20" ht="30" customHeight="1" x14ac:dyDescent="0.25">
      <c r="A51" s="206">
        <f t="shared" si="1"/>
        <v>14</v>
      </c>
      <c r="B51" s="82">
        <f>'STU LIST ENTRY'!C17</f>
        <v>0</v>
      </c>
      <c r="C51" s="481">
        <f>'STU LIST ENTRY'!D17</f>
        <v>0</v>
      </c>
      <c r="D51" s="83" t="str">
        <f>'STU LIST ENTRY'!E17</f>
        <v>-</v>
      </c>
      <c r="E51" s="83" t="str">
        <f>'STU LIST ENTRY'!F17</f>
        <v>-</v>
      </c>
      <c r="F51" s="83" t="str">
        <f>'STU LIST ENTRY'!G17</f>
        <v>-</v>
      </c>
      <c r="G51" s="83" t="str">
        <f>'STU LIST ENTRY'!H17</f>
        <v>-</v>
      </c>
      <c r="H51" s="83" t="str">
        <f>'STU LIST ENTRY'!I17</f>
        <v>-</v>
      </c>
      <c r="I51" s="83" t="str">
        <f>'STU LIST ENTRY'!J17</f>
        <v>-</v>
      </c>
      <c r="J51" s="83" t="str">
        <f>'STU LIST ENTRY'!K17</f>
        <v>-</v>
      </c>
      <c r="K51" s="83" t="str">
        <f>'STU LIST ENTRY'!L17</f>
        <v>-</v>
      </c>
      <c r="L51" s="83" t="str">
        <f>'STU LIST ENTRY'!M17</f>
        <v>-</v>
      </c>
      <c r="M51" s="83" t="str">
        <f>'STU LIST ENTRY'!N17</f>
        <v>-</v>
      </c>
      <c r="N51" s="83" t="str">
        <f>'STU LIST ENTRY'!O17</f>
        <v>-</v>
      </c>
      <c r="O51" s="83" t="str">
        <f>'STU LIST ENTRY'!P17</f>
        <v>-</v>
      </c>
      <c r="P51" s="83" t="str">
        <f>'STU LIST ENTRY'!Q17</f>
        <v>-</v>
      </c>
      <c r="Q51" s="83" t="str">
        <f>'STU LIST ENTRY'!R17</f>
        <v>-</v>
      </c>
      <c r="R51" s="83" t="str">
        <f>'STU LIST ENTRY'!S17</f>
        <v>-</v>
      </c>
      <c r="S51" s="82">
        <f>'STU LIST ENTRY'!T17</f>
        <v>0</v>
      </c>
      <c r="T51" s="19">
        <f t="shared" si="0"/>
        <v>14</v>
      </c>
    </row>
    <row r="52" spans="1:20" ht="30" customHeight="1" x14ac:dyDescent="0.25">
      <c r="A52" s="206">
        <f t="shared" si="1"/>
        <v>15</v>
      </c>
      <c r="B52" s="82">
        <f>'STU LIST ENTRY'!C18</f>
        <v>0</v>
      </c>
      <c r="C52" s="481">
        <f>'STU LIST ENTRY'!D18</f>
        <v>0</v>
      </c>
      <c r="D52" s="83" t="str">
        <f>'STU LIST ENTRY'!E18</f>
        <v>-</v>
      </c>
      <c r="E52" s="83" t="str">
        <f>'STU LIST ENTRY'!F18</f>
        <v>-</v>
      </c>
      <c r="F52" s="83" t="str">
        <f>'STU LIST ENTRY'!G18</f>
        <v>-</v>
      </c>
      <c r="G52" s="83" t="str">
        <f>'STU LIST ENTRY'!H18</f>
        <v>-</v>
      </c>
      <c r="H52" s="83" t="str">
        <f>'STU LIST ENTRY'!I18</f>
        <v>-</v>
      </c>
      <c r="I52" s="83" t="str">
        <f>'STU LIST ENTRY'!J18</f>
        <v>-</v>
      </c>
      <c r="J52" s="83" t="str">
        <f>'STU LIST ENTRY'!K18</f>
        <v>-</v>
      </c>
      <c r="K52" s="83" t="str">
        <f>'STU LIST ENTRY'!L18</f>
        <v>-</v>
      </c>
      <c r="L52" s="83" t="str">
        <f>'STU LIST ENTRY'!M18</f>
        <v>-</v>
      </c>
      <c r="M52" s="83" t="str">
        <f>'STU LIST ENTRY'!N18</f>
        <v>-</v>
      </c>
      <c r="N52" s="83" t="str">
        <f>'STU LIST ENTRY'!O18</f>
        <v>-</v>
      </c>
      <c r="O52" s="83" t="str">
        <f>'STU LIST ENTRY'!P18</f>
        <v>-</v>
      </c>
      <c r="P52" s="83" t="str">
        <f>'STU LIST ENTRY'!Q18</f>
        <v>-</v>
      </c>
      <c r="Q52" s="83" t="str">
        <f>'STU LIST ENTRY'!R18</f>
        <v>-</v>
      </c>
      <c r="R52" s="83" t="str">
        <f>'STU LIST ENTRY'!S18</f>
        <v>-</v>
      </c>
      <c r="S52" s="82">
        <f>'STU LIST ENTRY'!T18</f>
        <v>0</v>
      </c>
      <c r="T52" s="19">
        <f t="shared" si="0"/>
        <v>15</v>
      </c>
    </row>
    <row r="53" spans="1:20" ht="30" customHeight="1" x14ac:dyDescent="0.25">
      <c r="A53" s="206" t="str">
        <f t="shared" si="1"/>
        <v/>
      </c>
      <c r="B53" s="82"/>
      <c r="C53" s="481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2"/>
      <c r="T53" s="19" t="str">
        <f t="shared" si="0"/>
        <v/>
      </c>
    </row>
    <row r="54" spans="1:20" ht="30" customHeight="1" x14ac:dyDescent="0.25">
      <c r="A54" s="206" t="str">
        <f t="shared" si="1"/>
        <v/>
      </c>
      <c r="B54" s="82"/>
      <c r="C54" s="481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2"/>
      <c r="T54" s="19" t="str">
        <f t="shared" si="0"/>
        <v/>
      </c>
    </row>
    <row r="55" spans="1:20" ht="30" customHeight="1" x14ac:dyDescent="0.25">
      <c r="A55" s="206" t="str">
        <f t="shared" si="1"/>
        <v/>
      </c>
      <c r="B55" s="82"/>
      <c r="C55" s="481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2"/>
      <c r="T55" s="19" t="str">
        <f t="shared" si="0"/>
        <v/>
      </c>
    </row>
    <row r="56" spans="1:20" ht="30" customHeight="1" x14ac:dyDescent="0.25">
      <c r="A56" s="206" t="str">
        <f t="shared" si="1"/>
        <v/>
      </c>
      <c r="B56" s="82"/>
      <c r="C56" s="481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2"/>
      <c r="T56" s="19" t="str">
        <f t="shared" si="0"/>
        <v/>
      </c>
    </row>
    <row r="57" spans="1:20" ht="30" customHeight="1" x14ac:dyDescent="0.25">
      <c r="A57" s="206" t="str">
        <f t="shared" si="1"/>
        <v/>
      </c>
      <c r="B57" s="82"/>
      <c r="C57" s="481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2"/>
      <c r="T57" s="19" t="str">
        <f t="shared" si="0"/>
        <v/>
      </c>
    </row>
    <row r="58" spans="1:20" ht="30" customHeight="1" x14ac:dyDescent="0.25">
      <c r="A58" s="206" t="str">
        <f t="shared" si="1"/>
        <v/>
      </c>
      <c r="B58" s="82"/>
      <c r="C58" s="481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2"/>
      <c r="T58" s="19" t="str">
        <f t="shared" si="0"/>
        <v/>
      </c>
    </row>
    <row r="59" spans="1:20" ht="30" customHeight="1" x14ac:dyDescent="0.25">
      <c r="A59" s="206" t="str">
        <f t="shared" si="1"/>
        <v/>
      </c>
      <c r="B59" s="82"/>
      <c r="C59" s="481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2"/>
      <c r="T59" s="19" t="str">
        <f t="shared" si="0"/>
        <v/>
      </c>
    </row>
    <row r="60" spans="1:20" ht="30" customHeight="1" x14ac:dyDescent="0.25">
      <c r="A60" s="206" t="str">
        <f t="shared" si="1"/>
        <v/>
      </c>
      <c r="B60" s="82"/>
      <c r="C60" s="481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2"/>
      <c r="T60" s="19" t="str">
        <f t="shared" si="0"/>
        <v/>
      </c>
    </row>
    <row r="61" spans="1:20" ht="30" customHeight="1" x14ac:dyDescent="0.25">
      <c r="A61" s="206" t="str">
        <f t="shared" si="1"/>
        <v/>
      </c>
      <c r="B61" s="82"/>
      <c r="C61" s="481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2"/>
      <c r="T61" s="19" t="str">
        <f t="shared" si="0"/>
        <v/>
      </c>
    </row>
    <row r="62" spans="1:20" ht="30" customHeight="1" x14ac:dyDescent="0.25">
      <c r="A62" s="206" t="str">
        <f t="shared" si="1"/>
        <v/>
      </c>
      <c r="B62" s="82"/>
      <c r="C62" s="481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2"/>
      <c r="T62" s="19" t="str">
        <f t="shared" si="0"/>
        <v/>
      </c>
    </row>
    <row r="63" spans="1:20" ht="30" customHeight="1" x14ac:dyDescent="0.25">
      <c r="A63" s="206" t="str">
        <f t="shared" si="1"/>
        <v/>
      </c>
      <c r="B63" s="82"/>
      <c r="C63" s="481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2"/>
      <c r="T63" s="19" t="str">
        <f t="shared" si="0"/>
        <v/>
      </c>
    </row>
    <row r="64" spans="1:20" ht="30" customHeight="1" x14ac:dyDescent="0.25">
      <c r="A64" s="206" t="str">
        <f t="shared" si="1"/>
        <v/>
      </c>
      <c r="B64" s="82"/>
      <c r="C64" s="481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2"/>
      <c r="T64" s="19" t="str">
        <f t="shared" si="0"/>
        <v/>
      </c>
    </row>
    <row r="65" spans="1:20" ht="30" customHeight="1" x14ac:dyDescent="0.25">
      <c r="A65" s="206" t="str">
        <f t="shared" si="1"/>
        <v/>
      </c>
      <c r="B65" s="82"/>
      <c r="C65" s="481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2"/>
      <c r="T65" s="19" t="str">
        <f t="shared" si="0"/>
        <v/>
      </c>
    </row>
    <row r="66" spans="1:20" ht="30" customHeight="1" x14ac:dyDescent="0.25">
      <c r="A66" s="206" t="str">
        <f t="shared" si="1"/>
        <v/>
      </c>
      <c r="B66" s="82"/>
      <c r="C66" s="481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2"/>
      <c r="T66" s="19" t="str">
        <f t="shared" si="0"/>
        <v/>
      </c>
    </row>
    <row r="67" spans="1:20" ht="30" customHeight="1" x14ac:dyDescent="0.25">
      <c r="A67" s="206" t="str">
        <f t="shared" si="1"/>
        <v/>
      </c>
      <c r="B67" s="82"/>
      <c r="C67" s="481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2"/>
      <c r="T67" s="19" t="str">
        <f t="shared" si="0"/>
        <v/>
      </c>
    </row>
    <row r="68" spans="1:20" ht="30" customHeight="1" x14ac:dyDescent="0.25">
      <c r="A68" s="206" t="str">
        <f t="shared" si="1"/>
        <v/>
      </c>
      <c r="B68" s="82"/>
      <c r="C68" s="481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2"/>
      <c r="T68" s="19" t="str">
        <f t="shared" si="0"/>
        <v/>
      </c>
    </row>
    <row r="69" spans="1:20" ht="30" customHeight="1" x14ac:dyDescent="0.25">
      <c r="A69" s="206" t="str">
        <f t="shared" si="1"/>
        <v/>
      </c>
      <c r="B69" s="82"/>
      <c r="C69" s="481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2"/>
      <c r="T69" s="19" t="str">
        <f t="shared" si="0"/>
        <v/>
      </c>
    </row>
    <row r="70" spans="1:20" ht="30" customHeight="1" x14ac:dyDescent="0.25">
      <c r="A70" s="206" t="str">
        <f t="shared" si="1"/>
        <v/>
      </c>
      <c r="B70" s="82"/>
      <c r="C70" s="481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2"/>
      <c r="T70" s="19" t="str">
        <f t="shared" si="0"/>
        <v/>
      </c>
    </row>
    <row r="71" spans="1:20" ht="30" customHeight="1" x14ac:dyDescent="0.25">
      <c r="A71" s="206" t="str">
        <f t="shared" si="1"/>
        <v/>
      </c>
      <c r="B71" s="82"/>
      <c r="C71" s="481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2"/>
      <c r="T71" s="19" t="str">
        <f t="shared" si="0"/>
        <v/>
      </c>
    </row>
    <row r="72" spans="1:20" ht="30" customHeight="1" x14ac:dyDescent="0.25">
      <c r="A72" s="206" t="str">
        <f t="shared" si="1"/>
        <v/>
      </c>
      <c r="B72" s="82"/>
      <c r="C72" s="481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2"/>
      <c r="T72" s="19" t="str">
        <f t="shared" si="0"/>
        <v/>
      </c>
    </row>
    <row r="73" spans="1:20" ht="30" customHeight="1" x14ac:dyDescent="0.25">
      <c r="A73" s="206" t="str">
        <f t="shared" si="1"/>
        <v/>
      </c>
      <c r="B73" s="82"/>
      <c r="C73" s="481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2"/>
      <c r="T73" s="19" t="str">
        <f t="shared" si="0"/>
        <v/>
      </c>
    </row>
    <row r="74" spans="1:20" ht="30" customHeight="1" x14ac:dyDescent="0.25">
      <c r="A74" s="206" t="str">
        <f t="shared" si="1"/>
        <v/>
      </c>
      <c r="B74" s="82"/>
      <c r="C74" s="481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2"/>
      <c r="T74" s="19" t="str">
        <f t="shared" si="0"/>
        <v/>
      </c>
    </row>
    <row r="75" spans="1:20" ht="30" customHeight="1" x14ac:dyDescent="0.25">
      <c r="A75" s="206" t="str">
        <f t="shared" si="1"/>
        <v/>
      </c>
      <c r="B75" s="82"/>
      <c r="C75" s="481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2"/>
      <c r="T75" s="19" t="str">
        <f t="shared" si="0"/>
        <v/>
      </c>
    </row>
    <row r="76" spans="1:20" ht="30" customHeight="1" x14ac:dyDescent="0.25">
      <c r="A76" s="206" t="str">
        <f t="shared" si="1"/>
        <v/>
      </c>
      <c r="B76" s="82"/>
      <c r="C76" s="481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2"/>
      <c r="T76" s="19" t="str">
        <f t="shared" si="0"/>
        <v/>
      </c>
    </row>
    <row r="77" spans="1:20" ht="30" customHeight="1" x14ac:dyDescent="0.25">
      <c r="A77" s="206" t="str">
        <f t="shared" si="1"/>
        <v/>
      </c>
      <c r="B77" s="82"/>
      <c r="C77" s="481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2"/>
      <c r="T77" s="19" t="str">
        <f t="shared" si="0"/>
        <v/>
      </c>
    </row>
    <row r="78" spans="1:20" ht="30" customHeight="1" x14ac:dyDescent="0.25">
      <c r="A78" s="206" t="str">
        <f t="shared" si="1"/>
        <v/>
      </c>
      <c r="B78" s="82"/>
      <c r="C78" s="481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2"/>
      <c r="T78" s="19" t="str">
        <f t="shared" si="0"/>
        <v/>
      </c>
    </row>
    <row r="79" spans="1:20" ht="30" customHeight="1" x14ac:dyDescent="0.25">
      <c r="A79" s="206" t="str">
        <f t="shared" si="1"/>
        <v/>
      </c>
      <c r="B79" s="82"/>
      <c r="C79" s="481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2"/>
      <c r="T79" s="19" t="str">
        <f t="shared" si="0"/>
        <v/>
      </c>
    </row>
    <row r="80" spans="1:20" ht="30" customHeight="1" x14ac:dyDescent="0.25">
      <c r="A80" s="206" t="str">
        <f t="shared" si="1"/>
        <v/>
      </c>
      <c r="B80" s="82"/>
      <c r="C80" s="481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2"/>
      <c r="T80" s="19" t="str">
        <f t="shared" si="0"/>
        <v/>
      </c>
    </row>
    <row r="81" spans="1:20" ht="30" customHeight="1" x14ac:dyDescent="0.25">
      <c r="A81" s="206" t="str">
        <f t="shared" si="1"/>
        <v/>
      </c>
      <c r="B81" s="82"/>
      <c r="C81" s="481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2"/>
      <c r="T81" s="19" t="str">
        <f t="shared" si="0"/>
        <v/>
      </c>
    </row>
    <row r="82" spans="1:20" ht="30" customHeight="1" x14ac:dyDescent="0.25">
      <c r="A82" s="206" t="str">
        <f t="shared" si="1"/>
        <v/>
      </c>
      <c r="B82" s="82"/>
      <c r="C82" s="481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2"/>
      <c r="T82" s="19" t="str">
        <f t="shared" si="0"/>
        <v/>
      </c>
    </row>
    <row r="83" spans="1:20" ht="30" customHeight="1" x14ac:dyDescent="0.25">
      <c r="A83" s="206" t="str">
        <f t="shared" si="1"/>
        <v/>
      </c>
      <c r="B83" s="82"/>
      <c r="C83" s="481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2"/>
      <c r="T83" s="19" t="str">
        <f t="shared" si="0"/>
        <v/>
      </c>
    </row>
    <row r="84" spans="1:20" ht="30" customHeight="1" x14ac:dyDescent="0.25">
      <c r="A84" s="206" t="str">
        <f t="shared" si="1"/>
        <v/>
      </c>
      <c r="B84" s="82"/>
      <c r="C84" s="481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2"/>
      <c r="T84" s="19" t="str">
        <f t="shared" si="0"/>
        <v/>
      </c>
    </row>
    <row r="85" spans="1:20" ht="30" customHeight="1" x14ac:dyDescent="0.25">
      <c r="A85" s="206" t="str">
        <f t="shared" si="1"/>
        <v/>
      </c>
      <c r="B85" s="82"/>
      <c r="C85" s="481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2"/>
      <c r="T85" s="19" t="str">
        <f t="shared" si="0"/>
        <v/>
      </c>
    </row>
    <row r="86" spans="1:20" ht="30" customHeight="1" x14ac:dyDescent="0.25">
      <c r="A86" s="206" t="str">
        <f t="shared" si="1"/>
        <v/>
      </c>
      <c r="B86" s="82"/>
      <c r="C86" s="481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2"/>
      <c r="T86" s="19" t="str">
        <f t="shared" si="0"/>
        <v/>
      </c>
    </row>
    <row r="87" spans="1:20" ht="30" customHeight="1" x14ac:dyDescent="0.25">
      <c r="A87" s="206" t="str">
        <f t="shared" si="1"/>
        <v/>
      </c>
      <c r="B87" s="82"/>
      <c r="C87" s="481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2"/>
      <c r="T87" s="19" t="str">
        <f t="shared" si="0"/>
        <v/>
      </c>
    </row>
    <row r="88" spans="1:20" ht="30" customHeight="1" x14ac:dyDescent="0.25">
      <c r="A88" s="206" t="str">
        <f t="shared" si="1"/>
        <v/>
      </c>
      <c r="B88" s="82"/>
      <c r="C88" s="481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2"/>
      <c r="T88" s="19" t="str">
        <f t="shared" si="0"/>
        <v/>
      </c>
    </row>
    <row r="89" spans="1:20" ht="30" customHeight="1" x14ac:dyDescent="0.25">
      <c r="A89" s="92" t="str">
        <f t="shared" ref="A89:A103" si="2">IF(A88&lt;$C$12,A88+1,"")</f>
        <v/>
      </c>
      <c r="B89" s="82"/>
      <c r="C89" s="481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2"/>
      <c r="T89" s="19" t="str">
        <f t="shared" si="0"/>
        <v/>
      </c>
    </row>
    <row r="90" spans="1:20" ht="30" customHeight="1" x14ac:dyDescent="0.25">
      <c r="A90" s="92" t="str">
        <f t="shared" si="2"/>
        <v/>
      </c>
      <c r="B90" s="82"/>
      <c r="C90" s="481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2"/>
      <c r="T90" s="19" t="str">
        <f t="shared" si="0"/>
        <v/>
      </c>
    </row>
    <row r="91" spans="1:20" ht="30" customHeight="1" x14ac:dyDescent="0.25">
      <c r="A91" s="92" t="str">
        <f t="shared" si="2"/>
        <v/>
      </c>
      <c r="B91" s="82"/>
      <c r="C91" s="481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2"/>
      <c r="T91" s="19" t="str">
        <f t="shared" si="0"/>
        <v/>
      </c>
    </row>
    <row r="92" spans="1:20" ht="30" customHeight="1" x14ac:dyDescent="0.25">
      <c r="A92" s="92" t="str">
        <f t="shared" si="2"/>
        <v/>
      </c>
      <c r="B92" s="82"/>
      <c r="C92" s="481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2"/>
      <c r="T92" s="19" t="str">
        <f t="shared" si="0"/>
        <v/>
      </c>
    </row>
    <row r="93" spans="1:20" ht="30" customHeight="1" x14ac:dyDescent="0.25">
      <c r="A93" s="92" t="str">
        <f t="shared" si="2"/>
        <v/>
      </c>
      <c r="B93" s="82"/>
      <c r="C93" s="481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2"/>
      <c r="T93" s="19" t="str">
        <f t="shared" si="0"/>
        <v/>
      </c>
    </row>
    <row r="94" spans="1:20" ht="30" customHeight="1" x14ac:dyDescent="0.25">
      <c r="A94" s="92" t="str">
        <f t="shared" si="2"/>
        <v/>
      </c>
      <c r="B94" s="82"/>
      <c r="C94" s="481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2"/>
      <c r="T94" s="19" t="str">
        <f t="shared" si="0"/>
        <v/>
      </c>
    </row>
    <row r="95" spans="1:20" ht="30" customHeight="1" x14ac:dyDescent="0.25">
      <c r="A95" s="92" t="str">
        <f t="shared" si="2"/>
        <v/>
      </c>
      <c r="B95" s="82"/>
      <c r="C95" s="481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2"/>
      <c r="T95" s="19" t="str">
        <f t="shared" si="0"/>
        <v/>
      </c>
    </row>
    <row r="96" spans="1:20" ht="30" customHeight="1" x14ac:dyDescent="0.25">
      <c r="A96" s="92" t="str">
        <f t="shared" si="2"/>
        <v/>
      </c>
      <c r="B96" s="82"/>
      <c r="C96" s="481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2"/>
      <c r="T96" s="19" t="str">
        <f t="shared" si="0"/>
        <v/>
      </c>
    </row>
    <row r="97" spans="1:20" ht="30" customHeight="1" x14ac:dyDescent="0.25">
      <c r="A97" s="92" t="str">
        <f t="shared" si="2"/>
        <v/>
      </c>
      <c r="B97" s="82"/>
      <c r="C97" s="481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2"/>
      <c r="T97" s="19" t="str">
        <f t="shared" si="0"/>
        <v/>
      </c>
    </row>
    <row r="98" spans="1:20" ht="30" customHeight="1" x14ac:dyDescent="0.25">
      <c r="A98" s="92" t="str">
        <f t="shared" si="2"/>
        <v/>
      </c>
      <c r="B98" s="82"/>
      <c r="C98" s="481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2"/>
      <c r="T98" s="19" t="str">
        <f t="shared" si="0"/>
        <v/>
      </c>
    </row>
    <row r="99" spans="1:20" ht="30" customHeight="1" x14ac:dyDescent="0.25">
      <c r="A99" s="92" t="str">
        <f t="shared" si="2"/>
        <v/>
      </c>
      <c r="B99" s="82"/>
      <c r="C99" s="481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2"/>
      <c r="T99" s="19" t="str">
        <f t="shared" si="0"/>
        <v/>
      </c>
    </row>
    <row r="100" spans="1:20" ht="30" customHeight="1" x14ac:dyDescent="0.25">
      <c r="A100" s="92" t="str">
        <f t="shared" si="2"/>
        <v/>
      </c>
      <c r="B100" s="82"/>
      <c r="C100" s="481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2"/>
      <c r="T100" s="19" t="str">
        <f t="shared" si="0"/>
        <v/>
      </c>
    </row>
    <row r="101" spans="1:20" ht="30" customHeight="1" x14ac:dyDescent="0.25">
      <c r="A101" s="92" t="str">
        <f t="shared" si="2"/>
        <v/>
      </c>
      <c r="B101" s="82"/>
      <c r="C101" s="481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2"/>
      <c r="T101" s="19" t="str">
        <f t="shared" si="0"/>
        <v/>
      </c>
    </row>
    <row r="102" spans="1:20" ht="30" customHeight="1" x14ac:dyDescent="0.25">
      <c r="A102" s="92" t="str">
        <f t="shared" si="2"/>
        <v/>
      </c>
      <c r="B102" s="82"/>
      <c r="C102" s="481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2"/>
      <c r="T102" s="19" t="str">
        <f t="shared" si="0"/>
        <v/>
      </c>
    </row>
    <row r="103" spans="1:20" ht="30" customHeight="1" x14ac:dyDescent="0.25">
      <c r="A103" s="92" t="str">
        <f t="shared" si="2"/>
        <v/>
      </c>
      <c r="B103" s="82"/>
      <c r="C103" s="481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2"/>
      <c r="T103" s="19" t="str">
        <f t="shared" ref="T103:T166" si="3">A103</f>
        <v/>
      </c>
    </row>
    <row r="104" spans="1:20" ht="30" customHeight="1" x14ac:dyDescent="0.25">
      <c r="A104" s="92" t="str">
        <f t="shared" ref="A104:A167" si="4">IF(A103&lt;$C$12,A103+1,"")</f>
        <v/>
      </c>
      <c r="B104" s="82"/>
      <c r="C104" s="481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2"/>
      <c r="T104" s="19" t="str">
        <f t="shared" si="3"/>
        <v/>
      </c>
    </row>
    <row r="105" spans="1:20" ht="30" customHeight="1" x14ac:dyDescent="0.25">
      <c r="A105" s="92" t="str">
        <f t="shared" si="4"/>
        <v/>
      </c>
      <c r="B105" s="82"/>
      <c r="C105" s="481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2"/>
      <c r="T105" s="19" t="str">
        <f t="shared" si="3"/>
        <v/>
      </c>
    </row>
    <row r="106" spans="1:20" ht="30" customHeight="1" x14ac:dyDescent="0.25">
      <c r="A106" s="92" t="str">
        <f t="shared" si="4"/>
        <v/>
      </c>
      <c r="B106" s="82"/>
      <c r="C106" s="481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2"/>
      <c r="T106" s="19" t="str">
        <f t="shared" si="3"/>
        <v/>
      </c>
    </row>
    <row r="107" spans="1:20" ht="30" customHeight="1" x14ac:dyDescent="0.25">
      <c r="A107" s="92" t="str">
        <f t="shared" si="4"/>
        <v/>
      </c>
      <c r="B107" s="82"/>
      <c r="C107" s="481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2"/>
      <c r="T107" s="19" t="str">
        <f t="shared" si="3"/>
        <v/>
      </c>
    </row>
    <row r="108" spans="1:20" ht="30" customHeight="1" x14ac:dyDescent="0.25">
      <c r="A108" s="92" t="str">
        <f t="shared" si="4"/>
        <v/>
      </c>
      <c r="B108" s="82"/>
      <c r="C108" s="481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2"/>
      <c r="T108" s="19" t="str">
        <f t="shared" si="3"/>
        <v/>
      </c>
    </row>
    <row r="109" spans="1:20" ht="30" customHeight="1" x14ac:dyDescent="0.25">
      <c r="A109" s="92" t="str">
        <f t="shared" si="4"/>
        <v/>
      </c>
      <c r="B109" s="82"/>
      <c r="C109" s="481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2"/>
      <c r="T109" s="19" t="str">
        <f t="shared" si="3"/>
        <v/>
      </c>
    </row>
    <row r="110" spans="1:20" ht="30" customHeight="1" x14ac:dyDescent="0.25">
      <c r="A110" s="92" t="str">
        <f t="shared" si="4"/>
        <v/>
      </c>
      <c r="B110" s="82"/>
      <c r="C110" s="481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2"/>
      <c r="T110" s="19" t="str">
        <f t="shared" si="3"/>
        <v/>
      </c>
    </row>
    <row r="111" spans="1:20" ht="30" customHeight="1" x14ac:dyDescent="0.25">
      <c r="A111" s="92" t="str">
        <f t="shared" si="4"/>
        <v/>
      </c>
      <c r="B111" s="82"/>
      <c r="C111" s="481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2"/>
      <c r="T111" s="19" t="str">
        <f t="shared" si="3"/>
        <v/>
      </c>
    </row>
    <row r="112" spans="1:20" ht="30" customHeight="1" x14ac:dyDescent="0.25">
      <c r="A112" s="92" t="str">
        <f t="shared" si="4"/>
        <v/>
      </c>
      <c r="B112" s="82"/>
      <c r="C112" s="481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2"/>
      <c r="T112" s="19" t="str">
        <f t="shared" si="3"/>
        <v/>
      </c>
    </row>
    <row r="113" spans="1:20" ht="30" customHeight="1" x14ac:dyDescent="0.25">
      <c r="A113" s="92" t="str">
        <f t="shared" si="4"/>
        <v/>
      </c>
      <c r="B113" s="82"/>
      <c r="C113" s="481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2"/>
      <c r="T113" s="19" t="str">
        <f t="shared" si="3"/>
        <v/>
      </c>
    </row>
    <row r="114" spans="1:20" ht="30" customHeight="1" x14ac:dyDescent="0.25">
      <c r="A114" s="92" t="str">
        <f t="shared" si="4"/>
        <v/>
      </c>
      <c r="B114" s="82"/>
      <c r="C114" s="481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2"/>
      <c r="T114" s="19" t="str">
        <f t="shared" si="3"/>
        <v/>
      </c>
    </row>
    <row r="115" spans="1:20" ht="30" customHeight="1" x14ac:dyDescent="0.25">
      <c r="A115" s="92" t="str">
        <f t="shared" si="4"/>
        <v/>
      </c>
      <c r="B115" s="82"/>
      <c r="C115" s="481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2"/>
      <c r="T115" s="19" t="str">
        <f t="shared" si="3"/>
        <v/>
      </c>
    </row>
    <row r="116" spans="1:20" ht="30" customHeight="1" x14ac:dyDescent="0.25">
      <c r="A116" s="92" t="str">
        <f t="shared" si="4"/>
        <v/>
      </c>
      <c r="B116" s="82"/>
      <c r="C116" s="481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2"/>
      <c r="T116" s="19" t="str">
        <f t="shared" si="3"/>
        <v/>
      </c>
    </row>
    <row r="117" spans="1:20" ht="30" customHeight="1" x14ac:dyDescent="0.25">
      <c r="A117" s="92" t="str">
        <f t="shared" si="4"/>
        <v/>
      </c>
      <c r="B117" s="82"/>
      <c r="C117" s="481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2"/>
      <c r="T117" s="19" t="str">
        <f t="shared" si="3"/>
        <v/>
      </c>
    </row>
    <row r="118" spans="1:20" ht="30" customHeight="1" x14ac:dyDescent="0.25">
      <c r="A118" s="92" t="str">
        <f t="shared" si="4"/>
        <v/>
      </c>
      <c r="B118" s="82" t="str">
        <f>IF($A118&lt;=$C$12,'STU LIST ENTRY'!C83,"")</f>
        <v/>
      </c>
      <c r="C118" s="481" t="str">
        <f>IF($A118&lt;=$C$12,'STU LIST ENTRY'!D83,"")</f>
        <v/>
      </c>
      <c r="D118" s="83" t="str">
        <f>IF($A118&lt;=$C$12,'STU LIST ENTRY'!E83,"")</f>
        <v/>
      </c>
      <c r="E118" s="83" t="str">
        <f>IF($A118&lt;=$C$12,'STU LIST ENTRY'!F83,"")</f>
        <v/>
      </c>
      <c r="F118" s="83" t="str">
        <f>IF($A118&lt;=$C$12,'STU LIST ENTRY'!G83,"")</f>
        <v/>
      </c>
      <c r="G118" s="83" t="str">
        <f>IF($A118&lt;=$C$12,'STU LIST ENTRY'!H83,"")</f>
        <v/>
      </c>
      <c r="H118" s="83" t="str">
        <f>IF($A120&lt;=$C$12,'STU LIST ENTRY'!I85,"")</f>
        <v/>
      </c>
      <c r="I118" s="83" t="str">
        <f>IF($A118&lt;=$C$12,'STU LIST ENTRY'!J83,"")</f>
        <v/>
      </c>
      <c r="J118" s="83" t="str">
        <f>IF($A118&lt;=$C$12,'STU LIST ENTRY'!K83,"")</f>
        <v/>
      </c>
      <c r="K118" s="83" t="str">
        <f>IF($A118&lt;=$C$12,'STU LIST ENTRY'!L83,"")</f>
        <v/>
      </c>
      <c r="L118" s="83" t="str">
        <f>IF($A118&lt;=$C$12,'STU LIST ENTRY'!M83,"")</f>
        <v/>
      </c>
      <c r="M118" s="83" t="str">
        <f>IF($A118&lt;=$C$12,'STU LIST ENTRY'!N83,"")</f>
        <v/>
      </c>
      <c r="N118" s="83" t="str">
        <f>IF($A118&lt;=$C$12,'STU LIST ENTRY'!O83,"")</f>
        <v/>
      </c>
      <c r="O118" s="83" t="str">
        <f>IF($A118&lt;=$C$12,'STU LIST ENTRY'!P83,"")</f>
        <v/>
      </c>
      <c r="P118" s="83" t="str">
        <f>IF($A118&lt;=$C$12,'STU LIST ENTRY'!Q83,"")</f>
        <v/>
      </c>
      <c r="Q118" s="83" t="str">
        <f>IF($A118&lt;=$C$12,'STU LIST ENTRY'!R83,"")</f>
        <v/>
      </c>
      <c r="R118" s="83" t="str">
        <f>IF($A118&lt;=$C$12,'STU LIST ENTRY'!S83,"")</f>
        <v/>
      </c>
      <c r="S118" s="82" t="str">
        <f>IF($A118&lt;=$C$12,'STU LIST ENTRY'!T83,"")</f>
        <v/>
      </c>
      <c r="T118" s="19" t="str">
        <f t="shared" si="3"/>
        <v/>
      </c>
    </row>
    <row r="119" spans="1:20" ht="30" customHeight="1" x14ac:dyDescent="0.25">
      <c r="A119" s="92" t="str">
        <f t="shared" si="4"/>
        <v/>
      </c>
      <c r="B119" s="82" t="str">
        <f>IF($A119&lt;=$C$12,'STU LIST ENTRY'!C84,"")</f>
        <v/>
      </c>
      <c r="C119" s="481" t="str">
        <f>IF($A119&lt;=$C$12,'STU LIST ENTRY'!D84,"")</f>
        <v/>
      </c>
      <c r="D119" s="83" t="str">
        <f>IF($A119&lt;=$C$12,'STU LIST ENTRY'!E84,"")</f>
        <v/>
      </c>
      <c r="E119" s="83" t="str">
        <f>IF($A119&lt;=$C$12,'STU LIST ENTRY'!F84,"")</f>
        <v/>
      </c>
      <c r="F119" s="83" t="str">
        <f>IF($A119&lt;=$C$12,'STU LIST ENTRY'!G84,"")</f>
        <v/>
      </c>
      <c r="G119" s="83" t="str">
        <f>IF($A119&lt;=$C$12,'STU LIST ENTRY'!H84,"")</f>
        <v/>
      </c>
      <c r="H119" s="83" t="str">
        <f>IF($A121&lt;=$C$12,'STU LIST ENTRY'!I86,"")</f>
        <v/>
      </c>
      <c r="I119" s="83" t="str">
        <f>IF($A119&lt;=$C$12,'STU LIST ENTRY'!J84,"")</f>
        <v/>
      </c>
      <c r="J119" s="83" t="str">
        <f>IF($A119&lt;=$C$12,'STU LIST ENTRY'!K84,"")</f>
        <v/>
      </c>
      <c r="K119" s="83" t="str">
        <f>IF($A119&lt;=$C$12,'STU LIST ENTRY'!L84,"")</f>
        <v/>
      </c>
      <c r="L119" s="83" t="str">
        <f>IF($A119&lt;=$C$12,'STU LIST ENTRY'!M84,"")</f>
        <v/>
      </c>
      <c r="M119" s="83" t="str">
        <f>IF($A119&lt;=$C$12,'STU LIST ENTRY'!N84,"")</f>
        <v/>
      </c>
      <c r="N119" s="83" t="str">
        <f>IF($A119&lt;=$C$12,'STU LIST ENTRY'!O84,"")</f>
        <v/>
      </c>
      <c r="O119" s="83" t="str">
        <f>IF($A119&lt;=$C$12,'STU LIST ENTRY'!P84,"")</f>
        <v/>
      </c>
      <c r="P119" s="83" t="str">
        <f>IF($A119&lt;=$C$12,'STU LIST ENTRY'!Q84,"")</f>
        <v/>
      </c>
      <c r="Q119" s="83" t="str">
        <f>IF($A119&lt;=$C$12,'STU LIST ENTRY'!R84,"")</f>
        <v/>
      </c>
      <c r="R119" s="83" t="str">
        <f>IF($A119&lt;=$C$12,'STU LIST ENTRY'!S84,"")</f>
        <v/>
      </c>
      <c r="S119" s="82" t="str">
        <f>IF($A119&lt;=$C$12,'STU LIST ENTRY'!T84,"")</f>
        <v/>
      </c>
      <c r="T119" s="19" t="str">
        <f t="shared" si="3"/>
        <v/>
      </c>
    </row>
    <row r="120" spans="1:20" ht="30" customHeight="1" x14ac:dyDescent="0.25">
      <c r="A120" s="92" t="str">
        <f t="shared" si="4"/>
        <v/>
      </c>
      <c r="B120" s="82" t="str">
        <f>IF($A120&lt;=$C$12,'STU LIST ENTRY'!C85,"")</f>
        <v/>
      </c>
      <c r="C120" s="481" t="str">
        <f>IF($A120&lt;=$C$12,'STU LIST ENTRY'!D85,"")</f>
        <v/>
      </c>
      <c r="D120" s="83" t="str">
        <f>IF($A120&lt;=$C$12,'STU LIST ENTRY'!E85,"")</f>
        <v/>
      </c>
      <c r="E120" s="83" t="str">
        <f>IF($A120&lt;=$C$12,'STU LIST ENTRY'!F85,"")</f>
        <v/>
      </c>
      <c r="F120" s="83" t="str">
        <f>IF($A120&lt;=$C$12,'STU LIST ENTRY'!G85,"")</f>
        <v/>
      </c>
      <c r="G120" s="83" t="str">
        <f>IF($A120&lt;=$C$12,'STU LIST ENTRY'!H85,"")</f>
        <v/>
      </c>
      <c r="H120" s="83" t="str">
        <f>IF($A122&lt;=$C$12,'STU LIST ENTRY'!I87,"")</f>
        <v/>
      </c>
      <c r="I120" s="83" t="str">
        <f>IF($A120&lt;=$C$12,'STU LIST ENTRY'!J85,"")</f>
        <v/>
      </c>
      <c r="J120" s="83" t="str">
        <f>IF($A120&lt;=$C$12,'STU LIST ENTRY'!K85,"")</f>
        <v/>
      </c>
      <c r="K120" s="83" t="str">
        <f>IF($A120&lt;=$C$12,'STU LIST ENTRY'!L85,"")</f>
        <v/>
      </c>
      <c r="L120" s="83" t="str">
        <f>IF($A120&lt;=$C$12,'STU LIST ENTRY'!M85,"")</f>
        <v/>
      </c>
      <c r="M120" s="83" t="str">
        <f>IF($A120&lt;=$C$12,'STU LIST ENTRY'!N85,"")</f>
        <v/>
      </c>
      <c r="N120" s="83" t="str">
        <f>IF($A120&lt;=$C$12,'STU LIST ENTRY'!O85,"")</f>
        <v/>
      </c>
      <c r="O120" s="83" t="str">
        <f>IF($A120&lt;=$C$12,'STU LIST ENTRY'!P85,"")</f>
        <v/>
      </c>
      <c r="P120" s="83" t="str">
        <f>IF($A120&lt;=$C$12,'STU LIST ENTRY'!Q85,"")</f>
        <v/>
      </c>
      <c r="Q120" s="83" t="str">
        <f>IF($A120&lt;=$C$12,'STU LIST ENTRY'!R85,"")</f>
        <v/>
      </c>
      <c r="R120" s="83" t="str">
        <f>IF($A120&lt;=$C$12,'STU LIST ENTRY'!S85,"")</f>
        <v/>
      </c>
      <c r="S120" s="82" t="str">
        <f>IF($A120&lt;=$C$12,'STU LIST ENTRY'!T85,"")</f>
        <v/>
      </c>
      <c r="T120" s="19" t="str">
        <f t="shared" si="3"/>
        <v/>
      </c>
    </row>
    <row r="121" spans="1:20" ht="30" customHeight="1" x14ac:dyDescent="0.25">
      <c r="A121" s="92" t="str">
        <f t="shared" si="4"/>
        <v/>
      </c>
      <c r="B121" s="82" t="str">
        <f>IF($A121&lt;=$C$12,'STU LIST ENTRY'!C86,"")</f>
        <v/>
      </c>
      <c r="C121" s="481" t="str">
        <f>IF($A121&lt;=$C$12,'STU LIST ENTRY'!D86,"")</f>
        <v/>
      </c>
      <c r="D121" s="83" t="str">
        <f>IF($A121&lt;=$C$12,'STU LIST ENTRY'!E86,"")</f>
        <v/>
      </c>
      <c r="E121" s="83" t="str">
        <f>IF($A121&lt;=$C$12,'STU LIST ENTRY'!F86,"")</f>
        <v/>
      </c>
      <c r="F121" s="83" t="str">
        <f>IF($A121&lt;=$C$12,'STU LIST ENTRY'!G86,"")</f>
        <v/>
      </c>
      <c r="G121" s="83" t="str">
        <f>IF($A121&lt;=$C$12,'STU LIST ENTRY'!H86,"")</f>
        <v/>
      </c>
      <c r="H121" s="83" t="str">
        <f>IF($A123&lt;=$C$12,'STU LIST ENTRY'!I88,"")</f>
        <v/>
      </c>
      <c r="I121" s="83" t="str">
        <f>IF($A121&lt;=$C$12,'STU LIST ENTRY'!J86,"")</f>
        <v/>
      </c>
      <c r="J121" s="83" t="str">
        <f>IF($A121&lt;=$C$12,'STU LIST ENTRY'!K86,"")</f>
        <v/>
      </c>
      <c r="K121" s="83" t="str">
        <f>IF($A121&lt;=$C$12,'STU LIST ENTRY'!L86,"")</f>
        <v/>
      </c>
      <c r="L121" s="83" t="str">
        <f>IF($A121&lt;=$C$12,'STU LIST ENTRY'!M86,"")</f>
        <v/>
      </c>
      <c r="M121" s="83" t="str">
        <f>IF($A121&lt;=$C$12,'STU LIST ENTRY'!N86,"")</f>
        <v/>
      </c>
      <c r="N121" s="83" t="str">
        <f>IF($A121&lt;=$C$12,'STU LIST ENTRY'!O86,"")</f>
        <v/>
      </c>
      <c r="O121" s="83" t="str">
        <f>IF($A121&lt;=$C$12,'STU LIST ENTRY'!P86,"")</f>
        <v/>
      </c>
      <c r="P121" s="83" t="str">
        <f>IF($A121&lt;=$C$12,'STU LIST ENTRY'!Q86,"")</f>
        <v/>
      </c>
      <c r="Q121" s="83" t="str">
        <f>IF($A121&lt;=$C$12,'STU LIST ENTRY'!R86,"")</f>
        <v/>
      </c>
      <c r="R121" s="83" t="str">
        <f>IF($A121&lt;=$C$12,'STU LIST ENTRY'!S86,"")</f>
        <v/>
      </c>
      <c r="S121" s="82" t="str">
        <f>IF($A121&lt;=$C$12,'STU LIST ENTRY'!T86,"")</f>
        <v/>
      </c>
      <c r="T121" s="19" t="str">
        <f t="shared" si="3"/>
        <v/>
      </c>
    </row>
    <row r="122" spans="1:20" ht="30" customHeight="1" x14ac:dyDescent="0.25">
      <c r="A122" s="92" t="str">
        <f t="shared" si="4"/>
        <v/>
      </c>
      <c r="B122" s="82" t="str">
        <f>IF($A122&lt;=$C$12,'STU LIST ENTRY'!C87,"")</f>
        <v/>
      </c>
      <c r="C122" s="481" t="str">
        <f>IF($A122&lt;=$C$12,'STU LIST ENTRY'!D87,"")</f>
        <v/>
      </c>
      <c r="D122" s="83" t="str">
        <f>IF($A122&lt;=$C$12,'STU LIST ENTRY'!E87,"")</f>
        <v/>
      </c>
      <c r="E122" s="83" t="str">
        <f>IF($A122&lt;=$C$12,'STU LIST ENTRY'!F87,"")</f>
        <v/>
      </c>
      <c r="F122" s="83" t="str">
        <f>IF($A122&lt;=$C$12,'STU LIST ENTRY'!G87,"")</f>
        <v/>
      </c>
      <c r="G122" s="83" t="str">
        <f>IF($A122&lt;=$C$12,'STU LIST ENTRY'!H87,"")</f>
        <v/>
      </c>
      <c r="H122" s="83" t="str">
        <f>IF($A124&lt;=$C$12,'STU LIST ENTRY'!I89,"")</f>
        <v/>
      </c>
      <c r="I122" s="83" t="str">
        <f>IF($A122&lt;=$C$12,'STU LIST ENTRY'!J87,"")</f>
        <v/>
      </c>
      <c r="J122" s="83" t="str">
        <f>IF($A122&lt;=$C$12,'STU LIST ENTRY'!K87,"")</f>
        <v/>
      </c>
      <c r="K122" s="83" t="str">
        <f>IF($A122&lt;=$C$12,'STU LIST ENTRY'!L87,"")</f>
        <v/>
      </c>
      <c r="L122" s="83" t="str">
        <f>IF($A122&lt;=$C$12,'STU LIST ENTRY'!M87,"")</f>
        <v/>
      </c>
      <c r="M122" s="83" t="str">
        <f>IF($A122&lt;=$C$12,'STU LIST ENTRY'!N87,"")</f>
        <v/>
      </c>
      <c r="N122" s="83" t="str">
        <f>IF($A122&lt;=$C$12,'STU LIST ENTRY'!O87,"")</f>
        <v/>
      </c>
      <c r="O122" s="83" t="str">
        <f>IF($A122&lt;=$C$12,'STU LIST ENTRY'!P87,"")</f>
        <v/>
      </c>
      <c r="P122" s="83" t="str">
        <f>IF($A122&lt;=$C$12,'STU LIST ENTRY'!Q87,"")</f>
        <v/>
      </c>
      <c r="Q122" s="83" t="str">
        <f>IF($A122&lt;=$C$12,'STU LIST ENTRY'!R87,"")</f>
        <v/>
      </c>
      <c r="R122" s="83" t="str">
        <f>IF($A122&lt;=$C$12,'STU LIST ENTRY'!S87,"")</f>
        <v/>
      </c>
      <c r="S122" s="82" t="str">
        <f>IF($A122&lt;=$C$12,'STU LIST ENTRY'!T87,"")</f>
        <v/>
      </c>
      <c r="T122" s="19" t="str">
        <f t="shared" si="3"/>
        <v/>
      </c>
    </row>
    <row r="123" spans="1:20" ht="30" customHeight="1" x14ac:dyDescent="0.25">
      <c r="A123" s="92" t="str">
        <f t="shared" si="4"/>
        <v/>
      </c>
      <c r="B123" s="82" t="str">
        <f>IF($A123&lt;=$C$12,'STU LIST ENTRY'!C88,"")</f>
        <v/>
      </c>
      <c r="C123" s="481" t="str">
        <f>IF($A123&lt;=$C$12,'STU LIST ENTRY'!D88,"")</f>
        <v/>
      </c>
      <c r="D123" s="83" t="str">
        <f>IF($A123&lt;=$C$12,'STU LIST ENTRY'!E88,"")</f>
        <v/>
      </c>
      <c r="E123" s="83" t="str">
        <f>IF($A123&lt;=$C$12,'STU LIST ENTRY'!F88,"")</f>
        <v/>
      </c>
      <c r="F123" s="83" t="str">
        <f>IF($A123&lt;=$C$12,'STU LIST ENTRY'!G88,"")</f>
        <v/>
      </c>
      <c r="G123" s="83" t="str">
        <f>IF($A123&lt;=$C$12,'STU LIST ENTRY'!H88,"")</f>
        <v/>
      </c>
      <c r="H123" s="83" t="str">
        <f>IF($A125&lt;=$C$12,'STU LIST ENTRY'!I90,"")</f>
        <v/>
      </c>
      <c r="I123" s="83" t="str">
        <f>IF($A123&lt;=$C$12,'STU LIST ENTRY'!J88,"")</f>
        <v/>
      </c>
      <c r="J123" s="83" t="str">
        <f>IF($A123&lt;=$C$12,'STU LIST ENTRY'!K88,"")</f>
        <v/>
      </c>
      <c r="K123" s="83" t="str">
        <f>IF($A123&lt;=$C$12,'STU LIST ENTRY'!L88,"")</f>
        <v/>
      </c>
      <c r="L123" s="83" t="str">
        <f>IF($A123&lt;=$C$12,'STU LIST ENTRY'!M88,"")</f>
        <v/>
      </c>
      <c r="M123" s="83" t="str">
        <f>IF($A123&lt;=$C$12,'STU LIST ENTRY'!N88,"")</f>
        <v/>
      </c>
      <c r="N123" s="83" t="str">
        <f>IF($A123&lt;=$C$12,'STU LIST ENTRY'!O88,"")</f>
        <v/>
      </c>
      <c r="O123" s="83" t="str">
        <f>IF($A123&lt;=$C$12,'STU LIST ENTRY'!P88,"")</f>
        <v/>
      </c>
      <c r="P123" s="83" t="str">
        <f>IF($A123&lt;=$C$12,'STU LIST ENTRY'!Q88,"")</f>
        <v/>
      </c>
      <c r="Q123" s="83" t="str">
        <f>IF($A123&lt;=$C$12,'STU LIST ENTRY'!R88,"")</f>
        <v/>
      </c>
      <c r="R123" s="83" t="str">
        <f>IF($A123&lt;=$C$12,'STU LIST ENTRY'!S88,"")</f>
        <v/>
      </c>
      <c r="S123" s="82" t="str">
        <f>IF($A123&lt;=$C$12,'STU LIST ENTRY'!T88,"")</f>
        <v/>
      </c>
      <c r="T123" s="19" t="str">
        <f t="shared" si="3"/>
        <v/>
      </c>
    </row>
    <row r="124" spans="1:20" ht="30" customHeight="1" x14ac:dyDescent="0.25">
      <c r="A124" s="92" t="str">
        <f t="shared" si="4"/>
        <v/>
      </c>
      <c r="B124" s="82" t="str">
        <f>IF($A124&lt;=$C$12,'STU LIST ENTRY'!C89,"")</f>
        <v/>
      </c>
      <c r="C124" s="481" t="str">
        <f>IF($A124&lt;=$C$12,'STU LIST ENTRY'!D89,"")</f>
        <v/>
      </c>
      <c r="D124" s="83" t="str">
        <f>IF($A124&lt;=$C$12,'STU LIST ENTRY'!E89,"")</f>
        <v/>
      </c>
      <c r="E124" s="83" t="str">
        <f>IF($A124&lt;=$C$12,'STU LIST ENTRY'!F89,"")</f>
        <v/>
      </c>
      <c r="F124" s="83" t="str">
        <f>IF($A124&lt;=$C$12,'STU LIST ENTRY'!G89,"")</f>
        <v/>
      </c>
      <c r="G124" s="83" t="str">
        <f>IF($A124&lt;=$C$12,'STU LIST ENTRY'!H89,"")</f>
        <v/>
      </c>
      <c r="H124" s="83" t="str">
        <f>IF($A126&lt;=$C$12,'STU LIST ENTRY'!I91,"")</f>
        <v/>
      </c>
      <c r="I124" s="83" t="str">
        <f>IF($A124&lt;=$C$12,'STU LIST ENTRY'!J89,"")</f>
        <v/>
      </c>
      <c r="J124" s="83" t="str">
        <f>IF($A124&lt;=$C$12,'STU LIST ENTRY'!K89,"")</f>
        <v/>
      </c>
      <c r="K124" s="83" t="str">
        <f>IF($A124&lt;=$C$12,'STU LIST ENTRY'!L89,"")</f>
        <v/>
      </c>
      <c r="L124" s="83" t="str">
        <f>IF($A124&lt;=$C$12,'STU LIST ENTRY'!M89,"")</f>
        <v/>
      </c>
      <c r="M124" s="83" t="str">
        <f>IF($A124&lt;=$C$12,'STU LIST ENTRY'!N89,"")</f>
        <v/>
      </c>
      <c r="N124" s="83" t="str">
        <f>IF($A124&lt;=$C$12,'STU LIST ENTRY'!O89,"")</f>
        <v/>
      </c>
      <c r="O124" s="83" t="str">
        <f>IF($A124&lt;=$C$12,'STU LIST ENTRY'!P89,"")</f>
        <v/>
      </c>
      <c r="P124" s="83" t="str">
        <f>IF($A124&lt;=$C$12,'STU LIST ENTRY'!Q89,"")</f>
        <v/>
      </c>
      <c r="Q124" s="83" t="str">
        <f>IF($A124&lt;=$C$12,'STU LIST ENTRY'!R89,"")</f>
        <v/>
      </c>
      <c r="R124" s="83" t="str">
        <f>IF($A124&lt;=$C$12,'STU LIST ENTRY'!S89,"")</f>
        <v/>
      </c>
      <c r="S124" s="82" t="str">
        <f>IF($A124&lt;=$C$12,'STU LIST ENTRY'!T89,"")</f>
        <v/>
      </c>
      <c r="T124" s="19" t="str">
        <f t="shared" si="3"/>
        <v/>
      </c>
    </row>
    <row r="125" spans="1:20" ht="30" customHeight="1" x14ac:dyDescent="0.25">
      <c r="A125" s="92" t="str">
        <f t="shared" si="4"/>
        <v/>
      </c>
      <c r="B125" s="82" t="str">
        <f>IF($A125&lt;=$C$12,'STU LIST ENTRY'!C90,"")</f>
        <v/>
      </c>
      <c r="C125" s="481" t="str">
        <f>IF($A125&lt;=$C$12,'STU LIST ENTRY'!D90,"")</f>
        <v/>
      </c>
      <c r="D125" s="83" t="str">
        <f>IF($A125&lt;=$C$12,'STU LIST ENTRY'!E90,"")</f>
        <v/>
      </c>
      <c r="E125" s="83" t="str">
        <f>IF($A125&lt;=$C$12,'STU LIST ENTRY'!F90,"")</f>
        <v/>
      </c>
      <c r="F125" s="83" t="str">
        <f>IF($A125&lt;=$C$12,'STU LIST ENTRY'!G90,"")</f>
        <v/>
      </c>
      <c r="G125" s="83" t="str">
        <f>IF($A125&lt;=$C$12,'STU LIST ENTRY'!H90,"")</f>
        <v/>
      </c>
      <c r="H125" s="83" t="str">
        <f>IF($A127&lt;=$C$12,'STU LIST ENTRY'!I92,"")</f>
        <v/>
      </c>
      <c r="I125" s="83" t="str">
        <f>IF($A125&lt;=$C$12,'STU LIST ENTRY'!J90,"")</f>
        <v/>
      </c>
      <c r="J125" s="83" t="str">
        <f>IF($A125&lt;=$C$12,'STU LIST ENTRY'!K90,"")</f>
        <v/>
      </c>
      <c r="K125" s="83" t="str">
        <f>IF($A125&lt;=$C$12,'STU LIST ENTRY'!L90,"")</f>
        <v/>
      </c>
      <c r="L125" s="83" t="str">
        <f>IF($A125&lt;=$C$12,'STU LIST ENTRY'!M90,"")</f>
        <v/>
      </c>
      <c r="M125" s="83" t="str">
        <f>IF($A125&lt;=$C$12,'STU LIST ENTRY'!N90,"")</f>
        <v/>
      </c>
      <c r="N125" s="83" t="str">
        <f>IF($A125&lt;=$C$12,'STU LIST ENTRY'!O90,"")</f>
        <v/>
      </c>
      <c r="O125" s="83" t="str">
        <f>IF($A125&lt;=$C$12,'STU LIST ENTRY'!P90,"")</f>
        <v/>
      </c>
      <c r="P125" s="83" t="str">
        <f>IF($A125&lt;=$C$12,'STU LIST ENTRY'!Q90,"")</f>
        <v/>
      </c>
      <c r="Q125" s="83" t="str">
        <f>IF($A125&lt;=$C$12,'STU LIST ENTRY'!R90,"")</f>
        <v/>
      </c>
      <c r="R125" s="83" t="str">
        <f>IF($A125&lt;=$C$12,'STU LIST ENTRY'!S90,"")</f>
        <v/>
      </c>
      <c r="S125" s="82" t="str">
        <f>IF($A125&lt;=$C$12,'STU LIST ENTRY'!T90,"")</f>
        <v/>
      </c>
      <c r="T125" s="19" t="str">
        <f t="shared" si="3"/>
        <v/>
      </c>
    </row>
    <row r="126" spans="1:20" ht="30" customHeight="1" x14ac:dyDescent="0.25">
      <c r="A126" s="92" t="str">
        <f t="shared" si="4"/>
        <v/>
      </c>
      <c r="B126" s="82" t="str">
        <f>IF($A126&lt;=$C$12,'STU LIST ENTRY'!C91,"")</f>
        <v/>
      </c>
      <c r="C126" s="481" t="str">
        <f>IF($A126&lt;=$C$12,'STU LIST ENTRY'!D91,"")</f>
        <v/>
      </c>
      <c r="D126" s="83" t="str">
        <f>IF($A126&lt;=$C$12,'STU LIST ENTRY'!E91,"")</f>
        <v/>
      </c>
      <c r="E126" s="83" t="str">
        <f>IF($A126&lt;=$C$12,'STU LIST ENTRY'!F91,"")</f>
        <v/>
      </c>
      <c r="F126" s="83" t="str">
        <f>IF($A126&lt;=$C$12,'STU LIST ENTRY'!G91,"")</f>
        <v/>
      </c>
      <c r="G126" s="83" t="str">
        <f>IF($A126&lt;=$C$12,'STU LIST ENTRY'!H91,"")</f>
        <v/>
      </c>
      <c r="H126" s="83" t="str">
        <f>IF($A128&lt;=$C$12,'STU LIST ENTRY'!I93,"")</f>
        <v/>
      </c>
      <c r="I126" s="83" t="str">
        <f>IF($A126&lt;=$C$12,'STU LIST ENTRY'!J91,"")</f>
        <v/>
      </c>
      <c r="J126" s="83" t="str">
        <f>IF($A126&lt;=$C$12,'STU LIST ENTRY'!K91,"")</f>
        <v/>
      </c>
      <c r="K126" s="83" t="str">
        <f>IF($A126&lt;=$C$12,'STU LIST ENTRY'!L91,"")</f>
        <v/>
      </c>
      <c r="L126" s="83" t="str">
        <f>IF($A126&lt;=$C$12,'STU LIST ENTRY'!M91,"")</f>
        <v/>
      </c>
      <c r="M126" s="83" t="str">
        <f>IF($A126&lt;=$C$12,'STU LIST ENTRY'!N91,"")</f>
        <v/>
      </c>
      <c r="N126" s="83" t="str">
        <f>IF($A126&lt;=$C$12,'STU LIST ENTRY'!O91,"")</f>
        <v/>
      </c>
      <c r="O126" s="83" t="str">
        <f>IF($A126&lt;=$C$12,'STU LIST ENTRY'!P91,"")</f>
        <v/>
      </c>
      <c r="P126" s="83" t="str">
        <f>IF($A126&lt;=$C$12,'STU LIST ENTRY'!Q91,"")</f>
        <v/>
      </c>
      <c r="Q126" s="83" t="str">
        <f>IF($A126&lt;=$C$12,'STU LIST ENTRY'!R91,"")</f>
        <v/>
      </c>
      <c r="R126" s="83" t="str">
        <f>IF($A126&lt;=$C$12,'STU LIST ENTRY'!S91,"")</f>
        <v/>
      </c>
      <c r="S126" s="82" t="str">
        <f>IF($A126&lt;=$C$12,'STU LIST ENTRY'!T91,"")</f>
        <v/>
      </c>
      <c r="T126" s="19" t="str">
        <f t="shared" si="3"/>
        <v/>
      </c>
    </row>
    <row r="127" spans="1:20" ht="30" customHeight="1" x14ac:dyDescent="0.25">
      <c r="A127" s="92" t="str">
        <f t="shared" si="4"/>
        <v/>
      </c>
      <c r="B127" s="82" t="str">
        <f>IF($A127&lt;=$C$12,'STU LIST ENTRY'!C92,"")</f>
        <v/>
      </c>
      <c r="C127" s="481" t="str">
        <f>IF($A127&lt;=$C$12,'STU LIST ENTRY'!D92,"")</f>
        <v/>
      </c>
      <c r="D127" s="83" t="str">
        <f>IF($A127&lt;=$C$12,'STU LIST ENTRY'!E92,"")</f>
        <v/>
      </c>
      <c r="E127" s="83" t="str">
        <f>IF($A127&lt;=$C$12,'STU LIST ENTRY'!F92,"")</f>
        <v/>
      </c>
      <c r="F127" s="83" t="str">
        <f>IF($A127&lt;=$C$12,'STU LIST ENTRY'!G92,"")</f>
        <v/>
      </c>
      <c r="G127" s="83" t="str">
        <f>IF($A127&lt;=$C$12,'STU LIST ENTRY'!H92,"")</f>
        <v/>
      </c>
      <c r="H127" s="83" t="str">
        <f>IF($A129&lt;=$C$12,'STU LIST ENTRY'!I94,"")</f>
        <v/>
      </c>
      <c r="I127" s="83" t="str">
        <f>IF($A127&lt;=$C$12,'STU LIST ENTRY'!J92,"")</f>
        <v/>
      </c>
      <c r="J127" s="83" t="str">
        <f>IF($A127&lt;=$C$12,'STU LIST ENTRY'!K92,"")</f>
        <v/>
      </c>
      <c r="K127" s="83" t="str">
        <f>IF($A127&lt;=$C$12,'STU LIST ENTRY'!L92,"")</f>
        <v/>
      </c>
      <c r="L127" s="83" t="str">
        <f>IF($A127&lt;=$C$12,'STU LIST ENTRY'!M92,"")</f>
        <v/>
      </c>
      <c r="M127" s="83" t="str">
        <f>IF($A127&lt;=$C$12,'STU LIST ENTRY'!N92,"")</f>
        <v/>
      </c>
      <c r="N127" s="83" t="str">
        <f>IF($A127&lt;=$C$12,'STU LIST ENTRY'!O92,"")</f>
        <v/>
      </c>
      <c r="O127" s="83" t="str">
        <f>IF($A127&lt;=$C$12,'STU LIST ENTRY'!P92,"")</f>
        <v/>
      </c>
      <c r="P127" s="83" t="str">
        <f>IF($A127&lt;=$C$12,'STU LIST ENTRY'!Q92,"")</f>
        <v/>
      </c>
      <c r="Q127" s="83" t="str">
        <f>IF($A127&lt;=$C$12,'STU LIST ENTRY'!R92,"")</f>
        <v/>
      </c>
      <c r="R127" s="83" t="str">
        <f>IF($A127&lt;=$C$12,'STU LIST ENTRY'!S92,"")</f>
        <v/>
      </c>
      <c r="S127" s="82" t="str">
        <f>IF($A127&lt;=$C$12,'STU LIST ENTRY'!T92,"")</f>
        <v/>
      </c>
      <c r="T127" s="19" t="str">
        <f t="shared" si="3"/>
        <v/>
      </c>
    </row>
    <row r="128" spans="1:20" ht="30" customHeight="1" x14ac:dyDescent="0.25">
      <c r="A128" s="92" t="str">
        <f t="shared" si="4"/>
        <v/>
      </c>
      <c r="B128" s="82" t="str">
        <f>IF($A128&lt;=$C$12,'STU LIST ENTRY'!C93,"")</f>
        <v/>
      </c>
      <c r="C128" s="481" t="str">
        <f>IF($A128&lt;=$C$12,'STU LIST ENTRY'!D93,"")</f>
        <v/>
      </c>
      <c r="D128" s="83" t="str">
        <f>IF($A128&lt;=$C$12,'STU LIST ENTRY'!E93,"")</f>
        <v/>
      </c>
      <c r="E128" s="83" t="str">
        <f>IF($A128&lt;=$C$12,'STU LIST ENTRY'!F93,"")</f>
        <v/>
      </c>
      <c r="F128" s="83" t="str">
        <f>IF($A128&lt;=$C$12,'STU LIST ENTRY'!G93,"")</f>
        <v/>
      </c>
      <c r="G128" s="83" t="str">
        <f>IF($A128&lt;=$C$12,'STU LIST ENTRY'!H93,"")</f>
        <v/>
      </c>
      <c r="H128" s="83" t="str">
        <f>IF($A130&lt;=$C$12,'STU LIST ENTRY'!I95,"")</f>
        <v/>
      </c>
      <c r="I128" s="83" t="str">
        <f>IF($A128&lt;=$C$12,'STU LIST ENTRY'!J93,"")</f>
        <v/>
      </c>
      <c r="J128" s="83" t="str">
        <f>IF($A128&lt;=$C$12,'STU LIST ENTRY'!K93,"")</f>
        <v/>
      </c>
      <c r="K128" s="83" t="str">
        <f>IF($A128&lt;=$C$12,'STU LIST ENTRY'!L93,"")</f>
        <v/>
      </c>
      <c r="L128" s="83" t="str">
        <f>IF($A128&lt;=$C$12,'STU LIST ENTRY'!M93,"")</f>
        <v/>
      </c>
      <c r="M128" s="83" t="str">
        <f>IF($A128&lt;=$C$12,'STU LIST ENTRY'!N93,"")</f>
        <v/>
      </c>
      <c r="N128" s="83" t="str">
        <f>IF($A128&lt;=$C$12,'STU LIST ENTRY'!O93,"")</f>
        <v/>
      </c>
      <c r="O128" s="83" t="str">
        <f>IF($A128&lt;=$C$12,'STU LIST ENTRY'!P93,"")</f>
        <v/>
      </c>
      <c r="P128" s="83" t="str">
        <f>IF($A128&lt;=$C$12,'STU LIST ENTRY'!Q93,"")</f>
        <v/>
      </c>
      <c r="Q128" s="83" t="str">
        <f>IF($A128&lt;=$C$12,'STU LIST ENTRY'!R93,"")</f>
        <v/>
      </c>
      <c r="R128" s="83" t="str">
        <f>IF($A128&lt;=$C$12,'STU LIST ENTRY'!S93,"")</f>
        <v/>
      </c>
      <c r="S128" s="82" t="str">
        <f>IF($A128&lt;=$C$12,'STU LIST ENTRY'!T93,"")</f>
        <v/>
      </c>
      <c r="T128" s="19" t="str">
        <f t="shared" si="3"/>
        <v/>
      </c>
    </row>
    <row r="129" spans="1:20" ht="30" customHeight="1" x14ac:dyDescent="0.25">
      <c r="A129" s="92" t="str">
        <f t="shared" si="4"/>
        <v/>
      </c>
      <c r="B129" s="82" t="str">
        <f>IF($A129&lt;=$C$12,'STU LIST ENTRY'!C94,"")</f>
        <v/>
      </c>
      <c r="C129" s="481" t="str">
        <f>IF($A129&lt;=$C$12,'STU LIST ENTRY'!D94,"")</f>
        <v/>
      </c>
      <c r="D129" s="83" t="str">
        <f>IF($A129&lt;=$C$12,'STU LIST ENTRY'!E94,"")</f>
        <v/>
      </c>
      <c r="E129" s="83" t="str">
        <f>IF($A129&lt;=$C$12,'STU LIST ENTRY'!F94,"")</f>
        <v/>
      </c>
      <c r="F129" s="83" t="str">
        <f>IF($A129&lt;=$C$12,'STU LIST ENTRY'!G94,"")</f>
        <v/>
      </c>
      <c r="G129" s="83" t="str">
        <f>IF($A129&lt;=$C$12,'STU LIST ENTRY'!H94,"")</f>
        <v/>
      </c>
      <c r="H129" s="83" t="str">
        <f>IF($A131&lt;=$C$12,'STU LIST ENTRY'!I96,"")</f>
        <v/>
      </c>
      <c r="I129" s="83" t="str">
        <f>IF($A129&lt;=$C$12,'STU LIST ENTRY'!J94,"")</f>
        <v/>
      </c>
      <c r="J129" s="83" t="str">
        <f>IF($A129&lt;=$C$12,'STU LIST ENTRY'!K94,"")</f>
        <v/>
      </c>
      <c r="K129" s="83" t="str">
        <f>IF($A129&lt;=$C$12,'STU LIST ENTRY'!L94,"")</f>
        <v/>
      </c>
      <c r="L129" s="83" t="str">
        <f>IF($A129&lt;=$C$12,'STU LIST ENTRY'!M94,"")</f>
        <v/>
      </c>
      <c r="M129" s="83" t="str">
        <f>IF($A129&lt;=$C$12,'STU LIST ENTRY'!N94,"")</f>
        <v/>
      </c>
      <c r="N129" s="83" t="str">
        <f>IF($A129&lt;=$C$12,'STU LIST ENTRY'!O94,"")</f>
        <v/>
      </c>
      <c r="O129" s="83" t="str">
        <f>IF($A129&lt;=$C$12,'STU LIST ENTRY'!P94,"")</f>
        <v/>
      </c>
      <c r="P129" s="83" t="str">
        <f>IF($A129&lt;=$C$12,'STU LIST ENTRY'!Q94,"")</f>
        <v/>
      </c>
      <c r="Q129" s="83" t="str">
        <f>IF($A129&lt;=$C$12,'STU LIST ENTRY'!R94,"")</f>
        <v/>
      </c>
      <c r="R129" s="83" t="str">
        <f>IF($A129&lt;=$C$12,'STU LIST ENTRY'!S94,"")</f>
        <v/>
      </c>
      <c r="S129" s="82" t="str">
        <f>IF($A129&lt;=$C$12,'STU LIST ENTRY'!T94,"")</f>
        <v/>
      </c>
      <c r="T129" s="19" t="str">
        <f t="shared" si="3"/>
        <v/>
      </c>
    </row>
    <row r="130" spans="1:20" ht="30" customHeight="1" x14ac:dyDescent="0.25">
      <c r="A130" s="92" t="str">
        <f t="shared" si="4"/>
        <v/>
      </c>
      <c r="B130" s="82" t="str">
        <f>IF($A130&lt;=$C$12,'STU LIST ENTRY'!C95,"")</f>
        <v/>
      </c>
      <c r="C130" s="481" t="str">
        <f>IF($A130&lt;=$C$12,'STU LIST ENTRY'!D95,"")</f>
        <v/>
      </c>
      <c r="D130" s="83" t="str">
        <f>IF($A130&lt;=$C$12,'STU LIST ENTRY'!E95,"")</f>
        <v/>
      </c>
      <c r="E130" s="83" t="str">
        <f>IF($A130&lt;=$C$12,'STU LIST ENTRY'!F95,"")</f>
        <v/>
      </c>
      <c r="F130" s="83" t="str">
        <f>IF($A130&lt;=$C$12,'STU LIST ENTRY'!G95,"")</f>
        <v/>
      </c>
      <c r="G130" s="83" t="str">
        <f>IF($A130&lt;=$C$12,'STU LIST ENTRY'!H95,"")</f>
        <v/>
      </c>
      <c r="H130" s="83" t="str">
        <f>IF($A132&lt;=$C$12,'STU LIST ENTRY'!I97,"")</f>
        <v/>
      </c>
      <c r="I130" s="83" t="str">
        <f>IF($A130&lt;=$C$12,'STU LIST ENTRY'!J95,"")</f>
        <v/>
      </c>
      <c r="J130" s="83" t="str">
        <f>IF($A130&lt;=$C$12,'STU LIST ENTRY'!K95,"")</f>
        <v/>
      </c>
      <c r="K130" s="83" t="str">
        <f>IF($A130&lt;=$C$12,'STU LIST ENTRY'!L95,"")</f>
        <v/>
      </c>
      <c r="L130" s="83" t="str">
        <f>IF($A130&lt;=$C$12,'STU LIST ENTRY'!M95,"")</f>
        <v/>
      </c>
      <c r="M130" s="83" t="str">
        <f>IF($A130&lt;=$C$12,'STU LIST ENTRY'!N95,"")</f>
        <v/>
      </c>
      <c r="N130" s="83" t="str">
        <f>IF($A130&lt;=$C$12,'STU LIST ENTRY'!O95,"")</f>
        <v/>
      </c>
      <c r="O130" s="83" t="str">
        <f>IF($A130&lt;=$C$12,'STU LIST ENTRY'!P95,"")</f>
        <v/>
      </c>
      <c r="P130" s="83" t="str">
        <f>IF($A130&lt;=$C$12,'STU LIST ENTRY'!Q95,"")</f>
        <v/>
      </c>
      <c r="Q130" s="83" t="str">
        <f>IF($A130&lt;=$C$12,'STU LIST ENTRY'!R95,"")</f>
        <v/>
      </c>
      <c r="R130" s="83" t="str">
        <f>IF($A130&lt;=$C$12,'STU LIST ENTRY'!S95,"")</f>
        <v/>
      </c>
      <c r="S130" s="82" t="str">
        <f>IF($A130&lt;=$C$12,'STU LIST ENTRY'!T95,"")</f>
        <v/>
      </c>
      <c r="T130" s="19" t="str">
        <f t="shared" si="3"/>
        <v/>
      </c>
    </row>
    <row r="131" spans="1:20" ht="30" customHeight="1" x14ac:dyDescent="0.25">
      <c r="A131" s="92" t="str">
        <f t="shared" si="4"/>
        <v/>
      </c>
      <c r="B131" s="82" t="str">
        <f>IF($A131&lt;=$C$12,'STU LIST ENTRY'!C96,"")</f>
        <v/>
      </c>
      <c r="C131" s="481" t="str">
        <f>IF($A131&lt;=$C$12,'STU LIST ENTRY'!D96,"")</f>
        <v/>
      </c>
      <c r="D131" s="83" t="str">
        <f>IF($A131&lt;=$C$12,'STU LIST ENTRY'!E96,"")</f>
        <v/>
      </c>
      <c r="E131" s="83" t="str">
        <f>IF($A131&lt;=$C$12,'STU LIST ENTRY'!F96,"")</f>
        <v/>
      </c>
      <c r="F131" s="83" t="str">
        <f>IF($A131&lt;=$C$12,'STU LIST ENTRY'!G96,"")</f>
        <v/>
      </c>
      <c r="G131" s="83" t="str">
        <f>IF($A131&lt;=$C$12,'STU LIST ENTRY'!H96,"")</f>
        <v/>
      </c>
      <c r="H131" s="83" t="str">
        <f>IF($A133&lt;=$C$12,'STU LIST ENTRY'!I98,"")</f>
        <v/>
      </c>
      <c r="I131" s="83" t="str">
        <f>IF($A131&lt;=$C$12,'STU LIST ENTRY'!J96,"")</f>
        <v/>
      </c>
      <c r="J131" s="83" t="str">
        <f>IF($A131&lt;=$C$12,'STU LIST ENTRY'!K96,"")</f>
        <v/>
      </c>
      <c r="K131" s="83" t="str">
        <f>IF($A131&lt;=$C$12,'STU LIST ENTRY'!L96,"")</f>
        <v/>
      </c>
      <c r="L131" s="83" t="str">
        <f>IF($A131&lt;=$C$12,'STU LIST ENTRY'!M96,"")</f>
        <v/>
      </c>
      <c r="M131" s="83" t="str">
        <f>IF($A131&lt;=$C$12,'STU LIST ENTRY'!N96,"")</f>
        <v/>
      </c>
      <c r="N131" s="83" t="str">
        <f>IF($A131&lt;=$C$12,'STU LIST ENTRY'!O96,"")</f>
        <v/>
      </c>
      <c r="O131" s="83" t="str">
        <f>IF($A131&lt;=$C$12,'STU LIST ENTRY'!P96,"")</f>
        <v/>
      </c>
      <c r="P131" s="83" t="str">
        <f>IF($A131&lt;=$C$12,'STU LIST ENTRY'!Q96,"")</f>
        <v/>
      </c>
      <c r="Q131" s="83" t="str">
        <f>IF($A131&lt;=$C$12,'STU LIST ENTRY'!R96,"")</f>
        <v/>
      </c>
      <c r="R131" s="83" t="str">
        <f>IF($A131&lt;=$C$12,'STU LIST ENTRY'!S96,"")</f>
        <v/>
      </c>
      <c r="S131" s="82" t="str">
        <f>IF($A131&lt;=$C$12,'STU LIST ENTRY'!T96,"")</f>
        <v/>
      </c>
      <c r="T131" s="19" t="str">
        <f t="shared" si="3"/>
        <v/>
      </c>
    </row>
    <row r="132" spans="1:20" ht="30" customHeight="1" x14ac:dyDescent="0.25">
      <c r="A132" s="92" t="str">
        <f t="shared" si="4"/>
        <v/>
      </c>
      <c r="B132" s="82" t="str">
        <f>IF($A132&lt;=$C$12,'STU LIST ENTRY'!C97,"")</f>
        <v/>
      </c>
      <c r="C132" s="481" t="str">
        <f>IF($A132&lt;=$C$12,'STU LIST ENTRY'!D97,"")</f>
        <v/>
      </c>
      <c r="D132" s="83" t="str">
        <f>IF($A132&lt;=$C$12,'STU LIST ENTRY'!E97,"")</f>
        <v/>
      </c>
      <c r="E132" s="83" t="str">
        <f>IF($A132&lt;=$C$12,'STU LIST ENTRY'!F97,"")</f>
        <v/>
      </c>
      <c r="F132" s="83" t="str">
        <f>IF($A132&lt;=$C$12,'STU LIST ENTRY'!G97,"")</f>
        <v/>
      </c>
      <c r="G132" s="83" t="str">
        <f>IF($A132&lt;=$C$12,'STU LIST ENTRY'!H97,"")</f>
        <v/>
      </c>
      <c r="H132" s="83" t="str">
        <f>IF($A134&lt;=$C$12,'STU LIST ENTRY'!I99,"")</f>
        <v/>
      </c>
      <c r="I132" s="83" t="str">
        <f>IF($A132&lt;=$C$12,'STU LIST ENTRY'!J97,"")</f>
        <v/>
      </c>
      <c r="J132" s="83" t="str">
        <f>IF($A132&lt;=$C$12,'STU LIST ENTRY'!K97,"")</f>
        <v/>
      </c>
      <c r="K132" s="83" t="str">
        <f>IF($A132&lt;=$C$12,'STU LIST ENTRY'!L97,"")</f>
        <v/>
      </c>
      <c r="L132" s="83" t="str">
        <f>IF($A132&lt;=$C$12,'STU LIST ENTRY'!M97,"")</f>
        <v/>
      </c>
      <c r="M132" s="83" t="str">
        <f>IF($A132&lt;=$C$12,'STU LIST ENTRY'!N97,"")</f>
        <v/>
      </c>
      <c r="N132" s="83" t="str">
        <f>IF($A132&lt;=$C$12,'STU LIST ENTRY'!O97,"")</f>
        <v/>
      </c>
      <c r="O132" s="83" t="str">
        <f>IF($A132&lt;=$C$12,'STU LIST ENTRY'!P97,"")</f>
        <v/>
      </c>
      <c r="P132" s="83" t="str">
        <f>IF($A132&lt;=$C$12,'STU LIST ENTRY'!Q97,"")</f>
        <v/>
      </c>
      <c r="Q132" s="83" t="str">
        <f>IF($A132&lt;=$C$12,'STU LIST ENTRY'!R97,"")</f>
        <v/>
      </c>
      <c r="R132" s="83" t="str">
        <f>IF($A132&lt;=$C$12,'STU LIST ENTRY'!S97,"")</f>
        <v/>
      </c>
      <c r="S132" s="82" t="str">
        <f>IF($A132&lt;=$C$12,'STU LIST ENTRY'!T97,"")</f>
        <v/>
      </c>
      <c r="T132" s="19" t="str">
        <f t="shared" si="3"/>
        <v/>
      </c>
    </row>
    <row r="133" spans="1:20" ht="30" customHeight="1" x14ac:dyDescent="0.25">
      <c r="A133" s="92" t="str">
        <f t="shared" si="4"/>
        <v/>
      </c>
      <c r="B133" s="82" t="str">
        <f>IF($A133&lt;=$C$12,'STU LIST ENTRY'!C98,"")</f>
        <v/>
      </c>
      <c r="C133" s="481" t="str">
        <f>IF($A133&lt;=$C$12,'STU LIST ENTRY'!D98,"")</f>
        <v/>
      </c>
      <c r="D133" s="83" t="str">
        <f>IF($A133&lt;=$C$12,'STU LIST ENTRY'!E98,"")</f>
        <v/>
      </c>
      <c r="E133" s="83" t="str">
        <f>IF($A133&lt;=$C$12,'STU LIST ENTRY'!F98,"")</f>
        <v/>
      </c>
      <c r="F133" s="83" t="str">
        <f>IF($A133&lt;=$C$12,'STU LIST ENTRY'!G98,"")</f>
        <v/>
      </c>
      <c r="G133" s="83" t="str">
        <f>IF($A133&lt;=$C$12,'STU LIST ENTRY'!H98,"")</f>
        <v/>
      </c>
      <c r="H133" s="83" t="str">
        <f>IF($A135&lt;=$C$12,'STU LIST ENTRY'!I100,"")</f>
        <v/>
      </c>
      <c r="I133" s="83" t="str">
        <f>IF($A133&lt;=$C$12,'STU LIST ENTRY'!J98,"")</f>
        <v/>
      </c>
      <c r="J133" s="83" t="str">
        <f>IF($A133&lt;=$C$12,'STU LIST ENTRY'!K98,"")</f>
        <v/>
      </c>
      <c r="K133" s="83" t="str">
        <f>IF($A133&lt;=$C$12,'STU LIST ENTRY'!L98,"")</f>
        <v/>
      </c>
      <c r="L133" s="83" t="str">
        <f>IF($A133&lt;=$C$12,'STU LIST ENTRY'!M98,"")</f>
        <v/>
      </c>
      <c r="M133" s="83" t="str">
        <f>IF($A133&lt;=$C$12,'STU LIST ENTRY'!N98,"")</f>
        <v/>
      </c>
      <c r="N133" s="83" t="str">
        <f>IF($A133&lt;=$C$12,'STU LIST ENTRY'!O98,"")</f>
        <v/>
      </c>
      <c r="O133" s="83" t="str">
        <f>IF($A133&lt;=$C$12,'STU LIST ENTRY'!P98,"")</f>
        <v/>
      </c>
      <c r="P133" s="83" t="str">
        <f>IF($A133&lt;=$C$12,'STU LIST ENTRY'!Q98,"")</f>
        <v/>
      </c>
      <c r="Q133" s="83" t="str">
        <f>IF($A133&lt;=$C$12,'STU LIST ENTRY'!R98,"")</f>
        <v/>
      </c>
      <c r="R133" s="83" t="str">
        <f>IF($A133&lt;=$C$12,'STU LIST ENTRY'!S98,"")</f>
        <v/>
      </c>
      <c r="S133" s="82" t="str">
        <f>IF($A133&lt;=$C$12,'STU LIST ENTRY'!T98,"")</f>
        <v/>
      </c>
      <c r="T133" s="19" t="str">
        <f t="shared" si="3"/>
        <v/>
      </c>
    </row>
    <row r="134" spans="1:20" ht="30" customHeight="1" x14ac:dyDescent="0.25">
      <c r="A134" s="92" t="str">
        <f t="shared" si="4"/>
        <v/>
      </c>
      <c r="B134" s="82" t="str">
        <f>IF($A134&lt;=$C$12,'STU LIST ENTRY'!C99,"")</f>
        <v/>
      </c>
      <c r="C134" s="481" t="str">
        <f>IF($A134&lt;=$C$12,'STU LIST ENTRY'!D99,"")</f>
        <v/>
      </c>
      <c r="D134" s="83" t="str">
        <f>IF($A134&lt;=$C$12,'STU LIST ENTRY'!E99,"")</f>
        <v/>
      </c>
      <c r="E134" s="83" t="str">
        <f>IF($A134&lt;=$C$12,'STU LIST ENTRY'!F99,"")</f>
        <v/>
      </c>
      <c r="F134" s="83" t="str">
        <f>IF($A134&lt;=$C$12,'STU LIST ENTRY'!G99,"")</f>
        <v/>
      </c>
      <c r="G134" s="83" t="str">
        <f>IF($A134&lt;=$C$12,'STU LIST ENTRY'!H99,"")</f>
        <v/>
      </c>
      <c r="H134" s="83" t="str">
        <f>IF($A136&lt;=$C$12,'STU LIST ENTRY'!I101,"")</f>
        <v/>
      </c>
      <c r="I134" s="83" t="str">
        <f>IF($A134&lt;=$C$12,'STU LIST ENTRY'!J99,"")</f>
        <v/>
      </c>
      <c r="J134" s="83" t="str">
        <f>IF($A134&lt;=$C$12,'STU LIST ENTRY'!K99,"")</f>
        <v/>
      </c>
      <c r="K134" s="83" t="str">
        <f>IF($A134&lt;=$C$12,'STU LIST ENTRY'!L99,"")</f>
        <v/>
      </c>
      <c r="L134" s="83" t="str">
        <f>IF($A134&lt;=$C$12,'STU LIST ENTRY'!M99,"")</f>
        <v/>
      </c>
      <c r="M134" s="83" t="str">
        <f>IF($A134&lt;=$C$12,'STU LIST ENTRY'!N99,"")</f>
        <v/>
      </c>
      <c r="N134" s="83" t="str">
        <f>IF($A134&lt;=$C$12,'STU LIST ENTRY'!O99,"")</f>
        <v/>
      </c>
      <c r="O134" s="83" t="str">
        <f>IF($A134&lt;=$C$12,'STU LIST ENTRY'!P99,"")</f>
        <v/>
      </c>
      <c r="P134" s="83" t="str">
        <f>IF($A134&lt;=$C$12,'STU LIST ENTRY'!Q99,"")</f>
        <v/>
      </c>
      <c r="Q134" s="83" t="str">
        <f>IF($A134&lt;=$C$12,'STU LIST ENTRY'!R99,"")</f>
        <v/>
      </c>
      <c r="R134" s="83" t="str">
        <f>IF($A134&lt;=$C$12,'STU LIST ENTRY'!S99,"")</f>
        <v/>
      </c>
      <c r="S134" s="82" t="str">
        <f>IF($A134&lt;=$C$12,'STU LIST ENTRY'!T99,"")</f>
        <v/>
      </c>
      <c r="T134" s="19" t="str">
        <f t="shared" si="3"/>
        <v/>
      </c>
    </row>
    <row r="135" spans="1:20" ht="30" customHeight="1" x14ac:dyDescent="0.25">
      <c r="A135" s="92" t="str">
        <f t="shared" si="4"/>
        <v/>
      </c>
      <c r="B135" s="82" t="str">
        <f>IF($A135&lt;=$C$12,'STU LIST ENTRY'!C100,"")</f>
        <v/>
      </c>
      <c r="C135" s="481" t="str">
        <f>IF($A135&lt;=$C$12,'STU LIST ENTRY'!D100,"")</f>
        <v/>
      </c>
      <c r="D135" s="83" t="str">
        <f>IF($A135&lt;=$C$12,'STU LIST ENTRY'!E100,"")</f>
        <v/>
      </c>
      <c r="E135" s="83" t="str">
        <f>IF($A135&lt;=$C$12,'STU LIST ENTRY'!F100,"")</f>
        <v/>
      </c>
      <c r="F135" s="83" t="str">
        <f>IF($A135&lt;=$C$12,'STU LIST ENTRY'!G100,"")</f>
        <v/>
      </c>
      <c r="G135" s="83" t="str">
        <f>IF($A135&lt;=$C$12,'STU LIST ENTRY'!H100,"")</f>
        <v/>
      </c>
      <c r="H135" s="83" t="str">
        <f>IF($A137&lt;=$C$12,'STU LIST ENTRY'!I102,"")</f>
        <v/>
      </c>
      <c r="I135" s="83" t="str">
        <f>IF($A135&lt;=$C$12,'STU LIST ENTRY'!J100,"")</f>
        <v/>
      </c>
      <c r="J135" s="83" t="str">
        <f>IF($A135&lt;=$C$12,'STU LIST ENTRY'!K100,"")</f>
        <v/>
      </c>
      <c r="K135" s="83" t="str">
        <f>IF($A135&lt;=$C$12,'STU LIST ENTRY'!L100,"")</f>
        <v/>
      </c>
      <c r="L135" s="83" t="str">
        <f>IF($A135&lt;=$C$12,'STU LIST ENTRY'!M100,"")</f>
        <v/>
      </c>
      <c r="M135" s="83" t="str">
        <f>IF($A135&lt;=$C$12,'STU LIST ENTRY'!N100,"")</f>
        <v/>
      </c>
      <c r="N135" s="83" t="str">
        <f>IF($A135&lt;=$C$12,'STU LIST ENTRY'!O100,"")</f>
        <v/>
      </c>
      <c r="O135" s="83" t="str">
        <f>IF($A135&lt;=$C$12,'STU LIST ENTRY'!P100,"")</f>
        <v/>
      </c>
      <c r="P135" s="83" t="str">
        <f>IF($A135&lt;=$C$12,'STU LIST ENTRY'!Q100,"")</f>
        <v/>
      </c>
      <c r="Q135" s="83" t="str">
        <f>IF($A135&lt;=$C$12,'STU LIST ENTRY'!R100,"")</f>
        <v/>
      </c>
      <c r="R135" s="83" t="str">
        <f>IF($A135&lt;=$C$12,'STU LIST ENTRY'!S100,"")</f>
        <v/>
      </c>
      <c r="S135" s="82" t="str">
        <f>IF($A135&lt;=$C$12,'STU LIST ENTRY'!T100,"")</f>
        <v/>
      </c>
      <c r="T135" s="19" t="str">
        <f t="shared" si="3"/>
        <v/>
      </c>
    </row>
    <row r="136" spans="1:20" ht="30" customHeight="1" x14ac:dyDescent="0.25">
      <c r="A136" s="92" t="str">
        <f t="shared" si="4"/>
        <v/>
      </c>
      <c r="B136" s="82" t="str">
        <f>IF($A136&lt;=$C$12,'STU LIST ENTRY'!C101,"")</f>
        <v/>
      </c>
      <c r="C136" s="481" t="str">
        <f>IF($A136&lt;=$C$12,'STU LIST ENTRY'!D101,"")</f>
        <v/>
      </c>
      <c r="D136" s="83" t="str">
        <f>IF($A136&lt;=$C$12,'STU LIST ENTRY'!E101,"")</f>
        <v/>
      </c>
      <c r="E136" s="83" t="str">
        <f>IF($A136&lt;=$C$12,'STU LIST ENTRY'!F101,"")</f>
        <v/>
      </c>
      <c r="F136" s="83" t="str">
        <f>IF($A136&lt;=$C$12,'STU LIST ENTRY'!G101,"")</f>
        <v/>
      </c>
      <c r="G136" s="83" t="str">
        <f>IF($A136&lt;=$C$12,'STU LIST ENTRY'!H101,"")</f>
        <v/>
      </c>
      <c r="H136" s="83" t="str">
        <f>IF($A138&lt;=$C$12,'STU LIST ENTRY'!I103,"")</f>
        <v/>
      </c>
      <c r="I136" s="83" t="str">
        <f>IF($A136&lt;=$C$12,'STU LIST ENTRY'!J101,"")</f>
        <v/>
      </c>
      <c r="J136" s="83" t="str">
        <f>IF($A136&lt;=$C$12,'STU LIST ENTRY'!K101,"")</f>
        <v/>
      </c>
      <c r="K136" s="83" t="str">
        <f>IF($A136&lt;=$C$12,'STU LIST ENTRY'!L101,"")</f>
        <v/>
      </c>
      <c r="L136" s="83" t="str">
        <f>IF($A136&lt;=$C$12,'STU LIST ENTRY'!M101,"")</f>
        <v/>
      </c>
      <c r="M136" s="83" t="str">
        <f>IF($A136&lt;=$C$12,'STU LIST ENTRY'!N101,"")</f>
        <v/>
      </c>
      <c r="N136" s="83" t="str">
        <f>IF($A136&lt;=$C$12,'STU LIST ENTRY'!O101,"")</f>
        <v/>
      </c>
      <c r="O136" s="83" t="str">
        <f>IF($A136&lt;=$C$12,'STU LIST ENTRY'!P101,"")</f>
        <v/>
      </c>
      <c r="P136" s="83" t="str">
        <f>IF($A136&lt;=$C$12,'STU LIST ENTRY'!Q101,"")</f>
        <v/>
      </c>
      <c r="Q136" s="83" t="str">
        <f>IF($A136&lt;=$C$12,'STU LIST ENTRY'!R101,"")</f>
        <v/>
      </c>
      <c r="R136" s="83" t="str">
        <f>IF($A136&lt;=$C$12,'STU LIST ENTRY'!S101,"")</f>
        <v/>
      </c>
      <c r="S136" s="82" t="str">
        <f>IF($A136&lt;=$C$12,'STU LIST ENTRY'!T101,"")</f>
        <v/>
      </c>
      <c r="T136" s="19" t="str">
        <f t="shared" si="3"/>
        <v/>
      </c>
    </row>
    <row r="137" spans="1:20" ht="30" customHeight="1" x14ac:dyDescent="0.25">
      <c r="A137" s="92" t="str">
        <f t="shared" si="4"/>
        <v/>
      </c>
      <c r="B137" s="82" t="str">
        <f>IF($A137&lt;=$C$12,'STU LIST ENTRY'!C102,"")</f>
        <v/>
      </c>
      <c r="C137" s="481" t="str">
        <f>IF($A137&lt;=$C$12,'STU LIST ENTRY'!D102,"")</f>
        <v/>
      </c>
      <c r="D137" s="83" t="str">
        <f>IF($A137&lt;=$C$12,'STU LIST ENTRY'!E102,"")</f>
        <v/>
      </c>
      <c r="E137" s="83" t="str">
        <f>IF($A137&lt;=$C$12,'STU LIST ENTRY'!F102,"")</f>
        <v/>
      </c>
      <c r="F137" s="83" t="str">
        <f>IF($A137&lt;=$C$12,'STU LIST ENTRY'!G102,"")</f>
        <v/>
      </c>
      <c r="G137" s="83" t="str">
        <f>IF($A137&lt;=$C$12,'STU LIST ENTRY'!H102,"")</f>
        <v/>
      </c>
      <c r="H137" s="83" t="str">
        <f>IF($A139&lt;=$C$12,'STU LIST ENTRY'!I104,"")</f>
        <v/>
      </c>
      <c r="I137" s="83" t="str">
        <f>IF($A137&lt;=$C$12,'STU LIST ENTRY'!J102,"")</f>
        <v/>
      </c>
      <c r="J137" s="83" t="str">
        <f>IF($A137&lt;=$C$12,'STU LIST ENTRY'!K102,"")</f>
        <v/>
      </c>
      <c r="K137" s="83" t="str">
        <f>IF($A137&lt;=$C$12,'STU LIST ENTRY'!L102,"")</f>
        <v/>
      </c>
      <c r="L137" s="83" t="str">
        <f>IF($A137&lt;=$C$12,'STU LIST ENTRY'!M102,"")</f>
        <v/>
      </c>
      <c r="M137" s="83" t="str">
        <f>IF($A137&lt;=$C$12,'STU LIST ENTRY'!N102,"")</f>
        <v/>
      </c>
      <c r="N137" s="83" t="str">
        <f>IF($A137&lt;=$C$12,'STU LIST ENTRY'!O102,"")</f>
        <v/>
      </c>
      <c r="O137" s="83" t="str">
        <f>IF($A137&lt;=$C$12,'STU LIST ENTRY'!P102,"")</f>
        <v/>
      </c>
      <c r="P137" s="83" t="str">
        <f>IF($A137&lt;=$C$12,'STU LIST ENTRY'!Q102,"")</f>
        <v/>
      </c>
      <c r="Q137" s="83" t="str">
        <f>IF($A137&lt;=$C$12,'STU LIST ENTRY'!R102,"")</f>
        <v/>
      </c>
      <c r="R137" s="83" t="str">
        <f>IF($A137&lt;=$C$12,'STU LIST ENTRY'!S102,"")</f>
        <v/>
      </c>
      <c r="S137" s="82" t="str">
        <f>IF($A137&lt;=$C$12,'STU LIST ENTRY'!T102,"")</f>
        <v/>
      </c>
      <c r="T137" s="19" t="str">
        <f t="shared" si="3"/>
        <v/>
      </c>
    </row>
    <row r="138" spans="1:20" ht="30" customHeight="1" x14ac:dyDescent="0.25">
      <c r="A138" s="92" t="str">
        <f t="shared" si="4"/>
        <v/>
      </c>
      <c r="B138" s="82" t="str">
        <f>IF($A138&lt;=$C$12,'STU LIST ENTRY'!C103,"")</f>
        <v/>
      </c>
      <c r="C138" s="481" t="str">
        <f>IF($A138&lt;=$C$12,'STU LIST ENTRY'!D103,"")</f>
        <v/>
      </c>
      <c r="D138" s="83" t="str">
        <f>IF($A138&lt;=$C$12,'STU LIST ENTRY'!E103,"")</f>
        <v/>
      </c>
      <c r="E138" s="83" t="str">
        <f>IF($A138&lt;=$C$12,'STU LIST ENTRY'!F103,"")</f>
        <v/>
      </c>
      <c r="F138" s="83" t="str">
        <f>IF($A138&lt;=$C$12,'STU LIST ENTRY'!G103,"")</f>
        <v/>
      </c>
      <c r="G138" s="83" t="str">
        <f>IF($A138&lt;=$C$12,'STU LIST ENTRY'!H103,"")</f>
        <v/>
      </c>
      <c r="H138" s="83" t="str">
        <f>IF($A140&lt;=$C$12,'STU LIST ENTRY'!I105,"")</f>
        <v/>
      </c>
      <c r="I138" s="83" t="str">
        <f>IF($A138&lt;=$C$12,'STU LIST ENTRY'!J103,"")</f>
        <v/>
      </c>
      <c r="J138" s="83" t="str">
        <f>IF($A138&lt;=$C$12,'STU LIST ENTRY'!K103,"")</f>
        <v/>
      </c>
      <c r="K138" s="83" t="str">
        <f>IF($A138&lt;=$C$12,'STU LIST ENTRY'!L103,"")</f>
        <v/>
      </c>
      <c r="L138" s="83" t="str">
        <f>IF($A138&lt;=$C$12,'STU LIST ENTRY'!M103,"")</f>
        <v/>
      </c>
      <c r="M138" s="83" t="str">
        <f>IF($A138&lt;=$C$12,'STU LIST ENTRY'!N103,"")</f>
        <v/>
      </c>
      <c r="N138" s="83" t="str">
        <f>IF($A138&lt;=$C$12,'STU LIST ENTRY'!O103,"")</f>
        <v/>
      </c>
      <c r="O138" s="83" t="str">
        <f>IF($A138&lt;=$C$12,'STU LIST ENTRY'!P103,"")</f>
        <v/>
      </c>
      <c r="P138" s="83" t="str">
        <f>IF($A138&lt;=$C$12,'STU LIST ENTRY'!Q103,"")</f>
        <v/>
      </c>
      <c r="Q138" s="83" t="str">
        <f>IF($A138&lt;=$C$12,'STU LIST ENTRY'!R103,"")</f>
        <v/>
      </c>
      <c r="R138" s="83" t="str">
        <f>IF($A138&lt;=$C$12,'STU LIST ENTRY'!S103,"")</f>
        <v/>
      </c>
      <c r="S138" s="82" t="str">
        <f>IF($A138&lt;=$C$12,'STU LIST ENTRY'!T103,"")</f>
        <v/>
      </c>
      <c r="T138" s="19" t="str">
        <f t="shared" si="3"/>
        <v/>
      </c>
    </row>
    <row r="139" spans="1:20" ht="30" customHeight="1" x14ac:dyDescent="0.25">
      <c r="A139" s="92" t="str">
        <f t="shared" si="4"/>
        <v/>
      </c>
      <c r="B139" s="82" t="str">
        <f>IF($A139&lt;=$C$12,'STU LIST ENTRY'!C104,"")</f>
        <v/>
      </c>
      <c r="C139" s="481" t="str">
        <f>IF($A139&lt;=$C$12,'STU LIST ENTRY'!D104,"")</f>
        <v/>
      </c>
      <c r="D139" s="83" t="str">
        <f>IF($A139&lt;=$C$12,'STU LIST ENTRY'!E104,"")</f>
        <v/>
      </c>
      <c r="E139" s="83" t="str">
        <f>IF($A139&lt;=$C$12,'STU LIST ENTRY'!F104,"")</f>
        <v/>
      </c>
      <c r="F139" s="83" t="str">
        <f>IF($A139&lt;=$C$12,'STU LIST ENTRY'!G104,"")</f>
        <v/>
      </c>
      <c r="G139" s="83" t="str">
        <f>IF($A139&lt;=$C$12,'STU LIST ENTRY'!H104,"")</f>
        <v/>
      </c>
      <c r="H139" s="83" t="str">
        <f>IF($A141&lt;=$C$12,'STU LIST ENTRY'!I106,"")</f>
        <v/>
      </c>
      <c r="I139" s="83" t="str">
        <f>IF($A139&lt;=$C$12,'STU LIST ENTRY'!J104,"")</f>
        <v/>
      </c>
      <c r="J139" s="83" t="str">
        <f>IF($A139&lt;=$C$12,'STU LIST ENTRY'!K104,"")</f>
        <v/>
      </c>
      <c r="K139" s="83" t="str">
        <f>IF($A139&lt;=$C$12,'STU LIST ENTRY'!L104,"")</f>
        <v/>
      </c>
      <c r="L139" s="83" t="str">
        <f>IF($A139&lt;=$C$12,'STU LIST ENTRY'!M104,"")</f>
        <v/>
      </c>
      <c r="M139" s="83" t="str">
        <f>IF($A139&lt;=$C$12,'STU LIST ENTRY'!N104,"")</f>
        <v/>
      </c>
      <c r="N139" s="83" t="str">
        <f>IF($A139&lt;=$C$12,'STU LIST ENTRY'!O104,"")</f>
        <v/>
      </c>
      <c r="O139" s="83" t="str">
        <f>IF($A139&lt;=$C$12,'STU LIST ENTRY'!P104,"")</f>
        <v/>
      </c>
      <c r="P139" s="83" t="str">
        <f>IF($A139&lt;=$C$12,'STU LIST ENTRY'!Q104,"")</f>
        <v/>
      </c>
      <c r="Q139" s="83" t="str">
        <f>IF($A139&lt;=$C$12,'STU LIST ENTRY'!R104,"")</f>
        <v/>
      </c>
      <c r="R139" s="83" t="str">
        <f>IF($A139&lt;=$C$12,'STU LIST ENTRY'!S104,"")</f>
        <v/>
      </c>
      <c r="S139" s="82" t="str">
        <f>IF($A139&lt;=$C$12,'STU LIST ENTRY'!T104,"")</f>
        <v/>
      </c>
      <c r="T139" s="19" t="str">
        <f t="shared" si="3"/>
        <v/>
      </c>
    </row>
    <row r="140" spans="1:20" ht="30" customHeight="1" x14ac:dyDescent="0.25">
      <c r="A140" s="92" t="str">
        <f t="shared" si="4"/>
        <v/>
      </c>
      <c r="B140" s="82" t="str">
        <f>IF($A140&lt;=$C$12,'STU LIST ENTRY'!C105,"")</f>
        <v/>
      </c>
      <c r="C140" s="481" t="str">
        <f>IF($A140&lt;=$C$12,'STU LIST ENTRY'!D105,"")</f>
        <v/>
      </c>
      <c r="D140" s="83" t="str">
        <f>IF($A140&lt;=$C$12,'STU LIST ENTRY'!E105,"")</f>
        <v/>
      </c>
      <c r="E140" s="83" t="str">
        <f>IF($A140&lt;=$C$12,'STU LIST ENTRY'!F105,"")</f>
        <v/>
      </c>
      <c r="F140" s="83" t="str">
        <f>IF($A140&lt;=$C$12,'STU LIST ENTRY'!G105,"")</f>
        <v/>
      </c>
      <c r="G140" s="83" t="str">
        <f>IF($A140&lt;=$C$12,'STU LIST ENTRY'!H105,"")</f>
        <v/>
      </c>
      <c r="H140" s="83" t="str">
        <f>IF($A142&lt;=$C$12,'STU LIST ENTRY'!I107,"")</f>
        <v/>
      </c>
      <c r="I140" s="83" t="str">
        <f>IF($A140&lt;=$C$12,'STU LIST ENTRY'!J105,"")</f>
        <v/>
      </c>
      <c r="J140" s="83" t="str">
        <f>IF($A140&lt;=$C$12,'STU LIST ENTRY'!K105,"")</f>
        <v/>
      </c>
      <c r="K140" s="83" t="str">
        <f>IF($A140&lt;=$C$12,'STU LIST ENTRY'!L105,"")</f>
        <v/>
      </c>
      <c r="L140" s="83" t="str">
        <f>IF($A140&lt;=$C$12,'STU LIST ENTRY'!M105,"")</f>
        <v/>
      </c>
      <c r="M140" s="83" t="str">
        <f>IF($A140&lt;=$C$12,'STU LIST ENTRY'!N105,"")</f>
        <v/>
      </c>
      <c r="N140" s="83" t="str">
        <f>IF($A140&lt;=$C$12,'STU LIST ENTRY'!O105,"")</f>
        <v/>
      </c>
      <c r="O140" s="83" t="str">
        <f>IF($A140&lt;=$C$12,'STU LIST ENTRY'!P105,"")</f>
        <v/>
      </c>
      <c r="P140" s="83" t="str">
        <f>IF($A140&lt;=$C$12,'STU LIST ENTRY'!Q105,"")</f>
        <v/>
      </c>
      <c r="Q140" s="83" t="str">
        <f>IF($A140&lt;=$C$12,'STU LIST ENTRY'!R105,"")</f>
        <v/>
      </c>
      <c r="R140" s="83" t="str">
        <f>IF($A140&lt;=$C$12,'STU LIST ENTRY'!S105,"")</f>
        <v/>
      </c>
      <c r="S140" s="82" t="str">
        <f>IF($A140&lt;=$C$12,'STU LIST ENTRY'!T105,"")</f>
        <v/>
      </c>
      <c r="T140" s="19" t="str">
        <f t="shared" si="3"/>
        <v/>
      </c>
    </row>
    <row r="141" spans="1:20" ht="30" customHeight="1" x14ac:dyDescent="0.25">
      <c r="A141" s="92" t="str">
        <f t="shared" si="4"/>
        <v/>
      </c>
      <c r="B141" s="82" t="str">
        <f>IF($A141&lt;=$C$12,'STU LIST ENTRY'!C106,"")</f>
        <v/>
      </c>
      <c r="C141" s="481" t="str">
        <f>IF($A141&lt;=$C$12,'STU LIST ENTRY'!D106,"")</f>
        <v/>
      </c>
      <c r="D141" s="83" t="str">
        <f>IF($A141&lt;=$C$12,'STU LIST ENTRY'!E106,"")</f>
        <v/>
      </c>
      <c r="E141" s="83" t="str">
        <f>IF($A141&lt;=$C$12,'STU LIST ENTRY'!F106,"")</f>
        <v/>
      </c>
      <c r="F141" s="83" t="str">
        <f>IF($A141&lt;=$C$12,'STU LIST ENTRY'!G106,"")</f>
        <v/>
      </c>
      <c r="G141" s="83" t="str">
        <f>IF($A141&lt;=$C$12,'STU LIST ENTRY'!H106,"")</f>
        <v/>
      </c>
      <c r="H141" s="83" t="str">
        <f>IF($A143&lt;=$C$12,'STU LIST ENTRY'!I108,"")</f>
        <v/>
      </c>
      <c r="I141" s="83" t="str">
        <f>IF($A141&lt;=$C$12,'STU LIST ENTRY'!J106,"")</f>
        <v/>
      </c>
      <c r="J141" s="83" t="str">
        <f>IF($A141&lt;=$C$12,'STU LIST ENTRY'!K106,"")</f>
        <v/>
      </c>
      <c r="K141" s="83" t="str">
        <f>IF($A141&lt;=$C$12,'STU LIST ENTRY'!L106,"")</f>
        <v/>
      </c>
      <c r="L141" s="83" t="str">
        <f>IF($A141&lt;=$C$12,'STU LIST ENTRY'!M106,"")</f>
        <v/>
      </c>
      <c r="M141" s="83" t="str">
        <f>IF($A141&lt;=$C$12,'STU LIST ENTRY'!N106,"")</f>
        <v/>
      </c>
      <c r="N141" s="83" t="str">
        <f>IF($A141&lt;=$C$12,'STU LIST ENTRY'!O106,"")</f>
        <v/>
      </c>
      <c r="O141" s="83" t="str">
        <f>IF($A141&lt;=$C$12,'STU LIST ENTRY'!P106,"")</f>
        <v/>
      </c>
      <c r="P141" s="83" t="str">
        <f>IF($A141&lt;=$C$12,'STU LIST ENTRY'!Q106,"")</f>
        <v/>
      </c>
      <c r="Q141" s="83" t="str">
        <f>IF($A141&lt;=$C$12,'STU LIST ENTRY'!R106,"")</f>
        <v/>
      </c>
      <c r="R141" s="83" t="str">
        <f>IF($A141&lt;=$C$12,'STU LIST ENTRY'!S106,"")</f>
        <v/>
      </c>
      <c r="S141" s="82" t="str">
        <f>IF($A141&lt;=$C$12,'STU LIST ENTRY'!T106,"")</f>
        <v/>
      </c>
      <c r="T141" s="19" t="str">
        <f t="shared" si="3"/>
        <v/>
      </c>
    </row>
    <row r="142" spans="1:20" ht="30" customHeight="1" x14ac:dyDescent="0.25">
      <c r="A142" s="92" t="str">
        <f t="shared" si="4"/>
        <v/>
      </c>
      <c r="B142" s="82" t="str">
        <f>IF($A142&lt;=$C$12,'STU LIST ENTRY'!C107,"")</f>
        <v/>
      </c>
      <c r="C142" s="481" t="str">
        <f>IF($A142&lt;=$C$12,'STU LIST ENTRY'!D107,"")</f>
        <v/>
      </c>
      <c r="D142" s="83" t="str">
        <f>IF($A142&lt;=$C$12,'STU LIST ENTRY'!E107,"")</f>
        <v/>
      </c>
      <c r="E142" s="83" t="str">
        <f>IF($A142&lt;=$C$12,'STU LIST ENTRY'!F107,"")</f>
        <v/>
      </c>
      <c r="F142" s="83" t="str">
        <f>IF($A142&lt;=$C$12,'STU LIST ENTRY'!G107,"")</f>
        <v/>
      </c>
      <c r="G142" s="83" t="str">
        <f>IF($A142&lt;=$C$12,'STU LIST ENTRY'!H107,"")</f>
        <v/>
      </c>
      <c r="H142" s="83" t="str">
        <f>IF($A144&lt;=$C$12,'STU LIST ENTRY'!I109,"")</f>
        <v/>
      </c>
      <c r="I142" s="83" t="str">
        <f>IF($A142&lt;=$C$12,'STU LIST ENTRY'!J107,"")</f>
        <v/>
      </c>
      <c r="J142" s="83" t="str">
        <f>IF($A142&lt;=$C$12,'STU LIST ENTRY'!K107,"")</f>
        <v/>
      </c>
      <c r="K142" s="83" t="str">
        <f>IF($A142&lt;=$C$12,'STU LIST ENTRY'!L107,"")</f>
        <v/>
      </c>
      <c r="L142" s="83" t="str">
        <f>IF($A142&lt;=$C$12,'STU LIST ENTRY'!M107,"")</f>
        <v/>
      </c>
      <c r="M142" s="83" t="str">
        <f>IF($A142&lt;=$C$12,'STU LIST ENTRY'!N107,"")</f>
        <v/>
      </c>
      <c r="N142" s="83" t="str">
        <f>IF($A142&lt;=$C$12,'STU LIST ENTRY'!O107,"")</f>
        <v/>
      </c>
      <c r="O142" s="83" t="str">
        <f>IF($A142&lt;=$C$12,'STU LIST ENTRY'!P107,"")</f>
        <v/>
      </c>
      <c r="P142" s="83" t="str">
        <f>IF($A142&lt;=$C$12,'STU LIST ENTRY'!Q107,"")</f>
        <v/>
      </c>
      <c r="Q142" s="83" t="str">
        <f>IF($A142&lt;=$C$12,'STU LIST ENTRY'!R107,"")</f>
        <v/>
      </c>
      <c r="R142" s="83" t="str">
        <f>IF($A142&lt;=$C$12,'STU LIST ENTRY'!S107,"")</f>
        <v/>
      </c>
      <c r="S142" s="82" t="str">
        <f>IF($A142&lt;=$C$12,'STU LIST ENTRY'!T107,"")</f>
        <v/>
      </c>
      <c r="T142" s="19" t="str">
        <f t="shared" si="3"/>
        <v/>
      </c>
    </row>
    <row r="143" spans="1:20" ht="30" customHeight="1" x14ac:dyDescent="0.25">
      <c r="A143" s="92" t="str">
        <f t="shared" si="4"/>
        <v/>
      </c>
      <c r="B143" s="82" t="str">
        <f>IF($A143&lt;=$C$12,'STU LIST ENTRY'!C108,"")</f>
        <v/>
      </c>
      <c r="C143" s="481" t="str">
        <f>IF($A143&lt;=$C$12,'STU LIST ENTRY'!D108,"")</f>
        <v/>
      </c>
      <c r="D143" s="83" t="str">
        <f>IF($A143&lt;=$C$12,'STU LIST ENTRY'!E108,"")</f>
        <v/>
      </c>
      <c r="E143" s="83" t="str">
        <f>IF($A143&lt;=$C$12,'STU LIST ENTRY'!F108,"")</f>
        <v/>
      </c>
      <c r="F143" s="83" t="str">
        <f>IF($A143&lt;=$C$12,'STU LIST ENTRY'!G108,"")</f>
        <v/>
      </c>
      <c r="G143" s="83" t="str">
        <f>IF($A143&lt;=$C$12,'STU LIST ENTRY'!H108,"")</f>
        <v/>
      </c>
      <c r="H143" s="83" t="str">
        <f>IF($A145&lt;=$C$12,'STU LIST ENTRY'!I110,"")</f>
        <v/>
      </c>
      <c r="I143" s="83" t="str">
        <f>IF($A143&lt;=$C$12,'STU LIST ENTRY'!J108,"")</f>
        <v/>
      </c>
      <c r="J143" s="83" t="str">
        <f>IF($A143&lt;=$C$12,'STU LIST ENTRY'!K108,"")</f>
        <v/>
      </c>
      <c r="K143" s="83" t="str">
        <f>IF($A143&lt;=$C$12,'STU LIST ENTRY'!L108,"")</f>
        <v/>
      </c>
      <c r="L143" s="83" t="str">
        <f>IF($A143&lt;=$C$12,'STU LIST ENTRY'!M108,"")</f>
        <v/>
      </c>
      <c r="M143" s="83" t="str">
        <f>IF($A143&lt;=$C$12,'STU LIST ENTRY'!N108,"")</f>
        <v/>
      </c>
      <c r="N143" s="83" t="str">
        <f>IF($A143&lt;=$C$12,'STU LIST ENTRY'!O108,"")</f>
        <v/>
      </c>
      <c r="O143" s="83" t="str">
        <f>IF($A143&lt;=$C$12,'STU LIST ENTRY'!P108,"")</f>
        <v/>
      </c>
      <c r="P143" s="83" t="str">
        <f>IF($A143&lt;=$C$12,'STU LIST ENTRY'!Q108,"")</f>
        <v/>
      </c>
      <c r="Q143" s="83" t="str">
        <f>IF($A143&lt;=$C$12,'STU LIST ENTRY'!R108,"")</f>
        <v/>
      </c>
      <c r="R143" s="83" t="str">
        <f>IF($A143&lt;=$C$12,'STU LIST ENTRY'!S108,"")</f>
        <v/>
      </c>
      <c r="S143" s="82" t="str">
        <f>IF($A143&lt;=$C$12,'STU LIST ENTRY'!T108,"")</f>
        <v/>
      </c>
      <c r="T143" s="19" t="str">
        <f t="shared" si="3"/>
        <v/>
      </c>
    </row>
    <row r="144" spans="1:20" ht="30" customHeight="1" x14ac:dyDescent="0.25">
      <c r="A144" s="92" t="str">
        <f t="shared" si="4"/>
        <v/>
      </c>
      <c r="B144" s="82" t="str">
        <f>IF($A144&lt;=$C$12,'STU LIST ENTRY'!C109,"")</f>
        <v/>
      </c>
      <c r="C144" s="481" t="str">
        <f>IF($A144&lt;=$C$12,'STU LIST ENTRY'!D109,"")</f>
        <v/>
      </c>
      <c r="D144" s="83" t="str">
        <f>IF($A144&lt;=$C$12,'STU LIST ENTRY'!E109,"")</f>
        <v/>
      </c>
      <c r="E144" s="83" t="str">
        <f>IF($A144&lt;=$C$12,'STU LIST ENTRY'!F109,"")</f>
        <v/>
      </c>
      <c r="F144" s="83" t="str">
        <f>IF($A144&lt;=$C$12,'STU LIST ENTRY'!G109,"")</f>
        <v/>
      </c>
      <c r="G144" s="83" t="str">
        <f>IF($A144&lt;=$C$12,'STU LIST ENTRY'!H109,"")</f>
        <v/>
      </c>
      <c r="H144" s="83" t="str">
        <f>IF($A146&lt;=$C$12,'STU LIST ENTRY'!I111,"")</f>
        <v/>
      </c>
      <c r="I144" s="83" t="str">
        <f>IF($A144&lt;=$C$12,'STU LIST ENTRY'!J109,"")</f>
        <v/>
      </c>
      <c r="J144" s="83" t="str">
        <f>IF($A144&lt;=$C$12,'STU LIST ENTRY'!K109,"")</f>
        <v/>
      </c>
      <c r="K144" s="83" t="str">
        <f>IF($A144&lt;=$C$12,'STU LIST ENTRY'!L109,"")</f>
        <v/>
      </c>
      <c r="L144" s="83" t="str">
        <f>IF($A144&lt;=$C$12,'STU LIST ENTRY'!M109,"")</f>
        <v/>
      </c>
      <c r="M144" s="83" t="str">
        <f>IF($A144&lt;=$C$12,'STU LIST ENTRY'!N109,"")</f>
        <v/>
      </c>
      <c r="N144" s="83" t="str">
        <f>IF($A144&lt;=$C$12,'STU LIST ENTRY'!O109,"")</f>
        <v/>
      </c>
      <c r="O144" s="83" t="str">
        <f>IF($A144&lt;=$C$12,'STU LIST ENTRY'!P109,"")</f>
        <v/>
      </c>
      <c r="P144" s="83" t="str">
        <f>IF($A144&lt;=$C$12,'STU LIST ENTRY'!Q109,"")</f>
        <v/>
      </c>
      <c r="Q144" s="83" t="str">
        <f>IF($A144&lt;=$C$12,'STU LIST ENTRY'!R109,"")</f>
        <v/>
      </c>
      <c r="R144" s="83" t="str">
        <f>IF($A144&lt;=$C$12,'STU LIST ENTRY'!S109,"")</f>
        <v/>
      </c>
      <c r="S144" s="82" t="str">
        <f>IF($A144&lt;=$C$12,'STU LIST ENTRY'!T109,"")</f>
        <v/>
      </c>
      <c r="T144" s="19" t="str">
        <f t="shared" si="3"/>
        <v/>
      </c>
    </row>
    <row r="145" spans="1:20" ht="30" customHeight="1" x14ac:dyDescent="0.25">
      <c r="A145" s="92" t="str">
        <f t="shared" si="4"/>
        <v/>
      </c>
      <c r="B145" s="82" t="str">
        <f>IF($A145&lt;=$C$12,'STU LIST ENTRY'!C110,"")</f>
        <v/>
      </c>
      <c r="C145" s="481" t="str">
        <f>IF($A145&lt;=$C$12,'STU LIST ENTRY'!D110,"")</f>
        <v/>
      </c>
      <c r="D145" s="83" t="str">
        <f>IF($A145&lt;=$C$12,'STU LIST ENTRY'!E110,"")</f>
        <v/>
      </c>
      <c r="E145" s="83" t="str">
        <f>IF($A145&lt;=$C$12,'STU LIST ENTRY'!F110,"")</f>
        <v/>
      </c>
      <c r="F145" s="83" t="str">
        <f>IF($A145&lt;=$C$12,'STU LIST ENTRY'!G110,"")</f>
        <v/>
      </c>
      <c r="G145" s="83" t="str">
        <f>IF($A145&lt;=$C$12,'STU LIST ENTRY'!H110,"")</f>
        <v/>
      </c>
      <c r="H145" s="83" t="str">
        <f>IF($A147&lt;=$C$12,'STU LIST ENTRY'!I112,"")</f>
        <v/>
      </c>
      <c r="I145" s="83" t="str">
        <f>IF($A145&lt;=$C$12,'STU LIST ENTRY'!J110,"")</f>
        <v/>
      </c>
      <c r="J145" s="83" t="str">
        <f>IF($A145&lt;=$C$12,'STU LIST ENTRY'!K110,"")</f>
        <v/>
      </c>
      <c r="K145" s="83" t="str">
        <f>IF($A145&lt;=$C$12,'STU LIST ENTRY'!L110,"")</f>
        <v/>
      </c>
      <c r="L145" s="83" t="str">
        <f>IF($A145&lt;=$C$12,'STU LIST ENTRY'!M110,"")</f>
        <v/>
      </c>
      <c r="M145" s="83" t="str">
        <f>IF($A145&lt;=$C$12,'STU LIST ENTRY'!N110,"")</f>
        <v/>
      </c>
      <c r="N145" s="83" t="str">
        <f>IF($A145&lt;=$C$12,'STU LIST ENTRY'!O110,"")</f>
        <v/>
      </c>
      <c r="O145" s="83" t="str">
        <f>IF($A145&lt;=$C$12,'STU LIST ENTRY'!P110,"")</f>
        <v/>
      </c>
      <c r="P145" s="83" t="str">
        <f>IF($A145&lt;=$C$12,'STU LIST ENTRY'!Q110,"")</f>
        <v/>
      </c>
      <c r="Q145" s="83" t="str">
        <f>IF($A145&lt;=$C$12,'STU LIST ENTRY'!R110,"")</f>
        <v/>
      </c>
      <c r="R145" s="83" t="str">
        <f>IF($A145&lt;=$C$12,'STU LIST ENTRY'!S110,"")</f>
        <v/>
      </c>
      <c r="S145" s="82" t="str">
        <f>IF($A145&lt;=$C$12,'STU LIST ENTRY'!T110,"")</f>
        <v/>
      </c>
      <c r="T145" s="19" t="str">
        <f t="shared" si="3"/>
        <v/>
      </c>
    </row>
    <row r="146" spans="1:20" ht="30" customHeight="1" x14ac:dyDescent="0.25">
      <c r="A146" s="92" t="str">
        <f t="shared" si="4"/>
        <v/>
      </c>
      <c r="B146" s="82" t="str">
        <f>IF($A146&lt;=$C$12,'STU LIST ENTRY'!C111,"")</f>
        <v/>
      </c>
      <c r="C146" s="481" t="str">
        <f>IF($A146&lt;=$C$12,'STU LIST ENTRY'!D111,"")</f>
        <v/>
      </c>
      <c r="D146" s="83" t="str">
        <f>IF($A146&lt;=$C$12,'STU LIST ENTRY'!E111,"")</f>
        <v/>
      </c>
      <c r="E146" s="83" t="str">
        <f>IF($A146&lt;=$C$12,'STU LIST ENTRY'!F111,"")</f>
        <v/>
      </c>
      <c r="F146" s="83" t="str">
        <f>IF($A146&lt;=$C$12,'STU LIST ENTRY'!G111,"")</f>
        <v/>
      </c>
      <c r="G146" s="83" t="str">
        <f>IF($A146&lt;=$C$12,'STU LIST ENTRY'!H111,"")</f>
        <v/>
      </c>
      <c r="H146" s="83" t="str">
        <f>IF($A148&lt;=$C$12,'STU LIST ENTRY'!I113,"")</f>
        <v/>
      </c>
      <c r="I146" s="83" t="str">
        <f>IF($A146&lt;=$C$12,'STU LIST ENTRY'!J111,"")</f>
        <v/>
      </c>
      <c r="J146" s="83" t="str">
        <f>IF($A146&lt;=$C$12,'STU LIST ENTRY'!K111,"")</f>
        <v/>
      </c>
      <c r="K146" s="83" t="str">
        <f>IF($A146&lt;=$C$12,'STU LIST ENTRY'!L111,"")</f>
        <v/>
      </c>
      <c r="L146" s="83" t="str">
        <f>IF($A146&lt;=$C$12,'STU LIST ENTRY'!M111,"")</f>
        <v/>
      </c>
      <c r="M146" s="83" t="str">
        <f>IF($A146&lt;=$C$12,'STU LIST ENTRY'!N111,"")</f>
        <v/>
      </c>
      <c r="N146" s="83" t="str">
        <f>IF($A146&lt;=$C$12,'STU LIST ENTRY'!O111,"")</f>
        <v/>
      </c>
      <c r="O146" s="83" t="str">
        <f>IF($A146&lt;=$C$12,'STU LIST ENTRY'!P111,"")</f>
        <v/>
      </c>
      <c r="P146" s="83" t="str">
        <f>IF($A146&lt;=$C$12,'STU LIST ENTRY'!Q111,"")</f>
        <v/>
      </c>
      <c r="Q146" s="83" t="str">
        <f>IF($A146&lt;=$C$12,'STU LIST ENTRY'!R111,"")</f>
        <v/>
      </c>
      <c r="R146" s="83" t="str">
        <f>IF($A146&lt;=$C$12,'STU LIST ENTRY'!S111,"")</f>
        <v/>
      </c>
      <c r="S146" s="82" t="str">
        <f>IF($A146&lt;=$C$12,'STU LIST ENTRY'!T111,"")</f>
        <v/>
      </c>
      <c r="T146" s="19" t="str">
        <f t="shared" si="3"/>
        <v/>
      </c>
    </row>
    <row r="147" spans="1:20" ht="30" customHeight="1" x14ac:dyDescent="0.25">
      <c r="A147" s="92" t="str">
        <f t="shared" si="4"/>
        <v/>
      </c>
      <c r="B147" s="82" t="str">
        <f>IF($A147&lt;=$C$12,'STU LIST ENTRY'!C112,"")</f>
        <v/>
      </c>
      <c r="C147" s="481" t="str">
        <f>IF($A147&lt;=$C$12,'STU LIST ENTRY'!D112,"")</f>
        <v/>
      </c>
      <c r="D147" s="83" t="str">
        <f>IF($A147&lt;=$C$12,'STU LIST ENTRY'!E112,"")</f>
        <v/>
      </c>
      <c r="E147" s="83" t="str">
        <f>IF($A147&lt;=$C$12,'STU LIST ENTRY'!F112,"")</f>
        <v/>
      </c>
      <c r="F147" s="83" t="str">
        <f>IF($A147&lt;=$C$12,'STU LIST ENTRY'!G112,"")</f>
        <v/>
      </c>
      <c r="G147" s="83" t="str">
        <f>IF($A147&lt;=$C$12,'STU LIST ENTRY'!H112,"")</f>
        <v/>
      </c>
      <c r="H147" s="83" t="str">
        <f>IF($A149&lt;=$C$12,'STU LIST ENTRY'!I114,"")</f>
        <v/>
      </c>
      <c r="I147" s="83" t="str">
        <f>IF($A147&lt;=$C$12,'STU LIST ENTRY'!J112,"")</f>
        <v/>
      </c>
      <c r="J147" s="83" t="str">
        <f>IF($A147&lt;=$C$12,'STU LIST ENTRY'!K112,"")</f>
        <v/>
      </c>
      <c r="K147" s="83" t="str">
        <f>IF($A147&lt;=$C$12,'STU LIST ENTRY'!L112,"")</f>
        <v/>
      </c>
      <c r="L147" s="83" t="str">
        <f>IF($A147&lt;=$C$12,'STU LIST ENTRY'!M112,"")</f>
        <v/>
      </c>
      <c r="M147" s="83" t="str">
        <f>IF($A147&lt;=$C$12,'STU LIST ENTRY'!N112,"")</f>
        <v/>
      </c>
      <c r="N147" s="83" t="str">
        <f>IF($A147&lt;=$C$12,'STU LIST ENTRY'!O112,"")</f>
        <v/>
      </c>
      <c r="O147" s="83" t="str">
        <f>IF($A147&lt;=$C$12,'STU LIST ENTRY'!P112,"")</f>
        <v/>
      </c>
      <c r="P147" s="83" t="str">
        <f>IF($A147&lt;=$C$12,'STU LIST ENTRY'!Q112,"")</f>
        <v/>
      </c>
      <c r="Q147" s="83" t="str">
        <f>IF($A147&lt;=$C$12,'STU LIST ENTRY'!R112,"")</f>
        <v/>
      </c>
      <c r="R147" s="83" t="str">
        <f>IF($A147&lt;=$C$12,'STU LIST ENTRY'!S112,"")</f>
        <v/>
      </c>
      <c r="S147" s="82" t="str">
        <f>IF($A147&lt;=$C$12,'STU LIST ENTRY'!T112,"")</f>
        <v/>
      </c>
      <c r="T147" s="19" t="str">
        <f t="shared" si="3"/>
        <v/>
      </c>
    </row>
    <row r="148" spans="1:20" ht="30" customHeight="1" x14ac:dyDescent="0.25">
      <c r="A148" s="92" t="str">
        <f t="shared" si="4"/>
        <v/>
      </c>
      <c r="B148" s="82" t="str">
        <f>IF($A148&lt;=$C$12,'STU LIST ENTRY'!C113,"")</f>
        <v/>
      </c>
      <c r="C148" s="481" t="str">
        <f>IF($A148&lt;=$C$12,'STU LIST ENTRY'!D113,"")</f>
        <v/>
      </c>
      <c r="D148" s="83" t="str">
        <f>IF($A148&lt;=$C$12,'STU LIST ENTRY'!E113,"")</f>
        <v/>
      </c>
      <c r="E148" s="83" t="str">
        <f>IF($A148&lt;=$C$12,'STU LIST ENTRY'!F113,"")</f>
        <v/>
      </c>
      <c r="F148" s="83" t="str">
        <f>IF($A148&lt;=$C$12,'STU LIST ENTRY'!G113,"")</f>
        <v/>
      </c>
      <c r="G148" s="83" t="str">
        <f>IF($A148&lt;=$C$12,'STU LIST ENTRY'!H113,"")</f>
        <v/>
      </c>
      <c r="H148" s="83" t="str">
        <f>IF($A150&lt;=$C$12,'STU LIST ENTRY'!I115,"")</f>
        <v/>
      </c>
      <c r="I148" s="83" t="str">
        <f>IF($A148&lt;=$C$12,'STU LIST ENTRY'!J113,"")</f>
        <v/>
      </c>
      <c r="J148" s="83" t="str">
        <f>IF($A148&lt;=$C$12,'STU LIST ENTRY'!K113,"")</f>
        <v/>
      </c>
      <c r="K148" s="83" t="str">
        <f>IF($A148&lt;=$C$12,'STU LIST ENTRY'!L113,"")</f>
        <v/>
      </c>
      <c r="L148" s="83" t="str">
        <f>IF($A148&lt;=$C$12,'STU LIST ENTRY'!M113,"")</f>
        <v/>
      </c>
      <c r="M148" s="83" t="str">
        <f>IF($A148&lt;=$C$12,'STU LIST ENTRY'!N113,"")</f>
        <v/>
      </c>
      <c r="N148" s="83" t="str">
        <f>IF($A148&lt;=$C$12,'STU LIST ENTRY'!O113,"")</f>
        <v/>
      </c>
      <c r="O148" s="83" t="str">
        <f>IF($A148&lt;=$C$12,'STU LIST ENTRY'!P113,"")</f>
        <v/>
      </c>
      <c r="P148" s="83" t="str">
        <f>IF($A148&lt;=$C$12,'STU LIST ENTRY'!Q113,"")</f>
        <v/>
      </c>
      <c r="Q148" s="83" t="str">
        <f>IF($A148&lt;=$C$12,'STU LIST ENTRY'!R113,"")</f>
        <v/>
      </c>
      <c r="R148" s="83" t="str">
        <f>IF($A148&lt;=$C$12,'STU LIST ENTRY'!S113,"")</f>
        <v/>
      </c>
      <c r="S148" s="82" t="str">
        <f>IF($A148&lt;=$C$12,'STU LIST ENTRY'!T113,"")</f>
        <v/>
      </c>
      <c r="T148" s="19" t="str">
        <f t="shared" si="3"/>
        <v/>
      </c>
    </row>
    <row r="149" spans="1:20" ht="30" customHeight="1" x14ac:dyDescent="0.25">
      <c r="A149" s="92" t="str">
        <f t="shared" si="4"/>
        <v/>
      </c>
      <c r="B149" s="82" t="str">
        <f>IF($A149&lt;=$C$12,'STU LIST ENTRY'!C114,"")</f>
        <v/>
      </c>
      <c r="C149" s="481" t="str">
        <f>IF($A149&lt;=$C$12,'STU LIST ENTRY'!D114,"")</f>
        <v/>
      </c>
      <c r="D149" s="83" t="str">
        <f>IF($A149&lt;=$C$12,'STU LIST ENTRY'!E114,"")</f>
        <v/>
      </c>
      <c r="E149" s="83" t="str">
        <f>IF($A149&lt;=$C$12,'STU LIST ENTRY'!F114,"")</f>
        <v/>
      </c>
      <c r="F149" s="83" t="str">
        <f>IF($A149&lt;=$C$12,'STU LIST ENTRY'!G114,"")</f>
        <v/>
      </c>
      <c r="G149" s="83" t="str">
        <f>IF($A149&lt;=$C$12,'STU LIST ENTRY'!H114,"")</f>
        <v/>
      </c>
      <c r="H149" s="83" t="str">
        <f>IF($A151&lt;=$C$12,'STU LIST ENTRY'!I116,"")</f>
        <v/>
      </c>
      <c r="I149" s="83" t="str">
        <f>IF($A149&lt;=$C$12,'STU LIST ENTRY'!J114,"")</f>
        <v/>
      </c>
      <c r="J149" s="83" t="str">
        <f>IF($A149&lt;=$C$12,'STU LIST ENTRY'!K114,"")</f>
        <v/>
      </c>
      <c r="K149" s="83" t="str">
        <f>IF($A149&lt;=$C$12,'STU LIST ENTRY'!L114,"")</f>
        <v/>
      </c>
      <c r="L149" s="83" t="str">
        <f>IF($A149&lt;=$C$12,'STU LIST ENTRY'!M114,"")</f>
        <v/>
      </c>
      <c r="M149" s="83" t="str">
        <f>IF($A149&lt;=$C$12,'STU LIST ENTRY'!N114,"")</f>
        <v/>
      </c>
      <c r="N149" s="83" t="str">
        <f>IF($A149&lt;=$C$12,'STU LIST ENTRY'!O114,"")</f>
        <v/>
      </c>
      <c r="O149" s="83" t="str">
        <f>IF($A149&lt;=$C$12,'STU LIST ENTRY'!P114,"")</f>
        <v/>
      </c>
      <c r="P149" s="83" t="str">
        <f>IF($A149&lt;=$C$12,'STU LIST ENTRY'!Q114,"")</f>
        <v/>
      </c>
      <c r="Q149" s="83" t="str">
        <f>IF($A149&lt;=$C$12,'STU LIST ENTRY'!R114,"")</f>
        <v/>
      </c>
      <c r="R149" s="83" t="str">
        <f>IF($A149&lt;=$C$12,'STU LIST ENTRY'!S114,"")</f>
        <v/>
      </c>
      <c r="S149" s="82" t="str">
        <f>IF($A149&lt;=$C$12,'STU LIST ENTRY'!T114,"")</f>
        <v/>
      </c>
      <c r="T149" s="19" t="str">
        <f t="shared" si="3"/>
        <v/>
      </c>
    </row>
    <row r="150" spans="1:20" ht="30" customHeight="1" x14ac:dyDescent="0.25">
      <c r="A150" s="92" t="str">
        <f t="shared" si="4"/>
        <v/>
      </c>
      <c r="B150" s="82" t="str">
        <f>IF($A150&lt;=$C$12,'STU LIST ENTRY'!C115,"")</f>
        <v/>
      </c>
      <c r="C150" s="481" t="str">
        <f>IF($A150&lt;=$C$12,'STU LIST ENTRY'!D115,"")</f>
        <v/>
      </c>
      <c r="D150" s="83" t="str">
        <f>IF($A150&lt;=$C$12,'STU LIST ENTRY'!E115,"")</f>
        <v/>
      </c>
      <c r="E150" s="83" t="str">
        <f>IF($A150&lt;=$C$12,'STU LIST ENTRY'!F115,"")</f>
        <v/>
      </c>
      <c r="F150" s="83" t="str">
        <f>IF($A150&lt;=$C$12,'STU LIST ENTRY'!G115,"")</f>
        <v/>
      </c>
      <c r="G150" s="83" t="str">
        <f>IF($A150&lt;=$C$12,'STU LIST ENTRY'!H115,"")</f>
        <v/>
      </c>
      <c r="H150" s="83" t="str">
        <f>IF($A152&lt;=$C$12,'STU LIST ENTRY'!I117,"")</f>
        <v/>
      </c>
      <c r="I150" s="83" t="str">
        <f>IF($A150&lt;=$C$12,'STU LIST ENTRY'!J115,"")</f>
        <v/>
      </c>
      <c r="J150" s="83" t="str">
        <f>IF($A150&lt;=$C$12,'STU LIST ENTRY'!K115,"")</f>
        <v/>
      </c>
      <c r="K150" s="83" t="str">
        <f>IF($A150&lt;=$C$12,'STU LIST ENTRY'!L115,"")</f>
        <v/>
      </c>
      <c r="L150" s="83" t="str">
        <f>IF($A150&lt;=$C$12,'STU LIST ENTRY'!M115,"")</f>
        <v/>
      </c>
      <c r="M150" s="83" t="str">
        <f>IF($A150&lt;=$C$12,'STU LIST ENTRY'!N115,"")</f>
        <v/>
      </c>
      <c r="N150" s="83" t="str">
        <f>IF($A150&lt;=$C$12,'STU LIST ENTRY'!O115,"")</f>
        <v/>
      </c>
      <c r="O150" s="83" t="str">
        <f>IF($A150&lt;=$C$12,'STU LIST ENTRY'!P115,"")</f>
        <v/>
      </c>
      <c r="P150" s="83" t="str">
        <f>IF($A150&lt;=$C$12,'STU LIST ENTRY'!Q115,"")</f>
        <v/>
      </c>
      <c r="Q150" s="83" t="str">
        <f>IF($A150&lt;=$C$12,'STU LIST ENTRY'!R115,"")</f>
        <v/>
      </c>
      <c r="R150" s="83" t="str">
        <f>IF($A150&lt;=$C$12,'STU LIST ENTRY'!S115,"")</f>
        <v/>
      </c>
      <c r="S150" s="82" t="str">
        <f>IF($A150&lt;=$C$12,'STU LIST ENTRY'!T115,"")</f>
        <v/>
      </c>
      <c r="T150" s="19" t="str">
        <f t="shared" si="3"/>
        <v/>
      </c>
    </row>
    <row r="151" spans="1:20" ht="30" customHeight="1" x14ac:dyDescent="0.25">
      <c r="A151" s="92" t="str">
        <f t="shared" si="4"/>
        <v/>
      </c>
      <c r="B151" s="82" t="str">
        <f>IF($A151&lt;=$C$12,'STU LIST ENTRY'!C116,"")</f>
        <v/>
      </c>
      <c r="C151" s="481" t="str">
        <f>IF($A151&lt;=$C$12,'STU LIST ENTRY'!D116,"")</f>
        <v/>
      </c>
      <c r="D151" s="83" t="str">
        <f>IF($A151&lt;=$C$12,'STU LIST ENTRY'!E116,"")</f>
        <v/>
      </c>
      <c r="E151" s="83" t="str">
        <f>IF($A151&lt;=$C$12,'STU LIST ENTRY'!F116,"")</f>
        <v/>
      </c>
      <c r="F151" s="83" t="str">
        <f>IF($A151&lt;=$C$12,'STU LIST ENTRY'!G116,"")</f>
        <v/>
      </c>
      <c r="G151" s="83" t="str">
        <f>IF($A151&lt;=$C$12,'STU LIST ENTRY'!H116,"")</f>
        <v/>
      </c>
      <c r="H151" s="83" t="str">
        <f>IF($A153&lt;=$C$12,'STU LIST ENTRY'!I118,"")</f>
        <v/>
      </c>
      <c r="I151" s="83" t="str">
        <f>IF($A151&lt;=$C$12,'STU LIST ENTRY'!J116,"")</f>
        <v/>
      </c>
      <c r="J151" s="83" t="str">
        <f>IF($A151&lt;=$C$12,'STU LIST ENTRY'!K116,"")</f>
        <v/>
      </c>
      <c r="K151" s="83" t="str">
        <f>IF($A151&lt;=$C$12,'STU LIST ENTRY'!L116,"")</f>
        <v/>
      </c>
      <c r="L151" s="83" t="str">
        <f>IF($A151&lt;=$C$12,'STU LIST ENTRY'!M116,"")</f>
        <v/>
      </c>
      <c r="M151" s="83" t="str">
        <f>IF($A151&lt;=$C$12,'STU LIST ENTRY'!N116,"")</f>
        <v/>
      </c>
      <c r="N151" s="83" t="str">
        <f>IF($A151&lt;=$C$12,'STU LIST ENTRY'!O116,"")</f>
        <v/>
      </c>
      <c r="O151" s="83" t="str">
        <f>IF($A151&lt;=$C$12,'STU LIST ENTRY'!P116,"")</f>
        <v/>
      </c>
      <c r="P151" s="83" t="str">
        <f>IF($A151&lt;=$C$12,'STU LIST ENTRY'!Q116,"")</f>
        <v/>
      </c>
      <c r="Q151" s="83" t="str">
        <f>IF($A151&lt;=$C$12,'STU LIST ENTRY'!R116,"")</f>
        <v/>
      </c>
      <c r="R151" s="83" t="str">
        <f>IF($A151&lt;=$C$12,'STU LIST ENTRY'!S116,"")</f>
        <v/>
      </c>
      <c r="S151" s="82" t="str">
        <f>IF($A151&lt;=$C$12,'STU LIST ENTRY'!T116,"")</f>
        <v/>
      </c>
      <c r="T151" s="19" t="str">
        <f t="shared" si="3"/>
        <v/>
      </c>
    </row>
    <row r="152" spans="1:20" ht="30" customHeight="1" x14ac:dyDescent="0.25">
      <c r="A152" s="92" t="str">
        <f t="shared" si="4"/>
        <v/>
      </c>
      <c r="B152" s="82" t="str">
        <f>IF($A152&lt;=$C$12,'STU LIST ENTRY'!C117,"")</f>
        <v/>
      </c>
      <c r="C152" s="481" t="str">
        <f>IF($A152&lt;=$C$12,'STU LIST ENTRY'!D117,"")</f>
        <v/>
      </c>
      <c r="D152" s="83" t="str">
        <f>IF($A152&lt;=$C$12,'STU LIST ENTRY'!E117,"")</f>
        <v/>
      </c>
      <c r="E152" s="83" t="str">
        <f>IF($A152&lt;=$C$12,'STU LIST ENTRY'!F117,"")</f>
        <v/>
      </c>
      <c r="F152" s="83" t="str">
        <f>IF($A152&lt;=$C$12,'STU LIST ENTRY'!G117,"")</f>
        <v/>
      </c>
      <c r="G152" s="83" t="str">
        <f>IF($A152&lt;=$C$12,'STU LIST ENTRY'!H117,"")</f>
        <v/>
      </c>
      <c r="H152" s="83" t="str">
        <f>IF($A154&lt;=$C$12,'STU LIST ENTRY'!I119,"")</f>
        <v/>
      </c>
      <c r="I152" s="83" t="str">
        <f>IF($A152&lt;=$C$12,'STU LIST ENTRY'!J117,"")</f>
        <v/>
      </c>
      <c r="J152" s="83" t="str">
        <f>IF($A152&lt;=$C$12,'STU LIST ENTRY'!K117,"")</f>
        <v/>
      </c>
      <c r="K152" s="83" t="str">
        <f>IF($A152&lt;=$C$12,'STU LIST ENTRY'!L117,"")</f>
        <v/>
      </c>
      <c r="L152" s="83" t="str">
        <f>IF($A152&lt;=$C$12,'STU LIST ENTRY'!M117,"")</f>
        <v/>
      </c>
      <c r="M152" s="83" t="str">
        <f>IF($A152&lt;=$C$12,'STU LIST ENTRY'!N117,"")</f>
        <v/>
      </c>
      <c r="N152" s="83" t="str">
        <f>IF($A152&lt;=$C$12,'STU LIST ENTRY'!O117,"")</f>
        <v/>
      </c>
      <c r="O152" s="83" t="str">
        <f>IF($A152&lt;=$C$12,'STU LIST ENTRY'!P117,"")</f>
        <v/>
      </c>
      <c r="P152" s="83" t="str">
        <f>IF($A152&lt;=$C$12,'STU LIST ENTRY'!Q117,"")</f>
        <v/>
      </c>
      <c r="Q152" s="83" t="str">
        <f>IF($A152&lt;=$C$12,'STU LIST ENTRY'!R117,"")</f>
        <v/>
      </c>
      <c r="R152" s="83" t="str">
        <f>IF($A152&lt;=$C$12,'STU LIST ENTRY'!S117,"")</f>
        <v/>
      </c>
      <c r="S152" s="82" t="str">
        <f>IF($A152&lt;=$C$12,'STU LIST ENTRY'!T117,"")</f>
        <v/>
      </c>
      <c r="T152" s="19" t="str">
        <f t="shared" si="3"/>
        <v/>
      </c>
    </row>
    <row r="153" spans="1:20" ht="30" customHeight="1" x14ac:dyDescent="0.25">
      <c r="A153" s="92" t="str">
        <f t="shared" si="4"/>
        <v/>
      </c>
      <c r="B153" s="82" t="str">
        <f>IF($A153&lt;=$C$12,'STU LIST ENTRY'!C118,"")</f>
        <v/>
      </c>
      <c r="C153" s="481" t="str">
        <f>IF($A153&lt;=$C$12,'STU LIST ENTRY'!D118,"")</f>
        <v/>
      </c>
      <c r="D153" s="83" t="str">
        <f>IF($A153&lt;=$C$12,'STU LIST ENTRY'!E118,"")</f>
        <v/>
      </c>
      <c r="E153" s="83" t="str">
        <f>IF($A153&lt;=$C$12,'STU LIST ENTRY'!F118,"")</f>
        <v/>
      </c>
      <c r="F153" s="83" t="str">
        <f>IF($A153&lt;=$C$12,'STU LIST ENTRY'!G118,"")</f>
        <v/>
      </c>
      <c r="G153" s="83" t="str">
        <f>IF($A153&lt;=$C$12,'STU LIST ENTRY'!H118,"")</f>
        <v/>
      </c>
      <c r="H153" s="83" t="str">
        <f>IF($A155&lt;=$C$12,'STU LIST ENTRY'!I120,"")</f>
        <v/>
      </c>
      <c r="I153" s="83" t="str">
        <f>IF($A153&lt;=$C$12,'STU LIST ENTRY'!J118,"")</f>
        <v/>
      </c>
      <c r="J153" s="83" t="str">
        <f>IF($A153&lt;=$C$12,'STU LIST ENTRY'!K118,"")</f>
        <v/>
      </c>
      <c r="K153" s="83" t="str">
        <f>IF($A153&lt;=$C$12,'STU LIST ENTRY'!L118,"")</f>
        <v/>
      </c>
      <c r="L153" s="83" t="str">
        <f>IF($A153&lt;=$C$12,'STU LIST ENTRY'!M118,"")</f>
        <v/>
      </c>
      <c r="M153" s="83" t="str">
        <f>IF($A153&lt;=$C$12,'STU LIST ENTRY'!N118,"")</f>
        <v/>
      </c>
      <c r="N153" s="83" t="str">
        <f>IF($A153&lt;=$C$12,'STU LIST ENTRY'!O118,"")</f>
        <v/>
      </c>
      <c r="O153" s="83" t="str">
        <f>IF($A153&lt;=$C$12,'STU LIST ENTRY'!P118,"")</f>
        <v/>
      </c>
      <c r="P153" s="83" t="str">
        <f>IF($A153&lt;=$C$12,'STU LIST ENTRY'!Q118,"")</f>
        <v/>
      </c>
      <c r="Q153" s="83" t="str">
        <f>IF($A153&lt;=$C$12,'STU LIST ENTRY'!R118,"")</f>
        <v/>
      </c>
      <c r="R153" s="83" t="str">
        <f>IF($A153&lt;=$C$12,'STU LIST ENTRY'!S118,"")</f>
        <v/>
      </c>
      <c r="S153" s="82" t="str">
        <f>IF($A153&lt;=$C$12,'STU LIST ENTRY'!T118,"")</f>
        <v/>
      </c>
      <c r="T153" s="19" t="str">
        <f t="shared" si="3"/>
        <v/>
      </c>
    </row>
    <row r="154" spans="1:20" ht="30" customHeight="1" x14ac:dyDescent="0.25">
      <c r="A154" s="92" t="str">
        <f t="shared" si="4"/>
        <v/>
      </c>
      <c r="B154" s="82" t="str">
        <f>IF($A154&lt;=$C$12,'STU LIST ENTRY'!C119,"")</f>
        <v/>
      </c>
      <c r="C154" s="481" t="str">
        <f>IF($A154&lt;=$C$12,'STU LIST ENTRY'!D119,"")</f>
        <v/>
      </c>
      <c r="D154" s="83" t="str">
        <f>IF($A154&lt;=$C$12,'STU LIST ENTRY'!E119,"")</f>
        <v/>
      </c>
      <c r="E154" s="83" t="str">
        <f>IF($A154&lt;=$C$12,'STU LIST ENTRY'!F119,"")</f>
        <v/>
      </c>
      <c r="F154" s="83" t="str">
        <f>IF($A154&lt;=$C$12,'STU LIST ENTRY'!G119,"")</f>
        <v/>
      </c>
      <c r="G154" s="83" t="str">
        <f>IF($A154&lt;=$C$12,'STU LIST ENTRY'!H119,"")</f>
        <v/>
      </c>
      <c r="H154" s="83" t="str">
        <f>IF($A156&lt;=$C$12,'STU LIST ENTRY'!I121,"")</f>
        <v/>
      </c>
      <c r="I154" s="83" t="str">
        <f>IF($A154&lt;=$C$12,'STU LIST ENTRY'!J119,"")</f>
        <v/>
      </c>
      <c r="J154" s="83" t="str">
        <f>IF($A154&lt;=$C$12,'STU LIST ENTRY'!K119,"")</f>
        <v/>
      </c>
      <c r="K154" s="83" t="str">
        <f>IF($A154&lt;=$C$12,'STU LIST ENTRY'!L119,"")</f>
        <v/>
      </c>
      <c r="L154" s="83" t="str">
        <f>IF($A154&lt;=$C$12,'STU LIST ENTRY'!M119,"")</f>
        <v/>
      </c>
      <c r="M154" s="83" t="str">
        <f>IF($A154&lt;=$C$12,'STU LIST ENTRY'!N119,"")</f>
        <v/>
      </c>
      <c r="N154" s="83" t="str">
        <f>IF($A154&lt;=$C$12,'STU LIST ENTRY'!O119,"")</f>
        <v/>
      </c>
      <c r="O154" s="83" t="str">
        <f>IF($A154&lt;=$C$12,'STU LIST ENTRY'!P119,"")</f>
        <v/>
      </c>
      <c r="P154" s="83" t="str">
        <f>IF($A154&lt;=$C$12,'STU LIST ENTRY'!Q119,"")</f>
        <v/>
      </c>
      <c r="Q154" s="83" t="str">
        <f>IF($A154&lt;=$C$12,'STU LIST ENTRY'!R119,"")</f>
        <v/>
      </c>
      <c r="R154" s="83" t="str">
        <f>IF($A154&lt;=$C$12,'STU LIST ENTRY'!S119,"")</f>
        <v/>
      </c>
      <c r="S154" s="82" t="str">
        <f>IF($A154&lt;=$C$12,'STU LIST ENTRY'!T119,"")</f>
        <v/>
      </c>
      <c r="T154" s="19" t="str">
        <f t="shared" si="3"/>
        <v/>
      </c>
    </row>
    <row r="155" spans="1:20" ht="30" customHeight="1" x14ac:dyDescent="0.25">
      <c r="A155" s="92" t="str">
        <f t="shared" si="4"/>
        <v/>
      </c>
      <c r="B155" s="82" t="str">
        <f>IF($A155&lt;=$C$12,'STU LIST ENTRY'!C120,"")</f>
        <v/>
      </c>
      <c r="C155" s="481" t="str">
        <f>IF($A155&lt;=$C$12,'STU LIST ENTRY'!D120,"")</f>
        <v/>
      </c>
      <c r="D155" s="83" t="str">
        <f>IF($A155&lt;=$C$12,'STU LIST ENTRY'!E120,"")</f>
        <v/>
      </c>
      <c r="E155" s="83" t="str">
        <f>IF($A155&lt;=$C$12,'STU LIST ENTRY'!F120,"")</f>
        <v/>
      </c>
      <c r="F155" s="83" t="str">
        <f>IF($A155&lt;=$C$12,'STU LIST ENTRY'!G120,"")</f>
        <v/>
      </c>
      <c r="G155" s="83" t="str">
        <f>IF($A155&lt;=$C$12,'STU LIST ENTRY'!H120,"")</f>
        <v/>
      </c>
      <c r="H155" s="83" t="str">
        <f>IF($A157&lt;=$C$12,'STU LIST ENTRY'!I122,"")</f>
        <v/>
      </c>
      <c r="I155" s="83" t="str">
        <f>IF($A155&lt;=$C$12,'STU LIST ENTRY'!J120,"")</f>
        <v/>
      </c>
      <c r="J155" s="83" t="str">
        <f>IF($A155&lt;=$C$12,'STU LIST ENTRY'!K120,"")</f>
        <v/>
      </c>
      <c r="K155" s="83" t="str">
        <f>IF($A155&lt;=$C$12,'STU LIST ENTRY'!L120,"")</f>
        <v/>
      </c>
      <c r="L155" s="83" t="str">
        <f>IF($A155&lt;=$C$12,'STU LIST ENTRY'!M120,"")</f>
        <v/>
      </c>
      <c r="M155" s="83" t="str">
        <f>IF($A155&lt;=$C$12,'STU LIST ENTRY'!N120,"")</f>
        <v/>
      </c>
      <c r="N155" s="83" t="str">
        <f>IF($A155&lt;=$C$12,'STU LIST ENTRY'!O120,"")</f>
        <v/>
      </c>
      <c r="O155" s="83" t="str">
        <f>IF($A155&lt;=$C$12,'STU LIST ENTRY'!P120,"")</f>
        <v/>
      </c>
      <c r="P155" s="83" t="str">
        <f>IF($A155&lt;=$C$12,'STU LIST ENTRY'!Q120,"")</f>
        <v/>
      </c>
      <c r="Q155" s="83" t="str">
        <f>IF($A155&lt;=$C$12,'STU LIST ENTRY'!R120,"")</f>
        <v/>
      </c>
      <c r="R155" s="83" t="str">
        <f>IF($A155&lt;=$C$12,'STU LIST ENTRY'!S120,"")</f>
        <v/>
      </c>
      <c r="S155" s="82" t="str">
        <f>IF($A155&lt;=$C$12,'STU LIST ENTRY'!T120,"")</f>
        <v/>
      </c>
      <c r="T155" s="19" t="str">
        <f t="shared" si="3"/>
        <v/>
      </c>
    </row>
    <row r="156" spans="1:20" ht="30" customHeight="1" x14ac:dyDescent="0.25">
      <c r="A156" s="92" t="str">
        <f t="shared" si="4"/>
        <v/>
      </c>
      <c r="B156" s="82" t="str">
        <f>IF($A156&lt;=$C$12,'STU LIST ENTRY'!C121,"")</f>
        <v/>
      </c>
      <c r="C156" s="481" t="str">
        <f>IF($A156&lt;=$C$12,'STU LIST ENTRY'!D121,"")</f>
        <v/>
      </c>
      <c r="D156" s="83" t="str">
        <f>IF($A156&lt;=$C$12,'STU LIST ENTRY'!E121,"")</f>
        <v/>
      </c>
      <c r="E156" s="83" t="str">
        <f>IF($A156&lt;=$C$12,'STU LIST ENTRY'!F121,"")</f>
        <v/>
      </c>
      <c r="F156" s="83" t="str">
        <f>IF($A156&lt;=$C$12,'STU LIST ENTRY'!G121,"")</f>
        <v/>
      </c>
      <c r="G156" s="83" t="str">
        <f>IF($A156&lt;=$C$12,'STU LIST ENTRY'!H121,"")</f>
        <v/>
      </c>
      <c r="H156" s="83" t="str">
        <f>IF($A158&lt;=$C$12,'STU LIST ENTRY'!I123,"")</f>
        <v/>
      </c>
      <c r="I156" s="83" t="str">
        <f>IF($A156&lt;=$C$12,'STU LIST ENTRY'!J121,"")</f>
        <v/>
      </c>
      <c r="J156" s="83" t="str">
        <f>IF($A156&lt;=$C$12,'STU LIST ENTRY'!K121,"")</f>
        <v/>
      </c>
      <c r="K156" s="83" t="str">
        <f>IF($A156&lt;=$C$12,'STU LIST ENTRY'!L121,"")</f>
        <v/>
      </c>
      <c r="L156" s="83" t="str">
        <f>IF($A156&lt;=$C$12,'STU LIST ENTRY'!M121,"")</f>
        <v/>
      </c>
      <c r="M156" s="83" t="str">
        <f>IF($A156&lt;=$C$12,'STU LIST ENTRY'!N121,"")</f>
        <v/>
      </c>
      <c r="N156" s="83" t="str">
        <f>IF($A156&lt;=$C$12,'STU LIST ENTRY'!O121,"")</f>
        <v/>
      </c>
      <c r="O156" s="83" t="str">
        <f>IF($A156&lt;=$C$12,'STU LIST ENTRY'!P121,"")</f>
        <v/>
      </c>
      <c r="P156" s="83" t="str">
        <f>IF($A156&lt;=$C$12,'STU LIST ENTRY'!Q121,"")</f>
        <v/>
      </c>
      <c r="Q156" s="83" t="str">
        <f>IF($A156&lt;=$C$12,'STU LIST ENTRY'!R121,"")</f>
        <v/>
      </c>
      <c r="R156" s="83" t="str">
        <f>IF($A156&lt;=$C$12,'STU LIST ENTRY'!S121,"")</f>
        <v/>
      </c>
      <c r="S156" s="82" t="str">
        <f>IF($A156&lt;=$C$12,'STU LIST ENTRY'!T121,"")</f>
        <v/>
      </c>
      <c r="T156" s="19" t="str">
        <f t="shared" si="3"/>
        <v/>
      </c>
    </row>
    <row r="157" spans="1:20" ht="30" customHeight="1" x14ac:dyDescent="0.25">
      <c r="A157" s="92" t="str">
        <f t="shared" si="4"/>
        <v/>
      </c>
      <c r="B157" s="82" t="str">
        <f>IF($A157&lt;=$C$12,'STU LIST ENTRY'!C122,"")</f>
        <v/>
      </c>
      <c r="C157" s="481" t="str">
        <f>IF($A157&lt;=$C$12,'STU LIST ENTRY'!D122,"")</f>
        <v/>
      </c>
      <c r="D157" s="83" t="str">
        <f>IF($A157&lt;=$C$12,'STU LIST ENTRY'!E122,"")</f>
        <v/>
      </c>
      <c r="E157" s="83" t="str">
        <f>IF($A157&lt;=$C$12,'STU LIST ENTRY'!F122,"")</f>
        <v/>
      </c>
      <c r="F157" s="83" t="str">
        <f>IF($A157&lt;=$C$12,'STU LIST ENTRY'!G122,"")</f>
        <v/>
      </c>
      <c r="G157" s="83" t="str">
        <f>IF($A157&lt;=$C$12,'STU LIST ENTRY'!H122,"")</f>
        <v/>
      </c>
      <c r="H157" s="83" t="str">
        <f>IF($A159&lt;=$C$12,'STU LIST ENTRY'!I124,"")</f>
        <v/>
      </c>
      <c r="I157" s="83" t="str">
        <f>IF($A157&lt;=$C$12,'STU LIST ENTRY'!J122,"")</f>
        <v/>
      </c>
      <c r="J157" s="83" t="str">
        <f>IF($A157&lt;=$C$12,'STU LIST ENTRY'!K122,"")</f>
        <v/>
      </c>
      <c r="K157" s="83" t="str">
        <f>IF($A157&lt;=$C$12,'STU LIST ENTRY'!L122,"")</f>
        <v/>
      </c>
      <c r="L157" s="83" t="str">
        <f>IF($A157&lt;=$C$12,'STU LIST ENTRY'!M122,"")</f>
        <v/>
      </c>
      <c r="M157" s="83" t="str">
        <f>IF($A157&lt;=$C$12,'STU LIST ENTRY'!N122,"")</f>
        <v/>
      </c>
      <c r="N157" s="83" t="str">
        <f>IF($A157&lt;=$C$12,'STU LIST ENTRY'!O122,"")</f>
        <v/>
      </c>
      <c r="O157" s="83" t="str">
        <f>IF($A157&lt;=$C$12,'STU LIST ENTRY'!P122,"")</f>
        <v/>
      </c>
      <c r="P157" s="83" t="str">
        <f>IF($A157&lt;=$C$12,'STU LIST ENTRY'!Q122,"")</f>
        <v/>
      </c>
      <c r="Q157" s="83" t="str">
        <f>IF($A157&lt;=$C$12,'STU LIST ENTRY'!R122,"")</f>
        <v/>
      </c>
      <c r="R157" s="83" t="str">
        <f>IF($A157&lt;=$C$12,'STU LIST ENTRY'!S122,"")</f>
        <v/>
      </c>
      <c r="S157" s="82" t="str">
        <f>IF($A157&lt;=$C$12,'STU LIST ENTRY'!T122,"")</f>
        <v/>
      </c>
      <c r="T157" s="19" t="str">
        <f t="shared" si="3"/>
        <v/>
      </c>
    </row>
    <row r="158" spans="1:20" ht="30" customHeight="1" x14ac:dyDescent="0.25">
      <c r="A158" s="92" t="str">
        <f t="shared" si="4"/>
        <v/>
      </c>
      <c r="B158" s="82" t="str">
        <f>IF($A158&lt;=$C$12,'STU LIST ENTRY'!C123,"")</f>
        <v/>
      </c>
      <c r="C158" s="481" t="str">
        <f>IF($A158&lt;=$C$12,'STU LIST ENTRY'!D123,"")</f>
        <v/>
      </c>
      <c r="D158" s="83" t="str">
        <f>IF($A158&lt;=$C$12,'STU LIST ENTRY'!E123,"")</f>
        <v/>
      </c>
      <c r="E158" s="83" t="str">
        <f>IF($A158&lt;=$C$12,'STU LIST ENTRY'!F123,"")</f>
        <v/>
      </c>
      <c r="F158" s="83" t="str">
        <f>IF($A158&lt;=$C$12,'STU LIST ENTRY'!G123,"")</f>
        <v/>
      </c>
      <c r="G158" s="83" t="str">
        <f>IF($A158&lt;=$C$12,'STU LIST ENTRY'!H123,"")</f>
        <v/>
      </c>
      <c r="H158" s="83" t="str">
        <f>IF($A160&lt;=$C$12,'STU LIST ENTRY'!I125,"")</f>
        <v/>
      </c>
      <c r="I158" s="83" t="str">
        <f>IF($A158&lt;=$C$12,'STU LIST ENTRY'!J123,"")</f>
        <v/>
      </c>
      <c r="J158" s="83" t="str">
        <f>IF($A158&lt;=$C$12,'STU LIST ENTRY'!K123,"")</f>
        <v/>
      </c>
      <c r="K158" s="83" t="str">
        <f>IF($A158&lt;=$C$12,'STU LIST ENTRY'!L123,"")</f>
        <v/>
      </c>
      <c r="L158" s="83" t="str">
        <f>IF($A158&lt;=$C$12,'STU LIST ENTRY'!M123,"")</f>
        <v/>
      </c>
      <c r="M158" s="83" t="str">
        <f>IF($A158&lt;=$C$12,'STU LIST ENTRY'!N123,"")</f>
        <v/>
      </c>
      <c r="N158" s="83" t="str">
        <f>IF($A158&lt;=$C$12,'STU LIST ENTRY'!O123,"")</f>
        <v/>
      </c>
      <c r="O158" s="83" t="str">
        <f>IF($A158&lt;=$C$12,'STU LIST ENTRY'!P123,"")</f>
        <v/>
      </c>
      <c r="P158" s="83" t="str">
        <f>IF($A158&lt;=$C$12,'STU LIST ENTRY'!Q123,"")</f>
        <v/>
      </c>
      <c r="Q158" s="83" t="str">
        <f>IF($A158&lt;=$C$12,'STU LIST ENTRY'!R123,"")</f>
        <v/>
      </c>
      <c r="R158" s="83" t="str">
        <f>IF($A158&lt;=$C$12,'STU LIST ENTRY'!S123,"")</f>
        <v/>
      </c>
      <c r="S158" s="82" t="str">
        <f>IF($A158&lt;=$C$12,'STU LIST ENTRY'!T123,"")</f>
        <v/>
      </c>
      <c r="T158" s="19" t="str">
        <f t="shared" si="3"/>
        <v/>
      </c>
    </row>
    <row r="159" spans="1:20" ht="30" customHeight="1" x14ac:dyDescent="0.25">
      <c r="A159" s="92" t="str">
        <f t="shared" si="4"/>
        <v/>
      </c>
      <c r="B159" s="82" t="str">
        <f>IF($A159&lt;=$C$12,'STU LIST ENTRY'!C124,"")</f>
        <v/>
      </c>
      <c r="C159" s="481" t="str">
        <f>IF($A159&lt;=$C$12,'STU LIST ENTRY'!D124,"")</f>
        <v/>
      </c>
      <c r="D159" s="83" t="str">
        <f>IF($A159&lt;=$C$12,'STU LIST ENTRY'!E124,"")</f>
        <v/>
      </c>
      <c r="E159" s="83" t="str">
        <f>IF($A159&lt;=$C$12,'STU LIST ENTRY'!F124,"")</f>
        <v/>
      </c>
      <c r="F159" s="83" t="str">
        <f>IF($A159&lt;=$C$12,'STU LIST ENTRY'!G124,"")</f>
        <v/>
      </c>
      <c r="G159" s="83" t="str">
        <f>IF($A159&lt;=$C$12,'STU LIST ENTRY'!H124,"")</f>
        <v/>
      </c>
      <c r="H159" s="83" t="str">
        <f>IF($A161&lt;=$C$12,'STU LIST ENTRY'!I126,"")</f>
        <v/>
      </c>
      <c r="I159" s="83" t="str">
        <f>IF($A159&lt;=$C$12,'STU LIST ENTRY'!J124,"")</f>
        <v/>
      </c>
      <c r="J159" s="83" t="str">
        <f>IF($A159&lt;=$C$12,'STU LIST ENTRY'!K124,"")</f>
        <v/>
      </c>
      <c r="K159" s="83" t="str">
        <f>IF($A159&lt;=$C$12,'STU LIST ENTRY'!L124,"")</f>
        <v/>
      </c>
      <c r="L159" s="83" t="str">
        <f>IF($A159&lt;=$C$12,'STU LIST ENTRY'!M124,"")</f>
        <v/>
      </c>
      <c r="M159" s="83" t="str">
        <f>IF($A159&lt;=$C$12,'STU LIST ENTRY'!N124,"")</f>
        <v/>
      </c>
      <c r="N159" s="83" t="str">
        <f>IF($A159&lt;=$C$12,'STU LIST ENTRY'!O124,"")</f>
        <v/>
      </c>
      <c r="O159" s="83" t="str">
        <f>IF($A159&lt;=$C$12,'STU LIST ENTRY'!P124,"")</f>
        <v/>
      </c>
      <c r="P159" s="83" t="str">
        <f>IF($A159&lt;=$C$12,'STU LIST ENTRY'!Q124,"")</f>
        <v/>
      </c>
      <c r="Q159" s="83" t="str">
        <f>IF($A159&lt;=$C$12,'STU LIST ENTRY'!R124,"")</f>
        <v/>
      </c>
      <c r="R159" s="83" t="str">
        <f>IF($A159&lt;=$C$12,'STU LIST ENTRY'!S124,"")</f>
        <v/>
      </c>
      <c r="S159" s="82" t="str">
        <f>IF($A159&lt;=$C$12,'STU LIST ENTRY'!T124,"")</f>
        <v/>
      </c>
      <c r="T159" s="19" t="str">
        <f t="shared" si="3"/>
        <v/>
      </c>
    </row>
    <row r="160" spans="1:20" ht="30" customHeight="1" x14ac:dyDescent="0.25">
      <c r="A160" s="92" t="str">
        <f t="shared" si="4"/>
        <v/>
      </c>
      <c r="B160" s="82" t="str">
        <f>IF($A160&lt;=$C$12,'STU LIST ENTRY'!C125,"")</f>
        <v/>
      </c>
      <c r="C160" s="481" t="str">
        <f>IF($A160&lt;=$C$12,'STU LIST ENTRY'!D125,"")</f>
        <v/>
      </c>
      <c r="D160" s="83" t="str">
        <f>IF($A160&lt;=$C$12,'STU LIST ENTRY'!E125,"")</f>
        <v/>
      </c>
      <c r="E160" s="83" t="str">
        <f>IF($A160&lt;=$C$12,'STU LIST ENTRY'!F125,"")</f>
        <v/>
      </c>
      <c r="F160" s="83" t="str">
        <f>IF($A160&lt;=$C$12,'STU LIST ENTRY'!G125,"")</f>
        <v/>
      </c>
      <c r="G160" s="83" t="str">
        <f>IF($A160&lt;=$C$12,'STU LIST ENTRY'!H125,"")</f>
        <v/>
      </c>
      <c r="H160" s="83" t="str">
        <f>IF($A162&lt;=$C$12,'STU LIST ENTRY'!I127,"")</f>
        <v/>
      </c>
      <c r="I160" s="83" t="str">
        <f>IF($A160&lt;=$C$12,'STU LIST ENTRY'!J125,"")</f>
        <v/>
      </c>
      <c r="J160" s="83" t="str">
        <f>IF($A160&lt;=$C$12,'STU LIST ENTRY'!K125,"")</f>
        <v/>
      </c>
      <c r="K160" s="83" t="str">
        <f>IF($A160&lt;=$C$12,'STU LIST ENTRY'!L125,"")</f>
        <v/>
      </c>
      <c r="L160" s="83" t="str">
        <f>IF($A160&lt;=$C$12,'STU LIST ENTRY'!M125,"")</f>
        <v/>
      </c>
      <c r="M160" s="83" t="str">
        <f>IF($A160&lt;=$C$12,'STU LIST ENTRY'!N125,"")</f>
        <v/>
      </c>
      <c r="N160" s="83" t="str">
        <f>IF($A160&lt;=$C$12,'STU LIST ENTRY'!O125,"")</f>
        <v/>
      </c>
      <c r="O160" s="83" t="str">
        <f>IF($A160&lt;=$C$12,'STU LIST ENTRY'!P125,"")</f>
        <v/>
      </c>
      <c r="P160" s="83" t="str">
        <f>IF($A160&lt;=$C$12,'STU LIST ENTRY'!Q125,"")</f>
        <v/>
      </c>
      <c r="Q160" s="83" t="str">
        <f>IF($A160&lt;=$C$12,'STU LIST ENTRY'!R125,"")</f>
        <v/>
      </c>
      <c r="R160" s="83" t="str">
        <f>IF($A160&lt;=$C$12,'STU LIST ENTRY'!S125,"")</f>
        <v/>
      </c>
      <c r="S160" s="82" t="str">
        <f>IF($A160&lt;=$C$12,'STU LIST ENTRY'!T125,"")</f>
        <v/>
      </c>
      <c r="T160" s="19" t="str">
        <f t="shared" si="3"/>
        <v/>
      </c>
    </row>
    <row r="161" spans="1:20" ht="30" customHeight="1" x14ac:dyDescent="0.25">
      <c r="A161" s="92" t="str">
        <f t="shared" si="4"/>
        <v/>
      </c>
      <c r="B161" s="82" t="str">
        <f>IF($A161&lt;=$C$12,'STU LIST ENTRY'!C126,"")</f>
        <v/>
      </c>
      <c r="C161" s="481" t="str">
        <f>IF($A161&lt;=$C$12,'STU LIST ENTRY'!D126,"")</f>
        <v/>
      </c>
      <c r="D161" s="83" t="str">
        <f>IF($A161&lt;=$C$12,'STU LIST ENTRY'!E126,"")</f>
        <v/>
      </c>
      <c r="E161" s="83" t="str">
        <f>IF($A161&lt;=$C$12,'STU LIST ENTRY'!F126,"")</f>
        <v/>
      </c>
      <c r="F161" s="83" t="str">
        <f>IF($A161&lt;=$C$12,'STU LIST ENTRY'!G126,"")</f>
        <v/>
      </c>
      <c r="G161" s="83" t="str">
        <f>IF($A161&lt;=$C$12,'STU LIST ENTRY'!H126,"")</f>
        <v/>
      </c>
      <c r="H161" s="83" t="str">
        <f>IF($A163&lt;=$C$12,'STU LIST ENTRY'!I128,"")</f>
        <v/>
      </c>
      <c r="I161" s="83" t="str">
        <f>IF($A161&lt;=$C$12,'STU LIST ENTRY'!J126,"")</f>
        <v/>
      </c>
      <c r="J161" s="83" t="str">
        <f>IF($A161&lt;=$C$12,'STU LIST ENTRY'!K126,"")</f>
        <v/>
      </c>
      <c r="K161" s="83" t="str">
        <f>IF($A161&lt;=$C$12,'STU LIST ENTRY'!L126,"")</f>
        <v/>
      </c>
      <c r="L161" s="83" t="str">
        <f>IF($A161&lt;=$C$12,'STU LIST ENTRY'!M126,"")</f>
        <v/>
      </c>
      <c r="M161" s="83" t="str">
        <f>IF($A161&lt;=$C$12,'STU LIST ENTRY'!N126,"")</f>
        <v/>
      </c>
      <c r="N161" s="83" t="str">
        <f>IF($A161&lt;=$C$12,'STU LIST ENTRY'!O126,"")</f>
        <v/>
      </c>
      <c r="O161" s="83" t="str">
        <f>IF($A161&lt;=$C$12,'STU LIST ENTRY'!P126,"")</f>
        <v/>
      </c>
      <c r="P161" s="83" t="str">
        <f>IF($A161&lt;=$C$12,'STU LIST ENTRY'!Q126,"")</f>
        <v/>
      </c>
      <c r="Q161" s="83" t="str">
        <f>IF($A161&lt;=$C$12,'STU LIST ENTRY'!R126,"")</f>
        <v/>
      </c>
      <c r="R161" s="83" t="str">
        <f>IF($A161&lt;=$C$12,'STU LIST ENTRY'!S126,"")</f>
        <v/>
      </c>
      <c r="S161" s="82" t="str">
        <f>IF($A161&lt;=$C$12,'STU LIST ENTRY'!T126,"")</f>
        <v/>
      </c>
      <c r="T161" s="19" t="str">
        <f t="shared" si="3"/>
        <v/>
      </c>
    </row>
    <row r="162" spans="1:20" ht="30" customHeight="1" x14ac:dyDescent="0.25">
      <c r="A162" s="92" t="str">
        <f t="shared" si="4"/>
        <v/>
      </c>
      <c r="B162" s="82" t="str">
        <f>IF($A162&lt;=$C$12,'STU LIST ENTRY'!C127,"")</f>
        <v/>
      </c>
      <c r="C162" s="481" t="str">
        <f>IF($A162&lt;=$C$12,'STU LIST ENTRY'!D127,"")</f>
        <v/>
      </c>
      <c r="D162" s="83" t="str">
        <f>IF($A162&lt;=$C$12,'STU LIST ENTRY'!E127,"")</f>
        <v/>
      </c>
      <c r="E162" s="83" t="str">
        <f>IF($A162&lt;=$C$12,'STU LIST ENTRY'!F127,"")</f>
        <v/>
      </c>
      <c r="F162" s="83" t="str">
        <f>IF($A162&lt;=$C$12,'STU LIST ENTRY'!G127,"")</f>
        <v/>
      </c>
      <c r="G162" s="83" t="str">
        <f>IF($A162&lt;=$C$12,'STU LIST ENTRY'!H127,"")</f>
        <v/>
      </c>
      <c r="H162" s="83" t="str">
        <f>IF($A164&lt;=$C$12,'STU LIST ENTRY'!I129,"")</f>
        <v/>
      </c>
      <c r="I162" s="83" t="str">
        <f>IF($A162&lt;=$C$12,'STU LIST ENTRY'!J127,"")</f>
        <v/>
      </c>
      <c r="J162" s="83" t="str">
        <f>IF($A162&lt;=$C$12,'STU LIST ENTRY'!K127,"")</f>
        <v/>
      </c>
      <c r="K162" s="83" t="str">
        <f>IF($A162&lt;=$C$12,'STU LIST ENTRY'!L127,"")</f>
        <v/>
      </c>
      <c r="L162" s="83" t="str">
        <f>IF($A162&lt;=$C$12,'STU LIST ENTRY'!M127,"")</f>
        <v/>
      </c>
      <c r="M162" s="83" t="str">
        <f>IF($A162&lt;=$C$12,'STU LIST ENTRY'!N127,"")</f>
        <v/>
      </c>
      <c r="N162" s="83" t="str">
        <f>IF($A162&lt;=$C$12,'STU LIST ENTRY'!O127,"")</f>
        <v/>
      </c>
      <c r="O162" s="83" t="str">
        <f>IF($A162&lt;=$C$12,'STU LIST ENTRY'!P127,"")</f>
        <v/>
      </c>
      <c r="P162" s="83" t="str">
        <f>IF($A162&lt;=$C$12,'STU LIST ENTRY'!Q127,"")</f>
        <v/>
      </c>
      <c r="Q162" s="83" t="str">
        <f>IF($A162&lt;=$C$12,'STU LIST ENTRY'!R127,"")</f>
        <v/>
      </c>
      <c r="R162" s="83" t="str">
        <f>IF($A162&lt;=$C$12,'STU LIST ENTRY'!S127,"")</f>
        <v/>
      </c>
      <c r="S162" s="82" t="str">
        <f>IF($A162&lt;=$C$12,'STU LIST ENTRY'!T127,"")</f>
        <v/>
      </c>
      <c r="T162" s="19" t="str">
        <f t="shared" si="3"/>
        <v/>
      </c>
    </row>
    <row r="163" spans="1:20" ht="30" customHeight="1" x14ac:dyDescent="0.25">
      <c r="A163" s="92" t="str">
        <f t="shared" si="4"/>
        <v/>
      </c>
      <c r="B163" s="82" t="str">
        <f>IF($A163&lt;=$C$12,'STU LIST ENTRY'!C128,"")</f>
        <v/>
      </c>
      <c r="C163" s="481" t="str">
        <f>IF($A163&lt;=$C$12,'STU LIST ENTRY'!D128,"")</f>
        <v/>
      </c>
      <c r="D163" s="83" t="str">
        <f>IF($A163&lt;=$C$12,'STU LIST ENTRY'!E128,"")</f>
        <v/>
      </c>
      <c r="E163" s="83" t="str">
        <f>IF($A163&lt;=$C$12,'STU LIST ENTRY'!F128,"")</f>
        <v/>
      </c>
      <c r="F163" s="83" t="str">
        <f>IF($A163&lt;=$C$12,'STU LIST ENTRY'!G128,"")</f>
        <v/>
      </c>
      <c r="G163" s="83" t="str">
        <f>IF($A163&lt;=$C$12,'STU LIST ENTRY'!H128,"")</f>
        <v/>
      </c>
      <c r="H163" s="83" t="str">
        <f>IF($A165&lt;=$C$12,'STU LIST ENTRY'!I130,"")</f>
        <v/>
      </c>
      <c r="I163" s="83" t="str">
        <f>IF($A163&lt;=$C$12,'STU LIST ENTRY'!J128,"")</f>
        <v/>
      </c>
      <c r="J163" s="83" t="str">
        <f>IF($A163&lt;=$C$12,'STU LIST ENTRY'!K128,"")</f>
        <v/>
      </c>
      <c r="K163" s="83" t="str">
        <f>IF($A163&lt;=$C$12,'STU LIST ENTRY'!L128,"")</f>
        <v/>
      </c>
      <c r="L163" s="83" t="str">
        <f>IF($A163&lt;=$C$12,'STU LIST ENTRY'!M128,"")</f>
        <v/>
      </c>
      <c r="M163" s="83" t="str">
        <f>IF($A163&lt;=$C$12,'STU LIST ENTRY'!N128,"")</f>
        <v/>
      </c>
      <c r="N163" s="83" t="str">
        <f>IF($A163&lt;=$C$12,'STU LIST ENTRY'!O128,"")</f>
        <v/>
      </c>
      <c r="O163" s="83" t="str">
        <f>IF($A163&lt;=$C$12,'STU LIST ENTRY'!P128,"")</f>
        <v/>
      </c>
      <c r="P163" s="83" t="str">
        <f>IF($A163&lt;=$C$12,'STU LIST ENTRY'!Q128,"")</f>
        <v/>
      </c>
      <c r="Q163" s="83" t="str">
        <f>IF($A163&lt;=$C$12,'STU LIST ENTRY'!R128,"")</f>
        <v/>
      </c>
      <c r="R163" s="83" t="str">
        <f>IF($A163&lt;=$C$12,'STU LIST ENTRY'!S128,"")</f>
        <v/>
      </c>
      <c r="S163" s="82" t="str">
        <f>IF($A163&lt;=$C$12,'STU LIST ENTRY'!T128,"")</f>
        <v/>
      </c>
      <c r="T163" s="19" t="str">
        <f t="shared" si="3"/>
        <v/>
      </c>
    </row>
    <row r="164" spans="1:20" ht="30" customHeight="1" x14ac:dyDescent="0.25">
      <c r="A164" s="92" t="str">
        <f t="shared" si="4"/>
        <v/>
      </c>
      <c r="B164" s="82" t="str">
        <f>IF($A164&lt;=$C$12,'STU LIST ENTRY'!C129,"")</f>
        <v/>
      </c>
      <c r="C164" s="481" t="str">
        <f>IF($A164&lt;=$C$12,'STU LIST ENTRY'!D129,"")</f>
        <v/>
      </c>
      <c r="D164" s="83" t="str">
        <f>IF($A164&lt;=$C$12,'STU LIST ENTRY'!E129,"")</f>
        <v/>
      </c>
      <c r="E164" s="83" t="str">
        <f>IF($A164&lt;=$C$12,'STU LIST ENTRY'!F129,"")</f>
        <v/>
      </c>
      <c r="F164" s="83" t="str">
        <f>IF($A164&lt;=$C$12,'STU LIST ENTRY'!G129,"")</f>
        <v/>
      </c>
      <c r="G164" s="83" t="str">
        <f>IF($A164&lt;=$C$12,'STU LIST ENTRY'!H129,"")</f>
        <v/>
      </c>
      <c r="H164" s="83" t="str">
        <f>IF($A166&lt;=$C$12,'STU LIST ENTRY'!I131,"")</f>
        <v/>
      </c>
      <c r="I164" s="83" t="str">
        <f>IF($A164&lt;=$C$12,'STU LIST ENTRY'!J129,"")</f>
        <v/>
      </c>
      <c r="J164" s="83" t="str">
        <f>IF($A164&lt;=$C$12,'STU LIST ENTRY'!K129,"")</f>
        <v/>
      </c>
      <c r="K164" s="83" t="str">
        <f>IF($A164&lt;=$C$12,'STU LIST ENTRY'!L129,"")</f>
        <v/>
      </c>
      <c r="L164" s="83" t="str">
        <f>IF($A164&lt;=$C$12,'STU LIST ENTRY'!M129,"")</f>
        <v/>
      </c>
      <c r="M164" s="83" t="str">
        <f>IF($A164&lt;=$C$12,'STU LIST ENTRY'!N129,"")</f>
        <v/>
      </c>
      <c r="N164" s="83" t="str">
        <f>IF($A164&lt;=$C$12,'STU LIST ENTRY'!O129,"")</f>
        <v/>
      </c>
      <c r="O164" s="83" t="str">
        <f>IF($A164&lt;=$C$12,'STU LIST ENTRY'!P129,"")</f>
        <v/>
      </c>
      <c r="P164" s="83" t="str">
        <f>IF($A164&lt;=$C$12,'STU LIST ENTRY'!Q129,"")</f>
        <v/>
      </c>
      <c r="Q164" s="83" t="str">
        <f>IF($A164&lt;=$C$12,'STU LIST ENTRY'!R129,"")</f>
        <v/>
      </c>
      <c r="R164" s="83" t="str">
        <f>IF($A164&lt;=$C$12,'STU LIST ENTRY'!S129,"")</f>
        <v/>
      </c>
      <c r="S164" s="82" t="str">
        <f>IF($A164&lt;=$C$12,'STU LIST ENTRY'!T129,"")</f>
        <v/>
      </c>
      <c r="T164" s="19" t="str">
        <f t="shared" si="3"/>
        <v/>
      </c>
    </row>
    <row r="165" spans="1:20" ht="30" customHeight="1" x14ac:dyDescent="0.25">
      <c r="A165" s="92" t="str">
        <f t="shared" si="4"/>
        <v/>
      </c>
      <c r="B165" s="82" t="str">
        <f>IF($A165&lt;=$C$12,'STU LIST ENTRY'!C130,"")</f>
        <v/>
      </c>
      <c r="C165" s="481" t="str">
        <f>IF($A165&lt;=$C$12,'STU LIST ENTRY'!D130,"")</f>
        <v/>
      </c>
      <c r="D165" s="83" t="str">
        <f>IF($A165&lt;=$C$12,'STU LIST ENTRY'!E130,"")</f>
        <v/>
      </c>
      <c r="E165" s="83" t="str">
        <f>IF($A165&lt;=$C$12,'STU LIST ENTRY'!F130,"")</f>
        <v/>
      </c>
      <c r="F165" s="83" t="str">
        <f>IF($A165&lt;=$C$12,'STU LIST ENTRY'!G130,"")</f>
        <v/>
      </c>
      <c r="G165" s="83" t="str">
        <f>IF($A165&lt;=$C$12,'STU LIST ENTRY'!H130,"")</f>
        <v/>
      </c>
      <c r="H165" s="83" t="str">
        <f>IF($A167&lt;=$C$12,'STU LIST ENTRY'!I132,"")</f>
        <v/>
      </c>
      <c r="I165" s="83" t="str">
        <f>IF($A165&lt;=$C$12,'STU LIST ENTRY'!J130,"")</f>
        <v/>
      </c>
      <c r="J165" s="83" t="str">
        <f>IF($A165&lt;=$C$12,'STU LIST ENTRY'!K130,"")</f>
        <v/>
      </c>
      <c r="K165" s="83" t="str">
        <f>IF($A165&lt;=$C$12,'STU LIST ENTRY'!L130,"")</f>
        <v/>
      </c>
      <c r="L165" s="83" t="str">
        <f>IF($A165&lt;=$C$12,'STU LIST ENTRY'!M130,"")</f>
        <v/>
      </c>
      <c r="M165" s="83" t="str">
        <f>IF($A165&lt;=$C$12,'STU LIST ENTRY'!N130,"")</f>
        <v/>
      </c>
      <c r="N165" s="83" t="str">
        <f>IF($A165&lt;=$C$12,'STU LIST ENTRY'!O130,"")</f>
        <v/>
      </c>
      <c r="O165" s="83" t="str">
        <f>IF($A165&lt;=$C$12,'STU LIST ENTRY'!P130,"")</f>
        <v/>
      </c>
      <c r="P165" s="83" t="str">
        <f>IF($A165&lt;=$C$12,'STU LIST ENTRY'!Q130,"")</f>
        <v/>
      </c>
      <c r="Q165" s="83" t="str">
        <f>IF($A165&lt;=$C$12,'STU LIST ENTRY'!R130,"")</f>
        <v/>
      </c>
      <c r="R165" s="83" t="str">
        <f>IF($A165&lt;=$C$12,'STU LIST ENTRY'!S130,"")</f>
        <v/>
      </c>
      <c r="S165" s="82" t="str">
        <f>IF($A165&lt;=$C$12,'STU LIST ENTRY'!T130,"")</f>
        <v/>
      </c>
      <c r="T165" s="19" t="str">
        <f t="shared" si="3"/>
        <v/>
      </c>
    </row>
    <row r="166" spans="1:20" ht="30" customHeight="1" x14ac:dyDescent="0.25">
      <c r="A166" s="92" t="str">
        <f t="shared" si="4"/>
        <v/>
      </c>
      <c r="B166" s="82" t="str">
        <f>IF($A166&lt;=$C$12,'STU LIST ENTRY'!C131,"")</f>
        <v/>
      </c>
      <c r="C166" s="481" t="str">
        <f>IF($A166&lt;=$C$12,'STU LIST ENTRY'!D131,"")</f>
        <v/>
      </c>
      <c r="D166" s="83" t="str">
        <f>IF($A166&lt;=$C$12,'STU LIST ENTRY'!E131,"")</f>
        <v/>
      </c>
      <c r="E166" s="83" t="str">
        <f>IF($A166&lt;=$C$12,'STU LIST ENTRY'!F131,"")</f>
        <v/>
      </c>
      <c r="F166" s="83" t="str">
        <f>IF($A166&lt;=$C$12,'STU LIST ENTRY'!G131,"")</f>
        <v/>
      </c>
      <c r="G166" s="83" t="str">
        <f>IF($A166&lt;=$C$12,'STU LIST ENTRY'!H131,"")</f>
        <v/>
      </c>
      <c r="H166" s="83" t="str">
        <f>IF($A168&lt;=$C$12,'STU LIST ENTRY'!I133,"")</f>
        <v/>
      </c>
      <c r="I166" s="83" t="str">
        <f>IF($A166&lt;=$C$12,'STU LIST ENTRY'!J131,"")</f>
        <v/>
      </c>
      <c r="J166" s="83" t="str">
        <f>IF($A166&lt;=$C$12,'STU LIST ENTRY'!K131,"")</f>
        <v/>
      </c>
      <c r="K166" s="83" t="str">
        <f>IF($A166&lt;=$C$12,'STU LIST ENTRY'!L131,"")</f>
        <v/>
      </c>
      <c r="L166" s="83" t="str">
        <f>IF($A166&lt;=$C$12,'STU LIST ENTRY'!M131,"")</f>
        <v/>
      </c>
      <c r="M166" s="83" t="str">
        <f>IF($A166&lt;=$C$12,'STU LIST ENTRY'!N131,"")</f>
        <v/>
      </c>
      <c r="N166" s="83" t="str">
        <f>IF($A166&lt;=$C$12,'STU LIST ENTRY'!O131,"")</f>
        <v/>
      </c>
      <c r="O166" s="83" t="str">
        <f>IF($A166&lt;=$C$12,'STU LIST ENTRY'!P131,"")</f>
        <v/>
      </c>
      <c r="P166" s="83" t="str">
        <f>IF($A166&lt;=$C$12,'STU LIST ENTRY'!Q131,"")</f>
        <v/>
      </c>
      <c r="Q166" s="83" t="str">
        <f>IF($A166&lt;=$C$12,'STU LIST ENTRY'!R131,"")</f>
        <v/>
      </c>
      <c r="R166" s="83" t="str">
        <f>IF($A166&lt;=$C$12,'STU LIST ENTRY'!S131,"")</f>
        <v/>
      </c>
      <c r="S166" s="82" t="str">
        <f>IF($A166&lt;=$C$12,'STU LIST ENTRY'!T131,"")</f>
        <v/>
      </c>
      <c r="T166" s="19" t="str">
        <f t="shared" si="3"/>
        <v/>
      </c>
    </row>
    <row r="167" spans="1:20" ht="30" customHeight="1" x14ac:dyDescent="0.25">
      <c r="A167" s="92" t="str">
        <f t="shared" si="4"/>
        <v/>
      </c>
      <c r="B167" s="82" t="str">
        <f>IF($A167&lt;=$C$12,'STU LIST ENTRY'!C132,"")</f>
        <v/>
      </c>
      <c r="C167" s="481" t="str">
        <f>IF($A167&lt;=$C$12,'STU LIST ENTRY'!D132,"")</f>
        <v/>
      </c>
      <c r="D167" s="83" t="str">
        <f>IF($A167&lt;=$C$12,'STU LIST ENTRY'!E132,"")</f>
        <v/>
      </c>
      <c r="E167" s="83" t="str">
        <f>IF($A167&lt;=$C$12,'STU LIST ENTRY'!F132,"")</f>
        <v/>
      </c>
      <c r="F167" s="83" t="str">
        <f>IF($A167&lt;=$C$12,'STU LIST ENTRY'!G132,"")</f>
        <v/>
      </c>
      <c r="G167" s="83" t="str">
        <f>IF($A167&lt;=$C$12,'STU LIST ENTRY'!H132,"")</f>
        <v/>
      </c>
      <c r="H167" s="83" t="str">
        <f>IF($A169&lt;=$C$12,'STU LIST ENTRY'!I134,"")</f>
        <v/>
      </c>
      <c r="I167" s="83" t="str">
        <f>IF($A167&lt;=$C$12,'STU LIST ENTRY'!J132,"")</f>
        <v/>
      </c>
      <c r="J167" s="83" t="str">
        <f>IF($A167&lt;=$C$12,'STU LIST ENTRY'!K132,"")</f>
        <v/>
      </c>
      <c r="K167" s="83" t="str">
        <f>IF($A167&lt;=$C$12,'STU LIST ENTRY'!L132,"")</f>
        <v/>
      </c>
      <c r="L167" s="83" t="str">
        <f>IF($A167&lt;=$C$12,'STU LIST ENTRY'!M132,"")</f>
        <v/>
      </c>
      <c r="M167" s="83" t="str">
        <f>IF($A167&lt;=$C$12,'STU LIST ENTRY'!N132,"")</f>
        <v/>
      </c>
      <c r="N167" s="83" t="str">
        <f>IF($A167&lt;=$C$12,'STU LIST ENTRY'!O132,"")</f>
        <v/>
      </c>
      <c r="O167" s="83" t="str">
        <f>IF($A167&lt;=$C$12,'STU LIST ENTRY'!P132,"")</f>
        <v/>
      </c>
      <c r="P167" s="83" t="str">
        <f>IF($A167&lt;=$C$12,'STU LIST ENTRY'!Q132,"")</f>
        <v/>
      </c>
      <c r="Q167" s="83" t="str">
        <f>IF($A167&lt;=$C$12,'STU LIST ENTRY'!R132,"")</f>
        <v/>
      </c>
      <c r="R167" s="83" t="str">
        <f>IF($A167&lt;=$C$12,'STU LIST ENTRY'!S132,"")</f>
        <v/>
      </c>
      <c r="S167" s="82" t="str">
        <f>IF($A167&lt;=$C$12,'STU LIST ENTRY'!T132,"")</f>
        <v/>
      </c>
      <c r="T167" s="19" t="str">
        <f t="shared" ref="T167:T197" si="5">A167</f>
        <v/>
      </c>
    </row>
    <row r="168" spans="1:20" ht="30" customHeight="1" x14ac:dyDescent="0.25">
      <c r="A168" s="92" t="str">
        <f t="shared" ref="A168:A197" si="6">IF(A167&lt;$C$12,A167+1,"")</f>
        <v/>
      </c>
      <c r="B168" s="82" t="str">
        <f>IF($A168&lt;=$C$12,'STU LIST ENTRY'!C133,"")</f>
        <v/>
      </c>
      <c r="C168" s="481" t="str">
        <f>IF($A168&lt;=$C$12,'STU LIST ENTRY'!D133,"")</f>
        <v/>
      </c>
      <c r="D168" s="83" t="str">
        <f>IF($A168&lt;=$C$12,'STU LIST ENTRY'!E133,"")</f>
        <v/>
      </c>
      <c r="E168" s="83" t="str">
        <f>IF($A168&lt;=$C$12,'STU LIST ENTRY'!F133,"")</f>
        <v/>
      </c>
      <c r="F168" s="83" t="str">
        <f>IF($A168&lt;=$C$12,'STU LIST ENTRY'!G133,"")</f>
        <v/>
      </c>
      <c r="G168" s="83" t="str">
        <f>IF($A168&lt;=$C$12,'STU LIST ENTRY'!H133,"")</f>
        <v/>
      </c>
      <c r="H168" s="83" t="str">
        <f>IF($A170&lt;=$C$12,'STU LIST ENTRY'!I135,"")</f>
        <v/>
      </c>
      <c r="I168" s="83" t="str">
        <f>IF($A168&lt;=$C$12,'STU LIST ENTRY'!J133,"")</f>
        <v/>
      </c>
      <c r="J168" s="83" t="str">
        <f>IF($A168&lt;=$C$12,'STU LIST ENTRY'!K133,"")</f>
        <v/>
      </c>
      <c r="K168" s="83" t="str">
        <f>IF($A168&lt;=$C$12,'STU LIST ENTRY'!L133,"")</f>
        <v/>
      </c>
      <c r="L168" s="83" t="str">
        <f>IF($A168&lt;=$C$12,'STU LIST ENTRY'!M133,"")</f>
        <v/>
      </c>
      <c r="M168" s="83" t="str">
        <f>IF($A168&lt;=$C$12,'STU LIST ENTRY'!N133,"")</f>
        <v/>
      </c>
      <c r="N168" s="83" t="str">
        <f>IF($A168&lt;=$C$12,'STU LIST ENTRY'!O133,"")</f>
        <v/>
      </c>
      <c r="O168" s="83" t="str">
        <f>IF($A168&lt;=$C$12,'STU LIST ENTRY'!P133,"")</f>
        <v/>
      </c>
      <c r="P168" s="83" t="str">
        <f>IF($A168&lt;=$C$12,'STU LIST ENTRY'!Q133,"")</f>
        <v/>
      </c>
      <c r="Q168" s="83" t="str">
        <f>IF($A168&lt;=$C$12,'STU LIST ENTRY'!R133,"")</f>
        <v/>
      </c>
      <c r="R168" s="83" t="str">
        <f>IF($A168&lt;=$C$12,'STU LIST ENTRY'!S133,"")</f>
        <v/>
      </c>
      <c r="S168" s="82" t="str">
        <f>IF($A168&lt;=$C$12,'STU LIST ENTRY'!T133,"")</f>
        <v/>
      </c>
      <c r="T168" s="19" t="str">
        <f t="shared" si="5"/>
        <v/>
      </c>
    </row>
    <row r="169" spans="1:20" ht="30" customHeight="1" x14ac:dyDescent="0.25">
      <c r="A169" s="92" t="str">
        <f t="shared" si="6"/>
        <v/>
      </c>
      <c r="B169" s="82" t="str">
        <f>IF($A169&lt;=$C$12,'STU LIST ENTRY'!C134,"")</f>
        <v/>
      </c>
      <c r="C169" s="481" t="str">
        <f>IF($A169&lt;=$C$12,'STU LIST ENTRY'!D134,"")</f>
        <v/>
      </c>
      <c r="D169" s="83" t="str">
        <f>IF($A169&lt;=$C$12,'STU LIST ENTRY'!E134,"")</f>
        <v/>
      </c>
      <c r="E169" s="83" t="str">
        <f>IF($A169&lt;=$C$12,'STU LIST ENTRY'!F134,"")</f>
        <v/>
      </c>
      <c r="F169" s="83" t="str">
        <f>IF($A169&lt;=$C$12,'STU LIST ENTRY'!G134,"")</f>
        <v/>
      </c>
      <c r="G169" s="83" t="str">
        <f>IF($A169&lt;=$C$12,'STU LIST ENTRY'!H134,"")</f>
        <v/>
      </c>
      <c r="H169" s="83" t="str">
        <f>IF($A171&lt;=$C$12,'STU LIST ENTRY'!I136,"")</f>
        <v/>
      </c>
      <c r="I169" s="83" t="str">
        <f>IF($A169&lt;=$C$12,'STU LIST ENTRY'!J134,"")</f>
        <v/>
      </c>
      <c r="J169" s="83" t="str">
        <f>IF($A169&lt;=$C$12,'STU LIST ENTRY'!K134,"")</f>
        <v/>
      </c>
      <c r="K169" s="83" t="str">
        <f>IF($A169&lt;=$C$12,'STU LIST ENTRY'!L134,"")</f>
        <v/>
      </c>
      <c r="L169" s="83" t="str">
        <f>IF($A169&lt;=$C$12,'STU LIST ENTRY'!M134,"")</f>
        <v/>
      </c>
      <c r="M169" s="83" t="str">
        <f>IF($A169&lt;=$C$12,'STU LIST ENTRY'!N134,"")</f>
        <v/>
      </c>
      <c r="N169" s="83" t="str">
        <f>IF($A169&lt;=$C$12,'STU LIST ENTRY'!O134,"")</f>
        <v/>
      </c>
      <c r="O169" s="83" t="str">
        <f>IF($A169&lt;=$C$12,'STU LIST ENTRY'!P134,"")</f>
        <v/>
      </c>
      <c r="P169" s="83" t="str">
        <f>IF($A169&lt;=$C$12,'STU LIST ENTRY'!Q134,"")</f>
        <v/>
      </c>
      <c r="Q169" s="83" t="str">
        <f>IF($A169&lt;=$C$12,'STU LIST ENTRY'!R134,"")</f>
        <v/>
      </c>
      <c r="R169" s="83" t="str">
        <f>IF($A169&lt;=$C$12,'STU LIST ENTRY'!S134,"")</f>
        <v/>
      </c>
      <c r="S169" s="82" t="str">
        <f>IF($A169&lt;=$C$12,'STU LIST ENTRY'!T134,"")</f>
        <v/>
      </c>
      <c r="T169" s="19" t="str">
        <f t="shared" si="5"/>
        <v/>
      </c>
    </row>
    <row r="170" spans="1:20" ht="30" customHeight="1" x14ac:dyDescent="0.25">
      <c r="A170" s="92" t="str">
        <f t="shared" si="6"/>
        <v/>
      </c>
      <c r="B170" s="82" t="str">
        <f>IF($A170&lt;=$C$12,'STU LIST ENTRY'!C135,"")</f>
        <v/>
      </c>
      <c r="C170" s="481" t="str">
        <f>IF($A170&lt;=$C$12,'STU LIST ENTRY'!D135,"")</f>
        <v/>
      </c>
      <c r="D170" s="83" t="str">
        <f>IF($A170&lt;=$C$12,'STU LIST ENTRY'!E135,"")</f>
        <v/>
      </c>
      <c r="E170" s="83" t="str">
        <f>IF($A170&lt;=$C$12,'STU LIST ENTRY'!F135,"")</f>
        <v/>
      </c>
      <c r="F170" s="83" t="str">
        <f>IF($A170&lt;=$C$12,'STU LIST ENTRY'!G135,"")</f>
        <v/>
      </c>
      <c r="G170" s="83" t="str">
        <f>IF($A170&lt;=$C$12,'STU LIST ENTRY'!H135,"")</f>
        <v/>
      </c>
      <c r="H170" s="83" t="str">
        <f>IF($A172&lt;=$C$12,'STU LIST ENTRY'!I137,"")</f>
        <v/>
      </c>
      <c r="I170" s="83" t="str">
        <f>IF($A170&lt;=$C$12,'STU LIST ENTRY'!J135,"")</f>
        <v/>
      </c>
      <c r="J170" s="83" t="str">
        <f>IF($A170&lt;=$C$12,'STU LIST ENTRY'!K135,"")</f>
        <v/>
      </c>
      <c r="K170" s="83" t="str">
        <f>IF($A170&lt;=$C$12,'STU LIST ENTRY'!L135,"")</f>
        <v/>
      </c>
      <c r="L170" s="83" t="str">
        <f>IF($A170&lt;=$C$12,'STU LIST ENTRY'!M135,"")</f>
        <v/>
      </c>
      <c r="M170" s="83" t="str">
        <f>IF($A170&lt;=$C$12,'STU LIST ENTRY'!N135,"")</f>
        <v/>
      </c>
      <c r="N170" s="83" t="str">
        <f>IF($A170&lt;=$C$12,'STU LIST ENTRY'!O135,"")</f>
        <v/>
      </c>
      <c r="O170" s="83" t="str">
        <f>IF($A170&lt;=$C$12,'STU LIST ENTRY'!P135,"")</f>
        <v/>
      </c>
      <c r="P170" s="83" t="str">
        <f>IF($A170&lt;=$C$12,'STU LIST ENTRY'!Q135,"")</f>
        <v/>
      </c>
      <c r="Q170" s="83" t="str">
        <f>IF($A170&lt;=$C$12,'STU LIST ENTRY'!R135,"")</f>
        <v/>
      </c>
      <c r="R170" s="83" t="str">
        <f>IF($A170&lt;=$C$12,'STU LIST ENTRY'!S135,"")</f>
        <v/>
      </c>
      <c r="S170" s="82" t="str">
        <f>IF($A170&lt;=$C$12,'STU LIST ENTRY'!T135,"")</f>
        <v/>
      </c>
      <c r="T170" s="19" t="str">
        <f t="shared" si="5"/>
        <v/>
      </c>
    </row>
    <row r="171" spans="1:20" ht="30" customHeight="1" x14ac:dyDescent="0.25">
      <c r="A171" s="92" t="str">
        <f t="shared" si="6"/>
        <v/>
      </c>
      <c r="B171" s="82" t="str">
        <f>IF($A171&lt;=$C$12,'STU LIST ENTRY'!C136,"")</f>
        <v/>
      </c>
      <c r="C171" s="481" t="str">
        <f>IF($A171&lt;=$C$12,'STU LIST ENTRY'!D136,"")</f>
        <v/>
      </c>
      <c r="D171" s="83" t="str">
        <f>IF($A171&lt;=$C$12,'STU LIST ENTRY'!E136,"")</f>
        <v/>
      </c>
      <c r="E171" s="83" t="str">
        <f>IF($A171&lt;=$C$12,'STU LIST ENTRY'!F136,"")</f>
        <v/>
      </c>
      <c r="F171" s="83" t="str">
        <f>IF($A171&lt;=$C$12,'STU LIST ENTRY'!G136,"")</f>
        <v/>
      </c>
      <c r="G171" s="83" t="str">
        <f>IF($A171&lt;=$C$12,'STU LIST ENTRY'!H136,"")</f>
        <v/>
      </c>
      <c r="H171" s="83" t="str">
        <f>IF($A173&lt;=$C$12,'STU LIST ENTRY'!I138,"")</f>
        <v/>
      </c>
      <c r="I171" s="83" t="str">
        <f>IF($A171&lt;=$C$12,'STU LIST ENTRY'!J136,"")</f>
        <v/>
      </c>
      <c r="J171" s="83" t="str">
        <f>IF($A171&lt;=$C$12,'STU LIST ENTRY'!K136,"")</f>
        <v/>
      </c>
      <c r="K171" s="83" t="str">
        <f>IF($A171&lt;=$C$12,'STU LIST ENTRY'!L136,"")</f>
        <v/>
      </c>
      <c r="L171" s="83" t="str">
        <f>IF($A171&lt;=$C$12,'STU LIST ENTRY'!M136,"")</f>
        <v/>
      </c>
      <c r="M171" s="83" t="str">
        <f>IF($A171&lt;=$C$12,'STU LIST ENTRY'!N136,"")</f>
        <v/>
      </c>
      <c r="N171" s="83" t="str">
        <f>IF($A171&lt;=$C$12,'STU LIST ENTRY'!O136,"")</f>
        <v/>
      </c>
      <c r="O171" s="83" t="str">
        <f>IF($A171&lt;=$C$12,'STU LIST ENTRY'!P136,"")</f>
        <v/>
      </c>
      <c r="P171" s="83" t="str">
        <f>IF($A171&lt;=$C$12,'STU LIST ENTRY'!Q136,"")</f>
        <v/>
      </c>
      <c r="Q171" s="83" t="str">
        <f>IF($A171&lt;=$C$12,'STU LIST ENTRY'!R136,"")</f>
        <v/>
      </c>
      <c r="R171" s="83" t="str">
        <f>IF($A171&lt;=$C$12,'STU LIST ENTRY'!S136,"")</f>
        <v/>
      </c>
      <c r="S171" s="82" t="str">
        <f>IF($A171&lt;=$C$12,'STU LIST ENTRY'!T136,"")</f>
        <v/>
      </c>
      <c r="T171" s="19" t="str">
        <f t="shared" si="5"/>
        <v/>
      </c>
    </row>
    <row r="172" spans="1:20" ht="30" customHeight="1" x14ac:dyDescent="0.25">
      <c r="A172" s="92" t="str">
        <f t="shared" si="6"/>
        <v/>
      </c>
      <c r="B172" s="82" t="str">
        <f>IF($A172&lt;=$C$12,'STU LIST ENTRY'!C137,"")</f>
        <v/>
      </c>
      <c r="C172" s="481" t="str">
        <f>IF($A172&lt;=$C$12,'STU LIST ENTRY'!D137,"")</f>
        <v/>
      </c>
      <c r="D172" s="83" t="str">
        <f>IF($A172&lt;=$C$12,'STU LIST ENTRY'!E137,"")</f>
        <v/>
      </c>
      <c r="E172" s="83" t="str">
        <f>IF($A172&lt;=$C$12,'STU LIST ENTRY'!F137,"")</f>
        <v/>
      </c>
      <c r="F172" s="83" t="str">
        <f>IF($A172&lt;=$C$12,'STU LIST ENTRY'!G137,"")</f>
        <v/>
      </c>
      <c r="G172" s="83" t="str">
        <f>IF($A172&lt;=$C$12,'STU LIST ENTRY'!H137,"")</f>
        <v/>
      </c>
      <c r="H172" s="83" t="str">
        <f>IF($A174&lt;=$C$12,'STU LIST ENTRY'!I139,"")</f>
        <v/>
      </c>
      <c r="I172" s="83" t="str">
        <f>IF($A172&lt;=$C$12,'STU LIST ENTRY'!J137,"")</f>
        <v/>
      </c>
      <c r="J172" s="83" t="str">
        <f>IF($A172&lt;=$C$12,'STU LIST ENTRY'!K137,"")</f>
        <v/>
      </c>
      <c r="K172" s="83" t="str">
        <f>IF($A172&lt;=$C$12,'STU LIST ENTRY'!L137,"")</f>
        <v/>
      </c>
      <c r="L172" s="83" t="str">
        <f>IF($A172&lt;=$C$12,'STU LIST ENTRY'!M137,"")</f>
        <v/>
      </c>
      <c r="M172" s="83" t="str">
        <f>IF($A172&lt;=$C$12,'STU LIST ENTRY'!N137,"")</f>
        <v/>
      </c>
      <c r="N172" s="83" t="str">
        <f>IF($A172&lt;=$C$12,'STU LIST ENTRY'!O137,"")</f>
        <v/>
      </c>
      <c r="O172" s="83" t="str">
        <f>IF($A172&lt;=$C$12,'STU LIST ENTRY'!P137,"")</f>
        <v/>
      </c>
      <c r="P172" s="83" t="str">
        <f>IF($A172&lt;=$C$12,'STU LIST ENTRY'!Q137,"")</f>
        <v/>
      </c>
      <c r="Q172" s="83" t="str">
        <f>IF($A172&lt;=$C$12,'STU LIST ENTRY'!R137,"")</f>
        <v/>
      </c>
      <c r="R172" s="83" t="str">
        <f>IF($A172&lt;=$C$12,'STU LIST ENTRY'!S137,"")</f>
        <v/>
      </c>
      <c r="S172" s="82" t="str">
        <f>IF($A172&lt;=$C$12,'STU LIST ENTRY'!T137,"")</f>
        <v/>
      </c>
      <c r="T172" s="19" t="str">
        <f t="shared" si="5"/>
        <v/>
      </c>
    </row>
    <row r="173" spans="1:20" ht="30" customHeight="1" x14ac:dyDescent="0.25">
      <c r="A173" s="92" t="str">
        <f t="shared" si="6"/>
        <v/>
      </c>
      <c r="B173" s="82" t="str">
        <f>IF($A173&lt;=$C$12,'STU LIST ENTRY'!C138,"")</f>
        <v/>
      </c>
      <c r="C173" s="481" t="str">
        <f>IF($A173&lt;=$C$12,'STU LIST ENTRY'!D138,"")</f>
        <v/>
      </c>
      <c r="D173" s="83" t="str">
        <f>IF($A173&lt;=$C$12,'STU LIST ENTRY'!E138,"")</f>
        <v/>
      </c>
      <c r="E173" s="83" t="str">
        <f>IF($A173&lt;=$C$12,'STU LIST ENTRY'!F138,"")</f>
        <v/>
      </c>
      <c r="F173" s="83" t="str">
        <f>IF($A173&lt;=$C$12,'STU LIST ENTRY'!G138,"")</f>
        <v/>
      </c>
      <c r="G173" s="83" t="str">
        <f>IF($A173&lt;=$C$12,'STU LIST ENTRY'!H138,"")</f>
        <v/>
      </c>
      <c r="H173" s="83" t="str">
        <f>IF($A175&lt;=$C$12,'STU LIST ENTRY'!I140,"")</f>
        <v/>
      </c>
      <c r="I173" s="83" t="str">
        <f>IF($A173&lt;=$C$12,'STU LIST ENTRY'!J138,"")</f>
        <v/>
      </c>
      <c r="J173" s="83" t="str">
        <f>IF($A173&lt;=$C$12,'STU LIST ENTRY'!K138,"")</f>
        <v/>
      </c>
      <c r="K173" s="83" t="str">
        <f>IF($A173&lt;=$C$12,'STU LIST ENTRY'!L138,"")</f>
        <v/>
      </c>
      <c r="L173" s="83" t="str">
        <f>IF($A173&lt;=$C$12,'STU LIST ENTRY'!M138,"")</f>
        <v/>
      </c>
      <c r="M173" s="83" t="str">
        <f>IF($A173&lt;=$C$12,'STU LIST ENTRY'!N138,"")</f>
        <v/>
      </c>
      <c r="N173" s="83" t="str">
        <f>IF($A173&lt;=$C$12,'STU LIST ENTRY'!O138,"")</f>
        <v/>
      </c>
      <c r="O173" s="83" t="str">
        <f>IF($A173&lt;=$C$12,'STU LIST ENTRY'!P138,"")</f>
        <v/>
      </c>
      <c r="P173" s="83" t="str">
        <f>IF($A173&lt;=$C$12,'STU LIST ENTRY'!Q138,"")</f>
        <v/>
      </c>
      <c r="Q173" s="83" t="str">
        <f>IF($A173&lt;=$C$12,'STU LIST ENTRY'!R138,"")</f>
        <v/>
      </c>
      <c r="R173" s="83" t="str">
        <f>IF($A173&lt;=$C$12,'STU LIST ENTRY'!S138,"")</f>
        <v/>
      </c>
      <c r="S173" s="82" t="str">
        <f>IF($A173&lt;=$C$12,'STU LIST ENTRY'!T138,"")</f>
        <v/>
      </c>
      <c r="T173" s="19" t="str">
        <f t="shared" si="5"/>
        <v/>
      </c>
    </row>
    <row r="174" spans="1:20" ht="30" customHeight="1" x14ac:dyDescent="0.25">
      <c r="A174" s="92" t="str">
        <f t="shared" si="6"/>
        <v/>
      </c>
      <c r="B174" s="82" t="str">
        <f>IF($A174&lt;=$C$12,'STU LIST ENTRY'!C139,"")</f>
        <v/>
      </c>
      <c r="C174" s="481" t="str">
        <f>IF($A174&lt;=$C$12,'STU LIST ENTRY'!D139,"")</f>
        <v/>
      </c>
      <c r="D174" s="83" t="str">
        <f>IF($A174&lt;=$C$12,'STU LIST ENTRY'!E139,"")</f>
        <v/>
      </c>
      <c r="E174" s="83" t="str">
        <f>IF($A174&lt;=$C$12,'STU LIST ENTRY'!F139,"")</f>
        <v/>
      </c>
      <c r="F174" s="83" t="str">
        <f>IF($A174&lt;=$C$12,'STU LIST ENTRY'!G139,"")</f>
        <v/>
      </c>
      <c r="G174" s="83" t="str">
        <f>IF($A174&lt;=$C$12,'STU LIST ENTRY'!H139,"")</f>
        <v/>
      </c>
      <c r="H174" s="83" t="str">
        <f>IF($A176&lt;=$C$12,'STU LIST ENTRY'!I141,"")</f>
        <v/>
      </c>
      <c r="I174" s="83" t="str">
        <f>IF($A174&lt;=$C$12,'STU LIST ENTRY'!J139,"")</f>
        <v/>
      </c>
      <c r="J174" s="83" t="str">
        <f>IF($A174&lt;=$C$12,'STU LIST ENTRY'!K139,"")</f>
        <v/>
      </c>
      <c r="K174" s="83" t="str">
        <f>IF($A174&lt;=$C$12,'STU LIST ENTRY'!L139,"")</f>
        <v/>
      </c>
      <c r="L174" s="83" t="str">
        <f>IF($A174&lt;=$C$12,'STU LIST ENTRY'!M139,"")</f>
        <v/>
      </c>
      <c r="M174" s="83" t="str">
        <f>IF($A174&lt;=$C$12,'STU LIST ENTRY'!N139,"")</f>
        <v/>
      </c>
      <c r="N174" s="83" t="str">
        <f>IF($A174&lt;=$C$12,'STU LIST ENTRY'!O139,"")</f>
        <v/>
      </c>
      <c r="O174" s="83" t="str">
        <f>IF($A174&lt;=$C$12,'STU LIST ENTRY'!P139,"")</f>
        <v/>
      </c>
      <c r="P174" s="83" t="str">
        <f>IF($A174&lt;=$C$12,'STU LIST ENTRY'!Q139,"")</f>
        <v/>
      </c>
      <c r="Q174" s="83" t="str">
        <f>IF($A174&lt;=$C$12,'STU LIST ENTRY'!R139,"")</f>
        <v/>
      </c>
      <c r="R174" s="83" t="str">
        <f>IF($A174&lt;=$C$12,'STU LIST ENTRY'!S139,"")</f>
        <v/>
      </c>
      <c r="S174" s="82" t="str">
        <f>IF($A174&lt;=$C$12,'STU LIST ENTRY'!T139,"")</f>
        <v/>
      </c>
      <c r="T174" s="19" t="str">
        <f t="shared" si="5"/>
        <v/>
      </c>
    </row>
    <row r="175" spans="1:20" ht="30" customHeight="1" x14ac:dyDescent="0.25">
      <c r="A175" s="92" t="str">
        <f t="shared" si="6"/>
        <v/>
      </c>
      <c r="B175" s="82" t="str">
        <f>IF($A175&lt;=$C$12,'STU LIST ENTRY'!C140,"")</f>
        <v/>
      </c>
      <c r="C175" s="481" t="str">
        <f>IF($A175&lt;=$C$12,'STU LIST ENTRY'!D140,"")</f>
        <v/>
      </c>
      <c r="D175" s="83" t="str">
        <f>IF($A175&lt;=$C$12,'STU LIST ENTRY'!E140,"")</f>
        <v/>
      </c>
      <c r="E175" s="83" t="str">
        <f>IF($A175&lt;=$C$12,'STU LIST ENTRY'!F140,"")</f>
        <v/>
      </c>
      <c r="F175" s="83" t="str">
        <f>IF($A175&lt;=$C$12,'STU LIST ENTRY'!G140,"")</f>
        <v/>
      </c>
      <c r="G175" s="83" t="str">
        <f>IF($A175&lt;=$C$12,'STU LIST ENTRY'!H140,"")</f>
        <v/>
      </c>
      <c r="H175" s="83" t="str">
        <f>IF($A177&lt;=$C$12,'STU LIST ENTRY'!I142,"")</f>
        <v/>
      </c>
      <c r="I175" s="83" t="str">
        <f>IF($A175&lt;=$C$12,'STU LIST ENTRY'!J140,"")</f>
        <v/>
      </c>
      <c r="J175" s="83" t="str">
        <f>IF($A175&lt;=$C$12,'STU LIST ENTRY'!K140,"")</f>
        <v/>
      </c>
      <c r="K175" s="83" t="str">
        <f>IF($A175&lt;=$C$12,'STU LIST ENTRY'!L140,"")</f>
        <v/>
      </c>
      <c r="L175" s="83" t="str">
        <f>IF($A175&lt;=$C$12,'STU LIST ENTRY'!M140,"")</f>
        <v/>
      </c>
      <c r="M175" s="83" t="str">
        <f>IF($A175&lt;=$C$12,'STU LIST ENTRY'!N140,"")</f>
        <v/>
      </c>
      <c r="N175" s="83" t="str">
        <f>IF($A175&lt;=$C$12,'STU LIST ENTRY'!O140,"")</f>
        <v/>
      </c>
      <c r="O175" s="83" t="str">
        <f>IF($A175&lt;=$C$12,'STU LIST ENTRY'!P140,"")</f>
        <v/>
      </c>
      <c r="P175" s="83" t="str">
        <f>IF($A175&lt;=$C$12,'STU LIST ENTRY'!Q140,"")</f>
        <v/>
      </c>
      <c r="Q175" s="83" t="str">
        <f>IF($A175&lt;=$C$12,'STU LIST ENTRY'!R140,"")</f>
        <v/>
      </c>
      <c r="R175" s="83" t="str">
        <f>IF($A175&lt;=$C$12,'STU LIST ENTRY'!S140,"")</f>
        <v/>
      </c>
      <c r="S175" s="82" t="str">
        <f>IF($A175&lt;=$C$12,'STU LIST ENTRY'!T140,"")</f>
        <v/>
      </c>
      <c r="T175" s="19" t="str">
        <f t="shared" si="5"/>
        <v/>
      </c>
    </row>
    <row r="176" spans="1:20" ht="30" customHeight="1" x14ac:dyDescent="0.25">
      <c r="A176" s="92" t="str">
        <f t="shared" si="6"/>
        <v/>
      </c>
      <c r="B176" s="82" t="str">
        <f>IF($A176&lt;=$C$12,'STU LIST ENTRY'!C141,"")</f>
        <v/>
      </c>
      <c r="C176" s="481" t="str">
        <f>IF($A176&lt;=$C$12,'STU LIST ENTRY'!D141,"")</f>
        <v/>
      </c>
      <c r="D176" s="83" t="str">
        <f>IF($A176&lt;=$C$12,'STU LIST ENTRY'!E141,"")</f>
        <v/>
      </c>
      <c r="E176" s="83" t="str">
        <f>IF($A176&lt;=$C$12,'STU LIST ENTRY'!F141,"")</f>
        <v/>
      </c>
      <c r="F176" s="83" t="str">
        <f>IF($A176&lt;=$C$12,'STU LIST ENTRY'!G141,"")</f>
        <v/>
      </c>
      <c r="G176" s="83" t="str">
        <f>IF($A176&lt;=$C$12,'STU LIST ENTRY'!H141,"")</f>
        <v/>
      </c>
      <c r="H176" s="83" t="str">
        <f>IF($A178&lt;=$C$12,'STU LIST ENTRY'!I143,"")</f>
        <v/>
      </c>
      <c r="I176" s="83" t="str">
        <f>IF($A176&lt;=$C$12,'STU LIST ENTRY'!J141,"")</f>
        <v/>
      </c>
      <c r="J176" s="83" t="str">
        <f>IF($A176&lt;=$C$12,'STU LIST ENTRY'!K141,"")</f>
        <v/>
      </c>
      <c r="K176" s="83" t="str">
        <f>IF($A176&lt;=$C$12,'STU LIST ENTRY'!L141,"")</f>
        <v/>
      </c>
      <c r="L176" s="83" t="str">
        <f>IF($A176&lt;=$C$12,'STU LIST ENTRY'!M141,"")</f>
        <v/>
      </c>
      <c r="M176" s="83" t="str">
        <f>IF($A176&lt;=$C$12,'STU LIST ENTRY'!N141,"")</f>
        <v/>
      </c>
      <c r="N176" s="83" t="str">
        <f>IF($A176&lt;=$C$12,'STU LIST ENTRY'!O141,"")</f>
        <v/>
      </c>
      <c r="O176" s="83" t="str">
        <f>IF($A176&lt;=$C$12,'STU LIST ENTRY'!P141,"")</f>
        <v/>
      </c>
      <c r="P176" s="83" t="str">
        <f>IF($A176&lt;=$C$12,'STU LIST ENTRY'!Q141,"")</f>
        <v/>
      </c>
      <c r="Q176" s="83" t="str">
        <f>IF($A176&lt;=$C$12,'STU LIST ENTRY'!R141,"")</f>
        <v/>
      </c>
      <c r="R176" s="83" t="str">
        <f>IF($A176&lt;=$C$12,'STU LIST ENTRY'!S141,"")</f>
        <v/>
      </c>
      <c r="S176" s="82" t="str">
        <f>IF($A176&lt;=$C$12,'STU LIST ENTRY'!T141,"")</f>
        <v/>
      </c>
      <c r="T176" s="19" t="str">
        <f t="shared" si="5"/>
        <v/>
      </c>
    </row>
    <row r="177" spans="1:20" ht="30" customHeight="1" x14ac:dyDescent="0.25">
      <c r="A177" s="92" t="str">
        <f t="shared" si="6"/>
        <v/>
      </c>
      <c r="B177" s="82" t="str">
        <f>IF($A177&lt;=$C$12,'STU LIST ENTRY'!C142,"")</f>
        <v/>
      </c>
      <c r="C177" s="481" t="str">
        <f>IF($A177&lt;=$C$12,'STU LIST ENTRY'!D142,"")</f>
        <v/>
      </c>
      <c r="D177" s="83" t="str">
        <f>IF($A177&lt;=$C$12,'STU LIST ENTRY'!E142,"")</f>
        <v/>
      </c>
      <c r="E177" s="83" t="str">
        <f>IF($A177&lt;=$C$12,'STU LIST ENTRY'!F142,"")</f>
        <v/>
      </c>
      <c r="F177" s="83" t="str">
        <f>IF($A177&lt;=$C$12,'STU LIST ENTRY'!G142,"")</f>
        <v/>
      </c>
      <c r="G177" s="83" t="str">
        <f>IF($A177&lt;=$C$12,'STU LIST ENTRY'!H142,"")</f>
        <v/>
      </c>
      <c r="H177" s="83" t="str">
        <f>IF($A179&lt;=$C$12,'STU LIST ENTRY'!I144,"")</f>
        <v/>
      </c>
      <c r="I177" s="83" t="str">
        <f>IF($A177&lt;=$C$12,'STU LIST ENTRY'!J142,"")</f>
        <v/>
      </c>
      <c r="J177" s="83" t="str">
        <f>IF($A177&lt;=$C$12,'STU LIST ENTRY'!K142,"")</f>
        <v/>
      </c>
      <c r="K177" s="83" t="str">
        <f>IF($A177&lt;=$C$12,'STU LIST ENTRY'!L142,"")</f>
        <v/>
      </c>
      <c r="L177" s="83" t="str">
        <f>IF($A177&lt;=$C$12,'STU LIST ENTRY'!M142,"")</f>
        <v/>
      </c>
      <c r="M177" s="83" t="str">
        <f>IF($A177&lt;=$C$12,'STU LIST ENTRY'!N142,"")</f>
        <v/>
      </c>
      <c r="N177" s="83" t="str">
        <f>IF($A177&lt;=$C$12,'STU LIST ENTRY'!O142,"")</f>
        <v/>
      </c>
      <c r="O177" s="83" t="str">
        <f>IF($A177&lt;=$C$12,'STU LIST ENTRY'!P142,"")</f>
        <v/>
      </c>
      <c r="P177" s="83" t="str">
        <f>IF($A177&lt;=$C$12,'STU LIST ENTRY'!Q142,"")</f>
        <v/>
      </c>
      <c r="Q177" s="83" t="str">
        <f>IF($A177&lt;=$C$12,'STU LIST ENTRY'!R142,"")</f>
        <v/>
      </c>
      <c r="R177" s="83" t="str">
        <f>IF($A177&lt;=$C$12,'STU LIST ENTRY'!S142,"")</f>
        <v/>
      </c>
      <c r="S177" s="82" t="str">
        <f>IF($A177&lt;=$C$12,'STU LIST ENTRY'!T142,"")</f>
        <v/>
      </c>
      <c r="T177" s="19" t="str">
        <f t="shared" si="5"/>
        <v/>
      </c>
    </row>
    <row r="178" spans="1:20" ht="30" customHeight="1" x14ac:dyDescent="0.25">
      <c r="A178" s="92" t="str">
        <f t="shared" si="6"/>
        <v/>
      </c>
      <c r="B178" s="82" t="str">
        <f>IF($A178&lt;=$C$12,'STU LIST ENTRY'!C143,"")</f>
        <v/>
      </c>
      <c r="C178" s="481" t="str">
        <f>IF($A178&lt;=$C$12,'STU LIST ENTRY'!D143,"")</f>
        <v/>
      </c>
      <c r="D178" s="83" t="str">
        <f>IF($A178&lt;=$C$12,'STU LIST ENTRY'!E143,"")</f>
        <v/>
      </c>
      <c r="E178" s="83" t="str">
        <f>IF($A178&lt;=$C$12,'STU LIST ENTRY'!F143,"")</f>
        <v/>
      </c>
      <c r="F178" s="83" t="str">
        <f>IF($A178&lt;=$C$12,'STU LIST ENTRY'!G143,"")</f>
        <v/>
      </c>
      <c r="G178" s="83" t="str">
        <f>IF($A178&lt;=$C$12,'STU LIST ENTRY'!H143,"")</f>
        <v/>
      </c>
      <c r="H178" s="83" t="str">
        <f>IF($A180&lt;=$C$12,'STU LIST ENTRY'!I145,"")</f>
        <v/>
      </c>
      <c r="I178" s="83" t="str">
        <f>IF($A178&lt;=$C$12,'STU LIST ENTRY'!J143,"")</f>
        <v/>
      </c>
      <c r="J178" s="83" t="str">
        <f>IF($A178&lt;=$C$12,'STU LIST ENTRY'!K143,"")</f>
        <v/>
      </c>
      <c r="K178" s="83" t="str">
        <f>IF($A178&lt;=$C$12,'STU LIST ENTRY'!L143,"")</f>
        <v/>
      </c>
      <c r="L178" s="83" t="str">
        <f>IF($A178&lt;=$C$12,'STU LIST ENTRY'!M143,"")</f>
        <v/>
      </c>
      <c r="M178" s="83" t="str">
        <f>IF($A178&lt;=$C$12,'STU LIST ENTRY'!N143,"")</f>
        <v/>
      </c>
      <c r="N178" s="83" t="str">
        <f>IF($A178&lt;=$C$12,'STU LIST ENTRY'!O143,"")</f>
        <v/>
      </c>
      <c r="O178" s="83" t="str">
        <f>IF($A178&lt;=$C$12,'STU LIST ENTRY'!P143,"")</f>
        <v/>
      </c>
      <c r="P178" s="83" t="str">
        <f>IF($A178&lt;=$C$12,'STU LIST ENTRY'!Q143,"")</f>
        <v/>
      </c>
      <c r="Q178" s="83" t="str">
        <f>IF($A178&lt;=$C$12,'STU LIST ENTRY'!R143,"")</f>
        <v/>
      </c>
      <c r="R178" s="83" t="str">
        <f>IF($A178&lt;=$C$12,'STU LIST ENTRY'!S143,"")</f>
        <v/>
      </c>
      <c r="S178" s="82" t="str">
        <f>IF($A178&lt;=$C$12,'STU LIST ENTRY'!T143,"")</f>
        <v/>
      </c>
      <c r="T178" s="19" t="str">
        <f t="shared" si="5"/>
        <v/>
      </c>
    </row>
    <row r="179" spans="1:20" ht="30" customHeight="1" x14ac:dyDescent="0.25">
      <c r="A179" s="92" t="str">
        <f t="shared" si="6"/>
        <v/>
      </c>
      <c r="B179" s="82" t="str">
        <f>IF($A179&lt;=$C$12,'STU LIST ENTRY'!C144,"")</f>
        <v/>
      </c>
      <c r="C179" s="481" t="str">
        <f>IF($A179&lt;=$C$12,'STU LIST ENTRY'!D144,"")</f>
        <v/>
      </c>
      <c r="D179" s="83" t="str">
        <f>IF($A179&lt;=$C$12,'STU LIST ENTRY'!E144,"")</f>
        <v/>
      </c>
      <c r="E179" s="83" t="str">
        <f>IF($A179&lt;=$C$12,'STU LIST ENTRY'!F144,"")</f>
        <v/>
      </c>
      <c r="F179" s="83" t="str">
        <f>IF($A179&lt;=$C$12,'STU LIST ENTRY'!G144,"")</f>
        <v/>
      </c>
      <c r="G179" s="83" t="str">
        <f>IF($A179&lt;=$C$12,'STU LIST ENTRY'!H144,"")</f>
        <v/>
      </c>
      <c r="H179" s="83" t="str">
        <f>IF($A181&lt;=$C$12,'STU LIST ENTRY'!I146,"")</f>
        <v/>
      </c>
      <c r="I179" s="83" t="str">
        <f>IF($A179&lt;=$C$12,'STU LIST ENTRY'!J144,"")</f>
        <v/>
      </c>
      <c r="J179" s="83" t="str">
        <f>IF($A179&lt;=$C$12,'STU LIST ENTRY'!K144,"")</f>
        <v/>
      </c>
      <c r="K179" s="83" t="str">
        <f>IF($A179&lt;=$C$12,'STU LIST ENTRY'!L144,"")</f>
        <v/>
      </c>
      <c r="L179" s="83" t="str">
        <f>IF($A179&lt;=$C$12,'STU LIST ENTRY'!M144,"")</f>
        <v/>
      </c>
      <c r="M179" s="83" t="str">
        <f>IF($A179&lt;=$C$12,'STU LIST ENTRY'!N144,"")</f>
        <v/>
      </c>
      <c r="N179" s="83" t="str">
        <f>IF($A179&lt;=$C$12,'STU LIST ENTRY'!O144,"")</f>
        <v/>
      </c>
      <c r="O179" s="83" t="str">
        <f>IF($A179&lt;=$C$12,'STU LIST ENTRY'!P144,"")</f>
        <v/>
      </c>
      <c r="P179" s="83" t="str">
        <f>IF($A179&lt;=$C$12,'STU LIST ENTRY'!Q144,"")</f>
        <v/>
      </c>
      <c r="Q179" s="83" t="str">
        <f>IF($A179&lt;=$C$12,'STU LIST ENTRY'!R144,"")</f>
        <v/>
      </c>
      <c r="R179" s="83" t="str">
        <f>IF($A179&lt;=$C$12,'STU LIST ENTRY'!S144,"")</f>
        <v/>
      </c>
      <c r="S179" s="82" t="str">
        <f>IF($A179&lt;=$C$12,'STU LIST ENTRY'!T144,"")</f>
        <v/>
      </c>
      <c r="T179" s="19" t="str">
        <f t="shared" si="5"/>
        <v/>
      </c>
    </row>
    <row r="180" spans="1:20" ht="30" customHeight="1" x14ac:dyDescent="0.25">
      <c r="A180" s="92" t="str">
        <f t="shared" si="6"/>
        <v/>
      </c>
      <c r="B180" s="82" t="str">
        <f>IF($A180&lt;=$C$12,'STU LIST ENTRY'!C145,"")</f>
        <v/>
      </c>
      <c r="C180" s="481" t="str">
        <f>IF($A180&lt;=$C$12,'STU LIST ENTRY'!D145,"")</f>
        <v/>
      </c>
      <c r="D180" s="83" t="str">
        <f>IF($A180&lt;=$C$12,'STU LIST ENTRY'!E145,"")</f>
        <v/>
      </c>
      <c r="E180" s="83" t="str">
        <f>IF($A180&lt;=$C$12,'STU LIST ENTRY'!F145,"")</f>
        <v/>
      </c>
      <c r="F180" s="83" t="str">
        <f>IF($A180&lt;=$C$12,'STU LIST ENTRY'!G145,"")</f>
        <v/>
      </c>
      <c r="G180" s="83" t="str">
        <f>IF($A180&lt;=$C$12,'STU LIST ENTRY'!H145,"")</f>
        <v/>
      </c>
      <c r="H180" s="83" t="str">
        <f>IF($A182&lt;=$C$12,'STU LIST ENTRY'!I147,"")</f>
        <v/>
      </c>
      <c r="I180" s="83" t="str">
        <f>IF($A180&lt;=$C$12,'STU LIST ENTRY'!J145,"")</f>
        <v/>
      </c>
      <c r="J180" s="83" t="str">
        <f>IF($A180&lt;=$C$12,'STU LIST ENTRY'!K145,"")</f>
        <v/>
      </c>
      <c r="K180" s="83" t="str">
        <f>IF($A180&lt;=$C$12,'STU LIST ENTRY'!L145,"")</f>
        <v/>
      </c>
      <c r="L180" s="83" t="str">
        <f>IF($A180&lt;=$C$12,'STU LIST ENTRY'!M145,"")</f>
        <v/>
      </c>
      <c r="M180" s="83" t="str">
        <f>IF($A180&lt;=$C$12,'STU LIST ENTRY'!N145,"")</f>
        <v/>
      </c>
      <c r="N180" s="83" t="str">
        <f>IF($A180&lt;=$C$12,'STU LIST ENTRY'!O145,"")</f>
        <v/>
      </c>
      <c r="O180" s="83" t="str">
        <f>IF($A180&lt;=$C$12,'STU LIST ENTRY'!P145,"")</f>
        <v/>
      </c>
      <c r="P180" s="83" t="str">
        <f>IF($A180&lt;=$C$12,'STU LIST ENTRY'!Q145,"")</f>
        <v/>
      </c>
      <c r="Q180" s="83" t="str">
        <f>IF($A180&lt;=$C$12,'STU LIST ENTRY'!R145,"")</f>
        <v/>
      </c>
      <c r="R180" s="83" t="str">
        <f>IF($A180&lt;=$C$12,'STU LIST ENTRY'!S145,"")</f>
        <v/>
      </c>
      <c r="S180" s="82" t="str">
        <f>IF($A180&lt;=$C$12,'STU LIST ENTRY'!T145,"")</f>
        <v/>
      </c>
      <c r="T180" s="19" t="str">
        <f t="shared" si="5"/>
        <v/>
      </c>
    </row>
    <row r="181" spans="1:20" ht="30" customHeight="1" x14ac:dyDescent="0.25">
      <c r="A181" s="92" t="str">
        <f t="shared" si="6"/>
        <v/>
      </c>
      <c r="B181" s="82" t="str">
        <f>IF($A181&lt;=$C$12,'STU LIST ENTRY'!C146,"")</f>
        <v/>
      </c>
      <c r="C181" s="481" t="str">
        <f>IF($A181&lt;=$C$12,'STU LIST ENTRY'!D146,"")</f>
        <v/>
      </c>
      <c r="D181" s="83" t="str">
        <f>IF($A181&lt;=$C$12,'STU LIST ENTRY'!E146,"")</f>
        <v/>
      </c>
      <c r="E181" s="83" t="str">
        <f>IF($A181&lt;=$C$12,'STU LIST ENTRY'!F146,"")</f>
        <v/>
      </c>
      <c r="F181" s="83" t="str">
        <f>IF($A181&lt;=$C$12,'STU LIST ENTRY'!G146,"")</f>
        <v/>
      </c>
      <c r="G181" s="83" t="str">
        <f>IF($A181&lt;=$C$12,'STU LIST ENTRY'!H146,"")</f>
        <v/>
      </c>
      <c r="H181" s="83" t="str">
        <f>IF($A183&lt;=$C$12,'STU LIST ENTRY'!I148,"")</f>
        <v/>
      </c>
      <c r="I181" s="83" t="str">
        <f>IF($A181&lt;=$C$12,'STU LIST ENTRY'!J146,"")</f>
        <v/>
      </c>
      <c r="J181" s="83" t="str">
        <f>IF($A181&lt;=$C$12,'STU LIST ENTRY'!K146,"")</f>
        <v/>
      </c>
      <c r="K181" s="83" t="str">
        <f>IF($A181&lt;=$C$12,'STU LIST ENTRY'!L146,"")</f>
        <v/>
      </c>
      <c r="L181" s="83" t="str">
        <f>IF($A181&lt;=$C$12,'STU LIST ENTRY'!M146,"")</f>
        <v/>
      </c>
      <c r="M181" s="83" t="str">
        <f>IF($A181&lt;=$C$12,'STU LIST ENTRY'!N146,"")</f>
        <v/>
      </c>
      <c r="N181" s="83" t="str">
        <f>IF($A181&lt;=$C$12,'STU LIST ENTRY'!O146,"")</f>
        <v/>
      </c>
      <c r="O181" s="83" t="str">
        <f>IF($A181&lt;=$C$12,'STU LIST ENTRY'!P146,"")</f>
        <v/>
      </c>
      <c r="P181" s="83" t="str">
        <f>IF($A181&lt;=$C$12,'STU LIST ENTRY'!Q146,"")</f>
        <v/>
      </c>
      <c r="Q181" s="83" t="str">
        <f>IF($A181&lt;=$C$12,'STU LIST ENTRY'!R146,"")</f>
        <v/>
      </c>
      <c r="R181" s="83" t="str">
        <f>IF($A181&lt;=$C$12,'STU LIST ENTRY'!S146,"")</f>
        <v/>
      </c>
      <c r="S181" s="82" t="str">
        <f>IF($A181&lt;=$C$12,'STU LIST ENTRY'!T146,"")</f>
        <v/>
      </c>
      <c r="T181" s="19" t="str">
        <f t="shared" si="5"/>
        <v/>
      </c>
    </row>
    <row r="182" spans="1:20" ht="30" customHeight="1" x14ac:dyDescent="0.25">
      <c r="A182" s="92" t="str">
        <f t="shared" si="6"/>
        <v/>
      </c>
      <c r="B182" s="82" t="str">
        <f>IF($A182&lt;=$C$12,'STU LIST ENTRY'!C147,"")</f>
        <v/>
      </c>
      <c r="C182" s="481" t="str">
        <f>IF($A182&lt;=$C$12,'STU LIST ENTRY'!D147,"")</f>
        <v/>
      </c>
      <c r="D182" s="83" t="str">
        <f>IF($A182&lt;=$C$12,'STU LIST ENTRY'!E147,"")</f>
        <v/>
      </c>
      <c r="E182" s="83" t="str">
        <f>IF($A182&lt;=$C$12,'STU LIST ENTRY'!F147,"")</f>
        <v/>
      </c>
      <c r="F182" s="83" t="str">
        <f>IF($A182&lt;=$C$12,'STU LIST ENTRY'!G147,"")</f>
        <v/>
      </c>
      <c r="G182" s="83" t="str">
        <f>IF($A182&lt;=$C$12,'STU LIST ENTRY'!H147,"")</f>
        <v/>
      </c>
      <c r="H182" s="83" t="str">
        <f>IF($A184&lt;=$C$12,'STU LIST ENTRY'!I149,"")</f>
        <v/>
      </c>
      <c r="I182" s="83" t="str">
        <f>IF($A182&lt;=$C$12,'STU LIST ENTRY'!J147,"")</f>
        <v/>
      </c>
      <c r="J182" s="83" t="str">
        <f>IF($A182&lt;=$C$12,'STU LIST ENTRY'!K147,"")</f>
        <v/>
      </c>
      <c r="K182" s="83" t="str">
        <f>IF($A182&lt;=$C$12,'STU LIST ENTRY'!L147,"")</f>
        <v/>
      </c>
      <c r="L182" s="83" t="str">
        <f>IF($A182&lt;=$C$12,'STU LIST ENTRY'!M147,"")</f>
        <v/>
      </c>
      <c r="M182" s="83" t="str">
        <f>IF($A182&lt;=$C$12,'STU LIST ENTRY'!N147,"")</f>
        <v/>
      </c>
      <c r="N182" s="83" t="str">
        <f>IF($A182&lt;=$C$12,'STU LIST ENTRY'!O147,"")</f>
        <v/>
      </c>
      <c r="O182" s="83" t="str">
        <f>IF($A182&lt;=$C$12,'STU LIST ENTRY'!P147,"")</f>
        <v/>
      </c>
      <c r="P182" s="83" t="str">
        <f>IF($A182&lt;=$C$12,'STU LIST ENTRY'!Q147,"")</f>
        <v/>
      </c>
      <c r="Q182" s="83" t="str">
        <f>IF($A182&lt;=$C$12,'STU LIST ENTRY'!R147,"")</f>
        <v/>
      </c>
      <c r="R182" s="83" t="str">
        <f>IF($A182&lt;=$C$12,'STU LIST ENTRY'!S147,"")</f>
        <v/>
      </c>
      <c r="S182" s="82" t="str">
        <f>IF($A182&lt;=$C$12,'STU LIST ENTRY'!T147,"")</f>
        <v/>
      </c>
      <c r="T182" s="19" t="str">
        <f t="shared" si="5"/>
        <v/>
      </c>
    </row>
    <row r="183" spans="1:20" ht="30" customHeight="1" x14ac:dyDescent="0.25">
      <c r="A183" s="92" t="str">
        <f t="shared" si="6"/>
        <v/>
      </c>
      <c r="B183" s="82" t="str">
        <f>IF($A183&lt;=$C$12,'STU LIST ENTRY'!C148,"")</f>
        <v/>
      </c>
      <c r="C183" s="481" t="str">
        <f>IF($A183&lt;=$C$12,'STU LIST ENTRY'!D148,"")</f>
        <v/>
      </c>
      <c r="D183" s="83" t="str">
        <f>IF($A183&lt;=$C$12,'STU LIST ENTRY'!E148,"")</f>
        <v/>
      </c>
      <c r="E183" s="83" t="str">
        <f>IF($A183&lt;=$C$12,'STU LIST ENTRY'!F148,"")</f>
        <v/>
      </c>
      <c r="F183" s="83" t="str">
        <f>IF($A183&lt;=$C$12,'STU LIST ENTRY'!G148,"")</f>
        <v/>
      </c>
      <c r="G183" s="83" t="str">
        <f>IF($A183&lt;=$C$12,'STU LIST ENTRY'!H148,"")</f>
        <v/>
      </c>
      <c r="H183" s="83" t="str">
        <f>IF($A185&lt;=$C$12,'STU LIST ENTRY'!I150,"")</f>
        <v/>
      </c>
      <c r="I183" s="83" t="str">
        <f>IF($A183&lt;=$C$12,'STU LIST ENTRY'!J148,"")</f>
        <v/>
      </c>
      <c r="J183" s="83" t="str">
        <f>IF($A183&lt;=$C$12,'STU LIST ENTRY'!K148,"")</f>
        <v/>
      </c>
      <c r="K183" s="83" t="str">
        <f>IF($A183&lt;=$C$12,'STU LIST ENTRY'!L148,"")</f>
        <v/>
      </c>
      <c r="L183" s="83" t="str">
        <f>IF($A183&lt;=$C$12,'STU LIST ENTRY'!M148,"")</f>
        <v/>
      </c>
      <c r="M183" s="83" t="str">
        <f>IF($A183&lt;=$C$12,'STU LIST ENTRY'!N148,"")</f>
        <v/>
      </c>
      <c r="N183" s="83" t="str">
        <f>IF($A183&lt;=$C$12,'STU LIST ENTRY'!O148,"")</f>
        <v/>
      </c>
      <c r="O183" s="83" t="str">
        <f>IF($A183&lt;=$C$12,'STU LIST ENTRY'!P148,"")</f>
        <v/>
      </c>
      <c r="P183" s="83" t="str">
        <f>IF($A183&lt;=$C$12,'STU LIST ENTRY'!Q148,"")</f>
        <v/>
      </c>
      <c r="Q183" s="83" t="str">
        <f>IF($A183&lt;=$C$12,'STU LIST ENTRY'!R148,"")</f>
        <v/>
      </c>
      <c r="R183" s="83" t="str">
        <f>IF($A183&lt;=$C$12,'STU LIST ENTRY'!S148,"")</f>
        <v/>
      </c>
      <c r="S183" s="82" t="str">
        <f>IF($A183&lt;=$C$12,'STU LIST ENTRY'!T148,"")</f>
        <v/>
      </c>
      <c r="T183" s="19" t="str">
        <f t="shared" si="5"/>
        <v/>
      </c>
    </row>
    <row r="184" spans="1:20" ht="30" customHeight="1" x14ac:dyDescent="0.25">
      <c r="A184" s="92" t="str">
        <f t="shared" si="6"/>
        <v/>
      </c>
      <c r="B184" s="82" t="str">
        <f>IF($A184&lt;=$C$12,'STU LIST ENTRY'!C149,"")</f>
        <v/>
      </c>
      <c r="C184" s="481" t="str">
        <f>IF($A184&lt;=$C$12,'STU LIST ENTRY'!D149,"")</f>
        <v/>
      </c>
      <c r="D184" s="83" t="str">
        <f>IF($A184&lt;=$C$12,'STU LIST ENTRY'!E149,"")</f>
        <v/>
      </c>
      <c r="E184" s="83" t="str">
        <f>IF($A184&lt;=$C$12,'STU LIST ENTRY'!F149,"")</f>
        <v/>
      </c>
      <c r="F184" s="83" t="str">
        <f>IF($A184&lt;=$C$12,'STU LIST ENTRY'!G149,"")</f>
        <v/>
      </c>
      <c r="G184" s="83" t="str">
        <f>IF($A184&lt;=$C$12,'STU LIST ENTRY'!H149,"")</f>
        <v/>
      </c>
      <c r="H184" s="83" t="str">
        <f>IF($A186&lt;=$C$12,'STU LIST ENTRY'!I151,"")</f>
        <v/>
      </c>
      <c r="I184" s="83" t="str">
        <f>IF($A184&lt;=$C$12,'STU LIST ENTRY'!J149,"")</f>
        <v/>
      </c>
      <c r="J184" s="83" t="str">
        <f>IF($A184&lt;=$C$12,'STU LIST ENTRY'!K149,"")</f>
        <v/>
      </c>
      <c r="K184" s="83" t="str">
        <f>IF($A184&lt;=$C$12,'STU LIST ENTRY'!L149,"")</f>
        <v/>
      </c>
      <c r="L184" s="83" t="str">
        <f>IF($A184&lt;=$C$12,'STU LIST ENTRY'!M149,"")</f>
        <v/>
      </c>
      <c r="M184" s="83" t="str">
        <f>IF($A184&lt;=$C$12,'STU LIST ENTRY'!N149,"")</f>
        <v/>
      </c>
      <c r="N184" s="83" t="str">
        <f>IF($A184&lt;=$C$12,'STU LIST ENTRY'!O149,"")</f>
        <v/>
      </c>
      <c r="O184" s="83" t="str">
        <f>IF($A184&lt;=$C$12,'STU LIST ENTRY'!P149,"")</f>
        <v/>
      </c>
      <c r="P184" s="83" t="str">
        <f>IF($A184&lt;=$C$12,'STU LIST ENTRY'!Q149,"")</f>
        <v/>
      </c>
      <c r="Q184" s="83" t="str">
        <f>IF($A184&lt;=$C$12,'STU LIST ENTRY'!R149,"")</f>
        <v/>
      </c>
      <c r="R184" s="83" t="str">
        <f>IF($A184&lt;=$C$12,'STU LIST ENTRY'!S149,"")</f>
        <v/>
      </c>
      <c r="S184" s="82" t="str">
        <f>IF($A184&lt;=$C$12,'STU LIST ENTRY'!T149,"")</f>
        <v/>
      </c>
      <c r="T184" s="19" t="str">
        <f t="shared" si="5"/>
        <v/>
      </c>
    </row>
    <row r="185" spans="1:20" ht="30" customHeight="1" x14ac:dyDescent="0.25">
      <c r="A185" s="92" t="str">
        <f t="shared" si="6"/>
        <v/>
      </c>
      <c r="B185" s="82" t="str">
        <f>IF($A185&lt;=$C$12,'STU LIST ENTRY'!C150,"")</f>
        <v/>
      </c>
      <c r="C185" s="481" t="str">
        <f>IF($A185&lt;=$C$12,'STU LIST ENTRY'!D150,"")</f>
        <v/>
      </c>
      <c r="D185" s="83" t="str">
        <f>IF($A185&lt;=$C$12,'STU LIST ENTRY'!E150,"")</f>
        <v/>
      </c>
      <c r="E185" s="83" t="str">
        <f>IF($A185&lt;=$C$12,'STU LIST ENTRY'!F150,"")</f>
        <v/>
      </c>
      <c r="F185" s="83" t="str">
        <f>IF($A185&lt;=$C$12,'STU LIST ENTRY'!G150,"")</f>
        <v/>
      </c>
      <c r="G185" s="83" t="str">
        <f>IF($A185&lt;=$C$12,'STU LIST ENTRY'!H150,"")</f>
        <v/>
      </c>
      <c r="H185" s="83" t="str">
        <f>IF($A187&lt;=$C$12,'STU LIST ENTRY'!I152,"")</f>
        <v/>
      </c>
      <c r="I185" s="83" t="str">
        <f>IF($A185&lt;=$C$12,'STU LIST ENTRY'!J150,"")</f>
        <v/>
      </c>
      <c r="J185" s="83" t="str">
        <f>IF($A185&lt;=$C$12,'STU LIST ENTRY'!K150,"")</f>
        <v/>
      </c>
      <c r="K185" s="83" t="str">
        <f>IF($A185&lt;=$C$12,'STU LIST ENTRY'!L150,"")</f>
        <v/>
      </c>
      <c r="L185" s="83" t="str">
        <f>IF($A185&lt;=$C$12,'STU LIST ENTRY'!M150,"")</f>
        <v/>
      </c>
      <c r="M185" s="83" t="str">
        <f>IF($A185&lt;=$C$12,'STU LIST ENTRY'!N150,"")</f>
        <v/>
      </c>
      <c r="N185" s="83" t="str">
        <f>IF($A185&lt;=$C$12,'STU LIST ENTRY'!O150,"")</f>
        <v/>
      </c>
      <c r="O185" s="83" t="str">
        <f>IF($A185&lt;=$C$12,'STU LIST ENTRY'!P150,"")</f>
        <v/>
      </c>
      <c r="P185" s="83" t="str">
        <f>IF($A185&lt;=$C$12,'STU LIST ENTRY'!Q150,"")</f>
        <v/>
      </c>
      <c r="Q185" s="83" t="str">
        <f>IF($A185&lt;=$C$12,'STU LIST ENTRY'!R150,"")</f>
        <v/>
      </c>
      <c r="R185" s="83" t="str">
        <f>IF($A185&lt;=$C$12,'STU LIST ENTRY'!S150,"")</f>
        <v/>
      </c>
      <c r="S185" s="82" t="str">
        <f>IF($A185&lt;=$C$12,'STU LIST ENTRY'!T150,"")</f>
        <v/>
      </c>
      <c r="T185" s="19" t="str">
        <f t="shared" si="5"/>
        <v/>
      </c>
    </row>
    <row r="186" spans="1:20" ht="30" customHeight="1" x14ac:dyDescent="0.25">
      <c r="A186" s="92" t="str">
        <f t="shared" si="6"/>
        <v/>
      </c>
      <c r="B186" s="82" t="str">
        <f>IF($A186&lt;=$C$12,'STU LIST ENTRY'!C151,"")</f>
        <v/>
      </c>
      <c r="C186" s="481" t="str">
        <f>IF($A186&lt;=$C$12,'STU LIST ENTRY'!D151,"")</f>
        <v/>
      </c>
      <c r="D186" s="83" t="str">
        <f>IF($A186&lt;=$C$12,'STU LIST ENTRY'!E151,"")</f>
        <v/>
      </c>
      <c r="E186" s="83" t="str">
        <f>IF($A186&lt;=$C$12,'STU LIST ENTRY'!F151,"")</f>
        <v/>
      </c>
      <c r="F186" s="83" t="str">
        <f>IF($A186&lt;=$C$12,'STU LIST ENTRY'!G151,"")</f>
        <v/>
      </c>
      <c r="G186" s="83" t="str">
        <f>IF($A186&lt;=$C$12,'STU LIST ENTRY'!H151,"")</f>
        <v/>
      </c>
      <c r="H186" s="83" t="str">
        <f>IF($A188&lt;=$C$12,'STU LIST ENTRY'!I153,"")</f>
        <v/>
      </c>
      <c r="I186" s="83" t="str">
        <f>IF($A186&lt;=$C$12,'STU LIST ENTRY'!J151,"")</f>
        <v/>
      </c>
      <c r="J186" s="83" t="str">
        <f>IF($A186&lt;=$C$12,'STU LIST ENTRY'!K151,"")</f>
        <v/>
      </c>
      <c r="K186" s="83" t="str">
        <f>IF($A186&lt;=$C$12,'STU LIST ENTRY'!L151,"")</f>
        <v/>
      </c>
      <c r="L186" s="83" t="str">
        <f>IF($A186&lt;=$C$12,'STU LIST ENTRY'!M151,"")</f>
        <v/>
      </c>
      <c r="M186" s="83" t="str">
        <f>IF($A186&lt;=$C$12,'STU LIST ENTRY'!N151,"")</f>
        <v/>
      </c>
      <c r="N186" s="83" t="str">
        <f>IF($A186&lt;=$C$12,'STU LIST ENTRY'!O151,"")</f>
        <v/>
      </c>
      <c r="O186" s="83" t="str">
        <f>IF($A186&lt;=$C$12,'STU LIST ENTRY'!P151,"")</f>
        <v/>
      </c>
      <c r="P186" s="83" t="str">
        <f>IF($A186&lt;=$C$12,'STU LIST ENTRY'!Q151,"")</f>
        <v/>
      </c>
      <c r="Q186" s="83" t="str">
        <f>IF($A186&lt;=$C$12,'STU LIST ENTRY'!R151,"")</f>
        <v/>
      </c>
      <c r="R186" s="83" t="str">
        <f>IF($A186&lt;=$C$12,'STU LIST ENTRY'!S151,"")</f>
        <v/>
      </c>
      <c r="S186" s="82" t="str">
        <f>IF($A186&lt;=$C$12,'STU LIST ENTRY'!T151,"")</f>
        <v/>
      </c>
      <c r="T186" s="19" t="str">
        <f t="shared" si="5"/>
        <v/>
      </c>
    </row>
    <row r="187" spans="1:20" ht="30" customHeight="1" x14ac:dyDescent="0.25">
      <c r="A187" s="92" t="str">
        <f t="shared" si="6"/>
        <v/>
      </c>
      <c r="B187" s="82" t="str">
        <f>IF($A187&lt;=$C$12,'STU LIST ENTRY'!C152,"")</f>
        <v/>
      </c>
      <c r="C187" s="481" t="str">
        <f>IF($A187&lt;=$C$12,'STU LIST ENTRY'!D152,"")</f>
        <v/>
      </c>
      <c r="D187" s="83" t="str">
        <f>IF($A187&lt;=$C$12,'STU LIST ENTRY'!E152,"")</f>
        <v/>
      </c>
      <c r="E187" s="83" t="str">
        <f>IF($A187&lt;=$C$12,'STU LIST ENTRY'!F152,"")</f>
        <v/>
      </c>
      <c r="F187" s="83" t="str">
        <f>IF($A187&lt;=$C$12,'STU LIST ENTRY'!G152,"")</f>
        <v/>
      </c>
      <c r="G187" s="83" t="str">
        <f>IF($A187&lt;=$C$12,'STU LIST ENTRY'!H152,"")</f>
        <v/>
      </c>
      <c r="H187" s="83" t="str">
        <f>IF($A189&lt;=$C$12,'STU LIST ENTRY'!I154,"")</f>
        <v/>
      </c>
      <c r="I187" s="83" t="str">
        <f>IF($A187&lt;=$C$12,'STU LIST ENTRY'!J152,"")</f>
        <v/>
      </c>
      <c r="J187" s="83" t="str">
        <f>IF($A187&lt;=$C$12,'STU LIST ENTRY'!K152,"")</f>
        <v/>
      </c>
      <c r="K187" s="83" t="str">
        <f>IF($A187&lt;=$C$12,'STU LIST ENTRY'!L152,"")</f>
        <v/>
      </c>
      <c r="L187" s="83" t="str">
        <f>IF($A187&lt;=$C$12,'STU LIST ENTRY'!M152,"")</f>
        <v/>
      </c>
      <c r="M187" s="83" t="str">
        <f>IF($A187&lt;=$C$12,'STU LIST ENTRY'!N152,"")</f>
        <v/>
      </c>
      <c r="N187" s="83" t="str">
        <f>IF($A187&lt;=$C$12,'STU LIST ENTRY'!O152,"")</f>
        <v/>
      </c>
      <c r="O187" s="83" t="str">
        <f>IF($A187&lt;=$C$12,'STU LIST ENTRY'!P152,"")</f>
        <v/>
      </c>
      <c r="P187" s="83" t="str">
        <f>IF($A187&lt;=$C$12,'STU LIST ENTRY'!Q152,"")</f>
        <v/>
      </c>
      <c r="Q187" s="83" t="str">
        <f>IF($A187&lt;=$C$12,'STU LIST ENTRY'!R152,"")</f>
        <v/>
      </c>
      <c r="R187" s="83" t="str">
        <f>IF($A187&lt;=$C$12,'STU LIST ENTRY'!S152,"")</f>
        <v/>
      </c>
      <c r="S187" s="82" t="str">
        <f>IF($A187&lt;=$C$12,'STU LIST ENTRY'!T152,"")</f>
        <v/>
      </c>
      <c r="T187" s="19" t="str">
        <f t="shared" si="5"/>
        <v/>
      </c>
    </row>
    <row r="188" spans="1:20" ht="30" customHeight="1" x14ac:dyDescent="0.25">
      <c r="A188" s="92" t="str">
        <f t="shared" si="6"/>
        <v/>
      </c>
      <c r="B188" s="82" t="str">
        <f>IF($A188&lt;=$C$12,'STU LIST ENTRY'!C153,"")</f>
        <v/>
      </c>
      <c r="C188" s="481" t="str">
        <f>IF($A188&lt;=$C$12,'STU LIST ENTRY'!D153,"")</f>
        <v/>
      </c>
      <c r="D188" s="83" t="str">
        <f>IF($A188&lt;=$C$12,'STU LIST ENTRY'!E153,"")</f>
        <v/>
      </c>
      <c r="E188" s="83" t="str">
        <f>IF($A188&lt;=$C$12,'STU LIST ENTRY'!F153,"")</f>
        <v/>
      </c>
      <c r="F188" s="83" t="str">
        <f>IF($A188&lt;=$C$12,'STU LIST ENTRY'!G153,"")</f>
        <v/>
      </c>
      <c r="G188" s="83" t="str">
        <f>IF($A188&lt;=$C$12,'STU LIST ENTRY'!H153,"")</f>
        <v/>
      </c>
      <c r="H188" s="83" t="str">
        <f>IF($A190&lt;=$C$12,'STU LIST ENTRY'!I155,"")</f>
        <v/>
      </c>
      <c r="I188" s="83" t="str">
        <f>IF($A188&lt;=$C$12,'STU LIST ENTRY'!J153,"")</f>
        <v/>
      </c>
      <c r="J188" s="83" t="str">
        <f>IF($A188&lt;=$C$12,'STU LIST ENTRY'!K153,"")</f>
        <v/>
      </c>
      <c r="K188" s="83" t="str">
        <f>IF($A188&lt;=$C$12,'STU LIST ENTRY'!L153,"")</f>
        <v/>
      </c>
      <c r="L188" s="83" t="str">
        <f>IF($A188&lt;=$C$12,'STU LIST ENTRY'!M153,"")</f>
        <v/>
      </c>
      <c r="M188" s="83" t="str">
        <f>IF($A188&lt;=$C$12,'STU LIST ENTRY'!N153,"")</f>
        <v/>
      </c>
      <c r="N188" s="83" t="str">
        <f>IF($A188&lt;=$C$12,'STU LIST ENTRY'!O153,"")</f>
        <v/>
      </c>
      <c r="O188" s="83" t="str">
        <f>IF($A188&lt;=$C$12,'STU LIST ENTRY'!P153,"")</f>
        <v/>
      </c>
      <c r="P188" s="83" t="str">
        <f>IF($A188&lt;=$C$12,'STU LIST ENTRY'!Q153,"")</f>
        <v/>
      </c>
      <c r="Q188" s="83" t="str">
        <f>IF($A188&lt;=$C$12,'STU LIST ENTRY'!R153,"")</f>
        <v/>
      </c>
      <c r="R188" s="83" t="str">
        <f>IF($A188&lt;=$C$12,'STU LIST ENTRY'!S153,"")</f>
        <v/>
      </c>
      <c r="S188" s="82" t="str">
        <f>IF($A188&lt;=$C$12,'STU LIST ENTRY'!T153,"")</f>
        <v/>
      </c>
      <c r="T188" s="19" t="str">
        <f t="shared" si="5"/>
        <v/>
      </c>
    </row>
    <row r="189" spans="1:20" ht="30" customHeight="1" x14ac:dyDescent="0.25">
      <c r="A189" s="92" t="str">
        <f t="shared" si="6"/>
        <v/>
      </c>
      <c r="B189" s="82" t="str">
        <f>IF($A189&lt;=$C$12,'STU LIST ENTRY'!C154,"")</f>
        <v/>
      </c>
      <c r="C189" s="481" t="str">
        <f>IF($A189&lt;=$C$12,'STU LIST ENTRY'!D154,"")</f>
        <v/>
      </c>
      <c r="D189" s="83" t="str">
        <f>IF($A189&lt;=$C$12,'STU LIST ENTRY'!E154,"")</f>
        <v/>
      </c>
      <c r="E189" s="83" t="str">
        <f>IF($A189&lt;=$C$12,'STU LIST ENTRY'!F154,"")</f>
        <v/>
      </c>
      <c r="F189" s="83" t="str">
        <f>IF($A189&lt;=$C$12,'STU LIST ENTRY'!G154,"")</f>
        <v/>
      </c>
      <c r="G189" s="83" t="str">
        <f>IF($A189&lt;=$C$12,'STU LIST ENTRY'!H154,"")</f>
        <v/>
      </c>
      <c r="H189" s="83" t="str">
        <f>IF($A191&lt;=$C$12,'STU LIST ENTRY'!I156,"")</f>
        <v/>
      </c>
      <c r="I189" s="83" t="str">
        <f>IF($A189&lt;=$C$12,'STU LIST ENTRY'!J154,"")</f>
        <v/>
      </c>
      <c r="J189" s="83" t="str">
        <f>IF($A189&lt;=$C$12,'STU LIST ENTRY'!K154,"")</f>
        <v/>
      </c>
      <c r="K189" s="83" t="str">
        <f>IF($A189&lt;=$C$12,'STU LIST ENTRY'!L154,"")</f>
        <v/>
      </c>
      <c r="L189" s="83" t="str">
        <f>IF($A189&lt;=$C$12,'STU LIST ENTRY'!M154,"")</f>
        <v/>
      </c>
      <c r="M189" s="83" t="str">
        <f>IF($A189&lt;=$C$12,'STU LIST ENTRY'!N154,"")</f>
        <v/>
      </c>
      <c r="N189" s="83" t="str">
        <f>IF($A189&lt;=$C$12,'STU LIST ENTRY'!O154,"")</f>
        <v/>
      </c>
      <c r="O189" s="83" t="str">
        <f>IF($A189&lt;=$C$12,'STU LIST ENTRY'!P154,"")</f>
        <v/>
      </c>
      <c r="P189" s="83" t="str">
        <f>IF($A189&lt;=$C$12,'STU LIST ENTRY'!Q154,"")</f>
        <v/>
      </c>
      <c r="Q189" s="83" t="str">
        <f>IF($A189&lt;=$C$12,'STU LIST ENTRY'!R154,"")</f>
        <v/>
      </c>
      <c r="R189" s="83" t="str">
        <f>IF($A189&lt;=$C$12,'STU LIST ENTRY'!S154,"")</f>
        <v/>
      </c>
      <c r="S189" s="82" t="str">
        <f>IF($A189&lt;=$C$12,'STU LIST ENTRY'!T154,"")</f>
        <v/>
      </c>
      <c r="T189" s="19" t="str">
        <f t="shared" si="5"/>
        <v/>
      </c>
    </row>
    <row r="190" spans="1:20" ht="30" customHeight="1" x14ac:dyDescent="0.25">
      <c r="A190" s="92" t="str">
        <f t="shared" si="6"/>
        <v/>
      </c>
      <c r="B190" s="82" t="str">
        <f>IF($A190&lt;=$C$12,'STU LIST ENTRY'!C155,"")</f>
        <v/>
      </c>
      <c r="C190" s="481" t="str">
        <f>IF($A190&lt;=$C$12,'STU LIST ENTRY'!D155,"")</f>
        <v/>
      </c>
      <c r="D190" s="83" t="str">
        <f>IF($A190&lt;=$C$12,'STU LIST ENTRY'!E155,"")</f>
        <v/>
      </c>
      <c r="E190" s="83" t="str">
        <f>IF($A190&lt;=$C$12,'STU LIST ENTRY'!F155,"")</f>
        <v/>
      </c>
      <c r="F190" s="83" t="str">
        <f>IF($A190&lt;=$C$12,'STU LIST ENTRY'!G155,"")</f>
        <v/>
      </c>
      <c r="G190" s="83" t="str">
        <f>IF($A190&lt;=$C$12,'STU LIST ENTRY'!H155,"")</f>
        <v/>
      </c>
      <c r="H190" s="83" t="str">
        <f>IF($A192&lt;=$C$12,'STU LIST ENTRY'!I157,"")</f>
        <v/>
      </c>
      <c r="I190" s="83" t="str">
        <f>IF($A190&lt;=$C$12,'STU LIST ENTRY'!J155,"")</f>
        <v/>
      </c>
      <c r="J190" s="83" t="str">
        <f>IF($A190&lt;=$C$12,'STU LIST ENTRY'!K155,"")</f>
        <v/>
      </c>
      <c r="K190" s="83" t="str">
        <f>IF($A190&lt;=$C$12,'STU LIST ENTRY'!L155,"")</f>
        <v/>
      </c>
      <c r="L190" s="83" t="str">
        <f>IF($A190&lt;=$C$12,'STU LIST ENTRY'!M155,"")</f>
        <v/>
      </c>
      <c r="M190" s="83" t="str">
        <f>IF($A190&lt;=$C$12,'STU LIST ENTRY'!N155,"")</f>
        <v/>
      </c>
      <c r="N190" s="83" t="str">
        <f>IF($A190&lt;=$C$12,'STU LIST ENTRY'!O155,"")</f>
        <v/>
      </c>
      <c r="O190" s="83" t="str">
        <f>IF($A190&lt;=$C$12,'STU LIST ENTRY'!P155,"")</f>
        <v/>
      </c>
      <c r="P190" s="83" t="str">
        <f>IF($A190&lt;=$C$12,'STU LIST ENTRY'!Q155,"")</f>
        <v/>
      </c>
      <c r="Q190" s="83" t="str">
        <f>IF($A190&lt;=$C$12,'STU LIST ENTRY'!R155,"")</f>
        <v/>
      </c>
      <c r="R190" s="83" t="str">
        <f>IF($A190&lt;=$C$12,'STU LIST ENTRY'!S155,"")</f>
        <v/>
      </c>
      <c r="S190" s="82" t="str">
        <f>IF($A190&lt;=$C$12,'STU LIST ENTRY'!T155,"")</f>
        <v/>
      </c>
      <c r="T190" s="19" t="str">
        <f t="shared" si="5"/>
        <v/>
      </c>
    </row>
    <row r="191" spans="1:20" ht="30" customHeight="1" x14ac:dyDescent="0.25">
      <c r="A191" s="92" t="str">
        <f t="shared" si="6"/>
        <v/>
      </c>
      <c r="B191" s="82" t="str">
        <f>IF($A191&lt;=$C$12,'STU LIST ENTRY'!C156,"")</f>
        <v/>
      </c>
      <c r="C191" s="481" t="str">
        <f>IF($A191&lt;=$C$12,'STU LIST ENTRY'!D156,"")</f>
        <v/>
      </c>
      <c r="D191" s="83" t="str">
        <f>IF($A191&lt;=$C$12,'STU LIST ENTRY'!E156,"")</f>
        <v/>
      </c>
      <c r="E191" s="83" t="str">
        <f>IF($A191&lt;=$C$12,'STU LIST ENTRY'!F156,"")</f>
        <v/>
      </c>
      <c r="F191" s="83" t="str">
        <f>IF($A191&lt;=$C$12,'STU LIST ENTRY'!G156,"")</f>
        <v/>
      </c>
      <c r="G191" s="83" t="str">
        <f>IF($A191&lt;=$C$12,'STU LIST ENTRY'!H156,"")</f>
        <v/>
      </c>
      <c r="H191" s="83" t="str">
        <f>IF($A193&lt;=$C$12,'STU LIST ENTRY'!I158,"")</f>
        <v/>
      </c>
      <c r="I191" s="83" t="str">
        <f>IF($A191&lt;=$C$12,'STU LIST ENTRY'!J156,"")</f>
        <v/>
      </c>
      <c r="J191" s="83" t="str">
        <f>IF($A191&lt;=$C$12,'STU LIST ENTRY'!K156,"")</f>
        <v/>
      </c>
      <c r="K191" s="83" t="str">
        <f>IF($A191&lt;=$C$12,'STU LIST ENTRY'!L156,"")</f>
        <v/>
      </c>
      <c r="L191" s="83" t="str">
        <f>IF($A191&lt;=$C$12,'STU LIST ENTRY'!M156,"")</f>
        <v/>
      </c>
      <c r="M191" s="83" t="str">
        <f>IF($A191&lt;=$C$12,'STU LIST ENTRY'!N156,"")</f>
        <v/>
      </c>
      <c r="N191" s="83" t="str">
        <f>IF($A191&lt;=$C$12,'STU LIST ENTRY'!O156,"")</f>
        <v/>
      </c>
      <c r="O191" s="83" t="str">
        <f>IF($A191&lt;=$C$12,'STU LIST ENTRY'!P156,"")</f>
        <v/>
      </c>
      <c r="P191" s="83" t="str">
        <f>IF($A191&lt;=$C$12,'STU LIST ENTRY'!Q156,"")</f>
        <v/>
      </c>
      <c r="Q191" s="83" t="str">
        <f>IF($A191&lt;=$C$12,'STU LIST ENTRY'!R156,"")</f>
        <v/>
      </c>
      <c r="R191" s="83" t="str">
        <f>IF($A191&lt;=$C$12,'STU LIST ENTRY'!S156,"")</f>
        <v/>
      </c>
      <c r="S191" s="82" t="str">
        <f>IF($A191&lt;=$C$12,'STU LIST ENTRY'!T156,"")</f>
        <v/>
      </c>
      <c r="T191" s="19" t="str">
        <f t="shared" si="5"/>
        <v/>
      </c>
    </row>
    <row r="192" spans="1:20" ht="30" customHeight="1" x14ac:dyDescent="0.25">
      <c r="A192" s="92" t="str">
        <f t="shared" si="6"/>
        <v/>
      </c>
      <c r="B192" s="82" t="str">
        <f>IF($A192&lt;=$C$12,'STU LIST ENTRY'!C157,"")</f>
        <v/>
      </c>
      <c r="C192" s="481" t="str">
        <f>IF($A192&lt;=$C$12,'STU LIST ENTRY'!D157,"")</f>
        <v/>
      </c>
      <c r="D192" s="83" t="str">
        <f>IF($A192&lt;=$C$12,'STU LIST ENTRY'!E157,"")</f>
        <v/>
      </c>
      <c r="E192" s="83" t="str">
        <f>IF($A192&lt;=$C$12,'STU LIST ENTRY'!F157,"")</f>
        <v/>
      </c>
      <c r="F192" s="83" t="str">
        <f>IF($A192&lt;=$C$12,'STU LIST ENTRY'!G157,"")</f>
        <v/>
      </c>
      <c r="G192" s="83" t="str">
        <f>IF($A192&lt;=$C$12,'STU LIST ENTRY'!H157,"")</f>
        <v/>
      </c>
      <c r="H192" s="83" t="str">
        <f>IF($A194&lt;=$C$12,'STU LIST ENTRY'!I159,"")</f>
        <v/>
      </c>
      <c r="I192" s="83" t="str">
        <f>IF($A192&lt;=$C$12,'STU LIST ENTRY'!J157,"")</f>
        <v/>
      </c>
      <c r="J192" s="83" t="str">
        <f>IF($A192&lt;=$C$12,'STU LIST ENTRY'!K157,"")</f>
        <v/>
      </c>
      <c r="K192" s="83" t="str">
        <f>IF($A192&lt;=$C$12,'STU LIST ENTRY'!L157,"")</f>
        <v/>
      </c>
      <c r="L192" s="83" t="str">
        <f>IF($A192&lt;=$C$12,'STU LIST ENTRY'!M157,"")</f>
        <v/>
      </c>
      <c r="M192" s="83" t="str">
        <f>IF($A192&lt;=$C$12,'STU LIST ENTRY'!N157,"")</f>
        <v/>
      </c>
      <c r="N192" s="83" t="str">
        <f>IF($A192&lt;=$C$12,'STU LIST ENTRY'!O157,"")</f>
        <v/>
      </c>
      <c r="O192" s="83" t="str">
        <f>IF($A192&lt;=$C$12,'STU LIST ENTRY'!P157,"")</f>
        <v/>
      </c>
      <c r="P192" s="83" t="str">
        <f>IF($A192&lt;=$C$12,'STU LIST ENTRY'!Q157,"")</f>
        <v/>
      </c>
      <c r="Q192" s="83" t="str">
        <f>IF($A192&lt;=$C$12,'STU LIST ENTRY'!R157,"")</f>
        <v/>
      </c>
      <c r="R192" s="83" t="str">
        <f>IF($A192&lt;=$C$12,'STU LIST ENTRY'!S157,"")</f>
        <v/>
      </c>
      <c r="S192" s="82" t="str">
        <f>IF($A192&lt;=$C$12,'STU LIST ENTRY'!T157,"")</f>
        <v/>
      </c>
      <c r="T192" s="19" t="str">
        <f t="shared" si="5"/>
        <v/>
      </c>
    </row>
    <row r="193" spans="1:20" ht="30" customHeight="1" x14ac:dyDescent="0.25">
      <c r="A193" s="92" t="str">
        <f t="shared" si="6"/>
        <v/>
      </c>
      <c r="B193" s="82" t="str">
        <f>IF($A193&lt;=$C$12,'STU LIST ENTRY'!C158,"")</f>
        <v/>
      </c>
      <c r="C193" s="481" t="str">
        <f>IF($A193&lt;=$C$12,'STU LIST ENTRY'!D158,"")</f>
        <v/>
      </c>
      <c r="D193" s="83" t="str">
        <f>IF($A193&lt;=$C$12,'STU LIST ENTRY'!E158,"")</f>
        <v/>
      </c>
      <c r="E193" s="83" t="str">
        <f>IF($A193&lt;=$C$12,'STU LIST ENTRY'!F158,"")</f>
        <v/>
      </c>
      <c r="F193" s="83" t="str">
        <f>IF($A193&lt;=$C$12,'STU LIST ENTRY'!G158,"")</f>
        <v/>
      </c>
      <c r="G193" s="83" t="str">
        <f>IF($A193&lt;=$C$12,'STU LIST ENTRY'!H158,"")</f>
        <v/>
      </c>
      <c r="H193" s="83" t="str">
        <f>IF($A195&lt;=$C$12,'STU LIST ENTRY'!I160,"")</f>
        <v/>
      </c>
      <c r="I193" s="83" t="str">
        <f>IF($A193&lt;=$C$12,'STU LIST ENTRY'!J158,"")</f>
        <v/>
      </c>
      <c r="J193" s="83" t="str">
        <f>IF($A193&lt;=$C$12,'STU LIST ENTRY'!K158,"")</f>
        <v/>
      </c>
      <c r="K193" s="83" t="str">
        <f>IF($A193&lt;=$C$12,'STU LIST ENTRY'!L158,"")</f>
        <v/>
      </c>
      <c r="L193" s="83" t="str">
        <f>IF($A193&lt;=$C$12,'STU LIST ENTRY'!M158,"")</f>
        <v/>
      </c>
      <c r="M193" s="83" t="str">
        <f>IF($A193&lt;=$C$12,'STU LIST ENTRY'!N158,"")</f>
        <v/>
      </c>
      <c r="N193" s="83" t="str">
        <f>IF($A193&lt;=$C$12,'STU LIST ENTRY'!O158,"")</f>
        <v/>
      </c>
      <c r="O193" s="83" t="str">
        <f>IF($A193&lt;=$C$12,'STU LIST ENTRY'!P158,"")</f>
        <v/>
      </c>
      <c r="P193" s="83" t="str">
        <f>IF($A193&lt;=$C$12,'STU LIST ENTRY'!Q158,"")</f>
        <v/>
      </c>
      <c r="Q193" s="83" t="str">
        <f>IF($A193&lt;=$C$12,'STU LIST ENTRY'!R158,"")</f>
        <v/>
      </c>
      <c r="R193" s="83" t="str">
        <f>IF($A193&lt;=$C$12,'STU LIST ENTRY'!S158,"")</f>
        <v/>
      </c>
      <c r="S193" s="82" t="str">
        <f>IF($A193&lt;=$C$12,'STU LIST ENTRY'!T158,"")</f>
        <v/>
      </c>
      <c r="T193" s="19" t="str">
        <f t="shared" si="5"/>
        <v/>
      </c>
    </row>
    <row r="194" spans="1:20" ht="30" customHeight="1" x14ac:dyDescent="0.25">
      <c r="A194" s="92" t="str">
        <f t="shared" si="6"/>
        <v/>
      </c>
      <c r="B194" s="82" t="str">
        <f>IF($A194&lt;=$C$12,'STU LIST ENTRY'!C159,"")</f>
        <v/>
      </c>
      <c r="C194" s="481" t="str">
        <f>IF($A194&lt;=$C$12,'STU LIST ENTRY'!D159,"")</f>
        <v/>
      </c>
      <c r="D194" s="83" t="str">
        <f>IF($A194&lt;=$C$12,'STU LIST ENTRY'!E159,"")</f>
        <v/>
      </c>
      <c r="E194" s="83" t="str">
        <f>IF($A194&lt;=$C$12,'STU LIST ENTRY'!F159,"")</f>
        <v/>
      </c>
      <c r="F194" s="83" t="str">
        <f>IF($A194&lt;=$C$12,'STU LIST ENTRY'!G159,"")</f>
        <v/>
      </c>
      <c r="G194" s="83" t="str">
        <f>IF($A194&lt;=$C$12,'STU LIST ENTRY'!H159,"")</f>
        <v/>
      </c>
      <c r="H194" s="83" t="str">
        <f>IF($A196&lt;=$C$12,'STU LIST ENTRY'!I161,"")</f>
        <v/>
      </c>
      <c r="I194" s="83" t="str">
        <f>IF($A194&lt;=$C$12,'STU LIST ENTRY'!J159,"")</f>
        <v/>
      </c>
      <c r="J194" s="83" t="str">
        <f>IF($A194&lt;=$C$12,'STU LIST ENTRY'!K159,"")</f>
        <v/>
      </c>
      <c r="K194" s="83" t="str">
        <f>IF($A194&lt;=$C$12,'STU LIST ENTRY'!L159,"")</f>
        <v/>
      </c>
      <c r="L194" s="83" t="str">
        <f>IF($A194&lt;=$C$12,'STU LIST ENTRY'!M159,"")</f>
        <v/>
      </c>
      <c r="M194" s="83" t="str">
        <f>IF($A194&lt;=$C$12,'STU LIST ENTRY'!N159,"")</f>
        <v/>
      </c>
      <c r="N194" s="83" t="str">
        <f>IF($A194&lt;=$C$12,'STU LIST ENTRY'!O159,"")</f>
        <v/>
      </c>
      <c r="O194" s="83" t="str">
        <f>IF($A194&lt;=$C$12,'STU LIST ENTRY'!P159,"")</f>
        <v/>
      </c>
      <c r="P194" s="83" t="str">
        <f>IF($A194&lt;=$C$12,'STU LIST ENTRY'!Q159,"")</f>
        <v/>
      </c>
      <c r="Q194" s="83" t="str">
        <f>IF($A194&lt;=$C$12,'STU LIST ENTRY'!R159,"")</f>
        <v/>
      </c>
      <c r="R194" s="83" t="str">
        <f>IF($A194&lt;=$C$12,'STU LIST ENTRY'!S159,"")</f>
        <v/>
      </c>
      <c r="S194" s="82" t="str">
        <f>IF($A194&lt;=$C$12,'STU LIST ENTRY'!T159,"")</f>
        <v/>
      </c>
      <c r="T194" s="19" t="str">
        <f t="shared" si="5"/>
        <v/>
      </c>
    </row>
    <row r="195" spans="1:20" ht="30" customHeight="1" x14ac:dyDescent="0.25">
      <c r="A195" s="92" t="str">
        <f t="shared" si="6"/>
        <v/>
      </c>
      <c r="B195" s="82" t="str">
        <f>IF($A195&lt;=$C$12,'STU LIST ENTRY'!C160,"")</f>
        <v/>
      </c>
      <c r="C195" s="481" t="str">
        <f>IF($A195&lt;=$C$12,'STU LIST ENTRY'!D160,"")</f>
        <v/>
      </c>
      <c r="D195" s="83" t="str">
        <f>IF($A195&lt;=$C$12,'STU LIST ENTRY'!E160,"")</f>
        <v/>
      </c>
      <c r="E195" s="83" t="str">
        <f>IF($A195&lt;=$C$12,'STU LIST ENTRY'!F160,"")</f>
        <v/>
      </c>
      <c r="F195" s="83" t="str">
        <f>IF($A195&lt;=$C$12,'STU LIST ENTRY'!G160,"")</f>
        <v/>
      </c>
      <c r="G195" s="83" t="str">
        <f>IF($A195&lt;=$C$12,'STU LIST ENTRY'!H160,"")</f>
        <v/>
      </c>
      <c r="H195" s="83" t="str">
        <f>IF($A197&lt;=$C$12,'STU LIST ENTRY'!I162,"")</f>
        <v/>
      </c>
      <c r="I195" s="83" t="str">
        <f>IF($A195&lt;=$C$12,'STU LIST ENTRY'!J160,"")</f>
        <v/>
      </c>
      <c r="J195" s="83" t="str">
        <f>IF($A195&lt;=$C$12,'STU LIST ENTRY'!K160,"")</f>
        <v/>
      </c>
      <c r="K195" s="83" t="str">
        <f>IF($A195&lt;=$C$12,'STU LIST ENTRY'!L160,"")</f>
        <v/>
      </c>
      <c r="L195" s="83" t="str">
        <f>IF($A195&lt;=$C$12,'STU LIST ENTRY'!M160,"")</f>
        <v/>
      </c>
      <c r="M195" s="83" t="str">
        <f>IF($A195&lt;=$C$12,'STU LIST ENTRY'!N160,"")</f>
        <v/>
      </c>
      <c r="N195" s="83" t="str">
        <f>IF($A195&lt;=$C$12,'STU LIST ENTRY'!O160,"")</f>
        <v/>
      </c>
      <c r="O195" s="83" t="str">
        <f>IF($A195&lt;=$C$12,'STU LIST ENTRY'!P160,"")</f>
        <v/>
      </c>
      <c r="P195" s="83" t="str">
        <f>IF($A195&lt;=$C$12,'STU LIST ENTRY'!Q160,"")</f>
        <v/>
      </c>
      <c r="Q195" s="83" t="str">
        <f>IF($A195&lt;=$C$12,'STU LIST ENTRY'!R160,"")</f>
        <v/>
      </c>
      <c r="R195" s="83" t="str">
        <f>IF($A195&lt;=$C$12,'STU LIST ENTRY'!S160,"")</f>
        <v/>
      </c>
      <c r="S195" s="82" t="str">
        <f>IF($A195&lt;=$C$12,'STU LIST ENTRY'!T160,"")</f>
        <v/>
      </c>
      <c r="T195" s="19" t="str">
        <f t="shared" si="5"/>
        <v/>
      </c>
    </row>
    <row r="196" spans="1:20" ht="30" customHeight="1" x14ac:dyDescent="0.25">
      <c r="A196" s="92" t="str">
        <f t="shared" si="6"/>
        <v/>
      </c>
      <c r="B196" s="82" t="str">
        <f>IF($A196&lt;=$C$12,'STU LIST ENTRY'!C161,"")</f>
        <v/>
      </c>
      <c r="C196" s="481" t="str">
        <f>IF($A196&lt;=$C$12,'STU LIST ENTRY'!D161,"")</f>
        <v/>
      </c>
      <c r="D196" s="83" t="str">
        <f>IF($A196&lt;=$C$12,'STU LIST ENTRY'!E161,"")</f>
        <v/>
      </c>
      <c r="E196" s="83" t="str">
        <f>IF($A196&lt;=$C$12,'STU LIST ENTRY'!F161,"")</f>
        <v/>
      </c>
      <c r="F196" s="83" t="str">
        <f>IF($A196&lt;=$C$12,'STU LIST ENTRY'!G161,"")</f>
        <v/>
      </c>
      <c r="G196" s="83" t="str">
        <f>IF($A196&lt;=$C$12,'STU LIST ENTRY'!H161,"")</f>
        <v/>
      </c>
      <c r="I196" s="83" t="str">
        <f>IF($A196&lt;=$C$12,'STU LIST ENTRY'!J161,"")</f>
        <v/>
      </c>
      <c r="J196" s="83" t="str">
        <f>IF($A196&lt;=$C$12,'STU LIST ENTRY'!K161,"")</f>
        <v/>
      </c>
      <c r="K196" s="83" t="str">
        <f>IF($A196&lt;=$C$12,'STU LIST ENTRY'!L161,"")</f>
        <v/>
      </c>
      <c r="L196" s="83" t="str">
        <f>IF($A196&lt;=$C$12,'STU LIST ENTRY'!M161,"")</f>
        <v/>
      </c>
      <c r="M196" s="83" t="str">
        <f>IF($A196&lt;=$C$12,'STU LIST ENTRY'!N161,"")</f>
        <v/>
      </c>
      <c r="N196" s="83" t="str">
        <f>IF($A196&lt;=$C$12,'STU LIST ENTRY'!O161,"")</f>
        <v/>
      </c>
      <c r="O196" s="83" t="str">
        <f>IF($A196&lt;=$C$12,'STU LIST ENTRY'!P161,"")</f>
        <v/>
      </c>
      <c r="P196" s="83" t="str">
        <f>IF($A196&lt;=$C$12,'STU LIST ENTRY'!Q161,"")</f>
        <v/>
      </c>
      <c r="Q196" s="83" t="str">
        <f>IF($A196&lt;=$C$12,'STU LIST ENTRY'!R161,"")</f>
        <v/>
      </c>
      <c r="R196" s="83" t="str">
        <f>IF($A196&lt;=$C$12,'STU LIST ENTRY'!S161,"")</f>
        <v/>
      </c>
      <c r="S196" s="82" t="str">
        <f>IF($A196&lt;=$C$12,'STU LIST ENTRY'!T161,"")</f>
        <v/>
      </c>
      <c r="T196" s="19" t="str">
        <f t="shared" si="5"/>
        <v/>
      </c>
    </row>
    <row r="197" spans="1:20" ht="30" customHeight="1" x14ac:dyDescent="0.25">
      <c r="A197" s="92" t="str">
        <f t="shared" si="6"/>
        <v/>
      </c>
      <c r="B197" s="82" t="str">
        <f>IF($A197&lt;=$C$12,'STU LIST ENTRY'!C162,"")</f>
        <v/>
      </c>
      <c r="C197" s="481" t="str">
        <f>IF($A197&lt;=$C$12,'STU LIST ENTRY'!D162,"")</f>
        <v/>
      </c>
      <c r="D197" s="83" t="str">
        <f>IF($A197&lt;=$C$12,'STU LIST ENTRY'!E162,"")</f>
        <v/>
      </c>
      <c r="E197" s="83" t="str">
        <f>IF($A197&lt;=$C$12,'STU LIST ENTRY'!F162,"")</f>
        <v/>
      </c>
      <c r="F197" s="83" t="str">
        <f>IF($A197&lt;=$C$12,'STU LIST ENTRY'!G162,"")</f>
        <v/>
      </c>
      <c r="G197" s="83" t="str">
        <f>IF($A197&lt;=$C$12,'STU LIST ENTRY'!H162,"")</f>
        <v/>
      </c>
      <c r="I197" s="83" t="str">
        <f>IF($A197&lt;=$C$12,'STU LIST ENTRY'!J162,"")</f>
        <v/>
      </c>
      <c r="J197" s="83" t="str">
        <f>IF($A197&lt;=$C$12,'STU LIST ENTRY'!K162,"")</f>
        <v/>
      </c>
      <c r="K197" s="83" t="str">
        <f>IF($A197&lt;=$C$12,'STU LIST ENTRY'!L162,"")</f>
        <v/>
      </c>
      <c r="L197" s="83" t="str">
        <f>IF($A197&lt;=$C$12,'STU LIST ENTRY'!M162,"")</f>
        <v/>
      </c>
      <c r="M197" s="83" t="str">
        <f>IF($A197&lt;=$C$12,'STU LIST ENTRY'!N162,"")</f>
        <v/>
      </c>
      <c r="N197" s="83" t="str">
        <f>IF($A197&lt;=$C$12,'STU LIST ENTRY'!O162,"")</f>
        <v/>
      </c>
      <c r="O197" s="83" t="str">
        <f>IF($A197&lt;=$C$12,'STU LIST ENTRY'!P162,"")</f>
        <v/>
      </c>
      <c r="P197" s="83" t="str">
        <f>IF($A197&lt;=$C$12,'STU LIST ENTRY'!Q162,"")</f>
        <v/>
      </c>
      <c r="Q197" s="83" t="str">
        <f>IF($A197&lt;=$C$12,'STU LIST ENTRY'!R162,"")</f>
        <v/>
      </c>
      <c r="R197" s="83" t="str">
        <f>IF($A197&lt;=$C$12,'STU LIST ENTRY'!S162,"")</f>
        <v/>
      </c>
      <c r="S197" s="82" t="str">
        <f>IF($A197&lt;=$C$12,'STU LIST ENTRY'!T162,"")</f>
        <v/>
      </c>
      <c r="T197" s="19" t="str">
        <f t="shared" si="5"/>
        <v/>
      </c>
    </row>
  </sheetData>
  <mergeCells count="30">
    <mergeCell ref="I33:L33"/>
    <mergeCell ref="M33:N33"/>
    <mergeCell ref="B16:B23"/>
    <mergeCell ref="B3:B4"/>
    <mergeCell ref="C19:E19"/>
    <mergeCell ref="C20:E20"/>
    <mergeCell ref="C21:E21"/>
    <mergeCell ref="C22:E22"/>
    <mergeCell ref="C16:E16"/>
    <mergeCell ref="C11:H11"/>
    <mergeCell ref="C25:G25"/>
    <mergeCell ref="C33:G33"/>
    <mergeCell ref="C32:G32"/>
    <mergeCell ref="C23:E23"/>
    <mergeCell ref="C18:E18"/>
    <mergeCell ref="F21:M21"/>
    <mergeCell ref="B2:E2"/>
    <mergeCell ref="B6:B9"/>
    <mergeCell ref="C9:E9"/>
    <mergeCell ref="C8:E8"/>
    <mergeCell ref="C7:E7"/>
    <mergeCell ref="C5:F5"/>
    <mergeCell ref="C6:E6"/>
    <mergeCell ref="C17:E17"/>
    <mergeCell ref="C26:G26"/>
    <mergeCell ref="C28:G28"/>
    <mergeCell ref="C31:G31"/>
    <mergeCell ref="C27:G27"/>
    <mergeCell ref="C29:G29"/>
    <mergeCell ref="C30:G30"/>
  </mergeCells>
  <conditionalFormatting sqref="A38">
    <cfRule type="expression" priority="14">
      <formula>IF(A38="",$B$38:$S$197,"")</formula>
    </cfRule>
  </conditionalFormatting>
  <conditionalFormatting sqref="D37:R37">
    <cfRule type="cellIs" dxfId="401" priority="5" operator="greaterThan">
      <formula>$M$33</formula>
    </cfRule>
  </conditionalFormatting>
  <conditionalFormatting sqref="H94:H195 I94:R197 B94:G197 B38:R93">
    <cfRule type="cellIs" dxfId="400" priority="4" operator="equal">
      <formula>""</formula>
    </cfRule>
  </conditionalFormatting>
  <conditionalFormatting sqref="R54:R83 D54:Q93 B54:C83 B38:R53">
    <cfRule type="cellIs" dxfId="399" priority="3" operator="equal">
      <formula>0</formula>
    </cfRule>
  </conditionalFormatting>
  <dataValidations count="10">
    <dataValidation type="list" allowBlank="1" showInputMessage="1" showErrorMessage="1" sqref="H27">
      <formula1>$C$26:$C$48</formula1>
    </dataValidation>
    <dataValidation type="list" allowBlank="1" showInputMessage="1" showErrorMessage="1" sqref="Q26:T26">
      <formula1>#REF!</formula1>
    </dataValidation>
    <dataValidation type="list" allowBlank="1" showInputMessage="1" showErrorMessage="1" sqref="C5:F5">
      <formula1>$S$5:$S$8</formula1>
    </dataValidation>
    <dataValidation type="custom" allowBlank="1" showInputMessage="1" showErrorMessage="1" sqref="G94:G110 I50:S197 H50:H93">
      <formula1>IF(F50&lt;H25,TRUE,FALSE)</formula1>
    </dataValidation>
    <dataValidation type="custom" allowBlank="1" showInputMessage="1" showErrorMessage="1" sqref="H94:H195">
      <formula1>IF(G96&lt;I71,TRUE,FALSE)</formula1>
    </dataValidation>
    <dataValidation type="custom" allowBlank="1" showInputMessage="1" showErrorMessage="1" sqref="G53:G93 H38:S49">
      <formula1>IF(F38&lt;H12,TRUE,FALSE)</formula1>
    </dataValidation>
    <dataValidation type="custom" allowBlank="1" showInputMessage="1" showErrorMessage="1" sqref="G113:G197">
      <formula1>IF(F113&lt;H86,TRUE,FALSE)</formula1>
    </dataValidation>
    <dataValidation type="custom" allowBlank="1" showInputMessage="1" showErrorMessage="1" sqref="G111:G112">
      <formula1>IF(F111&lt;#REF!,TRUE,FALSE)</formula1>
    </dataValidation>
    <dataValidation type="custom" allowBlank="1" showInputMessage="1" showErrorMessage="1" sqref="B38:G49">
      <formula1>IF(A37&lt;C12,TRUE,FALSE)</formula1>
    </dataValidation>
    <dataValidation type="custom" allowBlank="1" showInputMessage="1" showErrorMessage="1" sqref="B50:F197 G50:G52">
      <formula1>IF(A49&lt;C25,TRUE,FALSE)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D15" sqref="D15"/>
    </sheetView>
  </sheetViews>
  <sheetFormatPr defaultRowHeight="15" x14ac:dyDescent="0.25"/>
  <cols>
    <col min="1" max="1" width="30.7109375" bestFit="1" customWidth="1"/>
    <col min="2" max="2" width="58.42578125" bestFit="1" customWidth="1"/>
    <col min="3" max="3" width="16.140625" bestFit="1" customWidth="1"/>
  </cols>
  <sheetData>
    <row r="1" spans="1:3" ht="20.100000000000001" customHeight="1" x14ac:dyDescent="0.25">
      <c r="A1" s="546" t="s">
        <v>92</v>
      </c>
      <c r="B1" s="546" t="s">
        <v>671</v>
      </c>
      <c r="C1" s="547" t="s">
        <v>672</v>
      </c>
    </row>
    <row r="2" spans="1:3" ht="20.100000000000001" customHeight="1" x14ac:dyDescent="0.25">
      <c r="A2" s="186" t="s">
        <v>682</v>
      </c>
      <c r="B2" s="545" t="s">
        <v>700</v>
      </c>
      <c r="C2" s="548">
        <v>200011001930</v>
      </c>
    </row>
    <row r="3" spans="1:3" ht="20.100000000000001" customHeight="1" x14ac:dyDescent="0.25">
      <c r="A3" s="186" t="s">
        <v>683</v>
      </c>
      <c r="B3" s="545" t="s">
        <v>700</v>
      </c>
      <c r="C3" s="548">
        <v>200011002309</v>
      </c>
    </row>
    <row r="4" spans="1:3" ht="20.100000000000001" customHeight="1" x14ac:dyDescent="0.25">
      <c r="A4" s="186" t="s">
        <v>684</v>
      </c>
      <c r="B4" s="545" t="s">
        <v>701</v>
      </c>
      <c r="C4" s="548">
        <v>200074403469</v>
      </c>
    </row>
    <row r="5" spans="1:3" ht="20.100000000000001" customHeight="1" x14ac:dyDescent="0.25">
      <c r="A5" s="186" t="s">
        <v>685</v>
      </c>
      <c r="B5" s="545" t="s">
        <v>702</v>
      </c>
      <c r="C5" s="548">
        <v>200110301248</v>
      </c>
    </row>
    <row r="6" spans="1:3" ht="20.100000000000001" customHeight="1" x14ac:dyDescent="0.25">
      <c r="A6" s="186" t="s">
        <v>686</v>
      </c>
      <c r="B6" s="545" t="s">
        <v>703</v>
      </c>
      <c r="C6" s="548">
        <v>200111403402</v>
      </c>
    </row>
    <row r="7" spans="1:3" ht="20.100000000000001" customHeight="1" x14ac:dyDescent="0.25">
      <c r="A7" s="186" t="s">
        <v>687</v>
      </c>
      <c r="B7" s="545" t="s">
        <v>704</v>
      </c>
      <c r="C7" s="548">
        <v>200114303214</v>
      </c>
    </row>
    <row r="8" spans="1:3" ht="20.100000000000001" customHeight="1" x14ac:dyDescent="0.25">
      <c r="A8" s="186" t="s">
        <v>688</v>
      </c>
      <c r="B8" s="545" t="s">
        <v>705</v>
      </c>
      <c r="C8" s="548">
        <v>200115800322</v>
      </c>
    </row>
    <row r="9" spans="1:3" ht="20.100000000000001" customHeight="1" x14ac:dyDescent="0.25">
      <c r="A9" s="186" t="s">
        <v>689</v>
      </c>
      <c r="B9" s="544" t="s">
        <v>706</v>
      </c>
      <c r="C9" s="548">
        <v>200123004116</v>
      </c>
    </row>
    <row r="10" spans="1:3" ht="20.100000000000001" customHeight="1" x14ac:dyDescent="0.25">
      <c r="A10" s="186" t="s">
        <v>690</v>
      </c>
      <c r="B10" s="545" t="s">
        <v>707</v>
      </c>
      <c r="C10" s="548">
        <v>200123403006</v>
      </c>
    </row>
    <row r="11" spans="1:3" ht="20.100000000000001" customHeight="1" x14ac:dyDescent="0.25">
      <c r="A11" s="186" t="s">
        <v>691</v>
      </c>
      <c r="B11" s="545" t="s">
        <v>708</v>
      </c>
      <c r="C11" s="549" t="s">
        <v>678</v>
      </c>
    </row>
    <row r="12" spans="1:3" ht="20.100000000000001" customHeight="1" x14ac:dyDescent="0.25">
      <c r="A12" s="186" t="s">
        <v>692</v>
      </c>
      <c r="B12" s="545" t="s">
        <v>709</v>
      </c>
      <c r="C12" s="549" t="s">
        <v>681</v>
      </c>
    </row>
    <row r="13" spans="1:3" ht="20.100000000000001" customHeight="1" x14ac:dyDescent="0.25">
      <c r="A13" s="186" t="s">
        <v>693</v>
      </c>
      <c r="B13" s="545" t="s">
        <v>710</v>
      </c>
      <c r="C13" s="549" t="s">
        <v>679</v>
      </c>
    </row>
    <row r="14" spans="1:3" ht="20.100000000000001" customHeight="1" x14ac:dyDescent="0.25">
      <c r="A14" s="186" t="s">
        <v>694</v>
      </c>
      <c r="B14" s="545" t="s">
        <v>711</v>
      </c>
      <c r="C14" s="550" t="s">
        <v>673</v>
      </c>
    </row>
    <row r="15" spans="1:3" ht="20.100000000000001" customHeight="1" x14ac:dyDescent="0.25">
      <c r="A15" s="186" t="s">
        <v>695</v>
      </c>
      <c r="B15" s="545" t="s">
        <v>712</v>
      </c>
      <c r="C15" s="549" t="s">
        <v>674</v>
      </c>
    </row>
    <row r="16" spans="1:3" ht="20.100000000000001" customHeight="1" x14ac:dyDescent="0.25">
      <c r="A16" s="186" t="s">
        <v>696</v>
      </c>
      <c r="B16" s="545" t="s">
        <v>713</v>
      </c>
      <c r="C16" s="549" t="s">
        <v>675</v>
      </c>
    </row>
    <row r="17" spans="1:3" ht="20.100000000000001" customHeight="1" x14ac:dyDescent="0.25">
      <c r="A17" s="186" t="s">
        <v>697</v>
      </c>
      <c r="B17" s="545" t="s">
        <v>714</v>
      </c>
      <c r="C17" s="549" t="s">
        <v>680</v>
      </c>
    </row>
    <row r="18" spans="1:3" ht="20.100000000000001" customHeight="1" x14ac:dyDescent="0.25">
      <c r="A18" s="186" t="s">
        <v>698</v>
      </c>
      <c r="B18" s="545" t="s">
        <v>715</v>
      </c>
      <c r="C18" s="549" t="s">
        <v>677</v>
      </c>
    </row>
    <row r="19" spans="1:3" ht="20.100000000000001" customHeight="1" x14ac:dyDescent="0.25">
      <c r="A19" s="186" t="s">
        <v>699</v>
      </c>
      <c r="B19" s="545" t="s">
        <v>716</v>
      </c>
      <c r="C19" s="549" t="s">
        <v>676</v>
      </c>
    </row>
  </sheetData>
  <sortState ref="A2:D19">
    <sortCondition ref="C2:C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3"/>
  <sheetViews>
    <sheetView workbookViewId="0">
      <selection activeCell="C7" sqref="C7"/>
    </sheetView>
  </sheetViews>
  <sheetFormatPr defaultRowHeight="15" x14ac:dyDescent="0.25"/>
  <cols>
    <col min="1" max="1" width="9.140625" style="22"/>
    <col min="2" max="2" width="19" customWidth="1"/>
    <col min="3" max="3" width="39" customWidth="1"/>
    <col min="4" max="4" width="53.140625" bestFit="1" customWidth="1"/>
    <col min="5" max="5" width="18.85546875" bestFit="1" customWidth="1"/>
  </cols>
  <sheetData>
    <row r="2" spans="1:5" x14ac:dyDescent="0.25">
      <c r="B2" s="84"/>
      <c r="C2" s="84"/>
      <c r="D2" s="84"/>
      <c r="E2" s="84"/>
    </row>
    <row r="3" spans="1:5" ht="30" customHeight="1" x14ac:dyDescent="0.25">
      <c r="B3" s="85" t="s">
        <v>333</v>
      </c>
      <c r="C3" s="85"/>
      <c r="D3" s="85" t="s">
        <v>131</v>
      </c>
      <c r="E3" s="85" t="s">
        <v>132</v>
      </c>
    </row>
    <row r="4" spans="1:5" ht="30" customHeight="1" x14ac:dyDescent="0.25">
      <c r="A4" s="23">
        <v>1</v>
      </c>
      <c r="B4" s="18" t="s">
        <v>133</v>
      </c>
      <c r="C4" s="20" t="s">
        <v>336</v>
      </c>
      <c r="D4" s="18" t="s">
        <v>134</v>
      </c>
      <c r="E4" s="18">
        <v>342263698</v>
      </c>
    </row>
    <row r="5" spans="1:5" ht="30" customHeight="1" x14ac:dyDescent="0.25">
      <c r="A5" s="23">
        <v>2</v>
      </c>
      <c r="B5" s="18" t="s">
        <v>135</v>
      </c>
      <c r="C5" s="20" t="s">
        <v>337</v>
      </c>
      <c r="D5" s="18" t="s">
        <v>33</v>
      </c>
      <c r="E5" s="18">
        <v>112638850</v>
      </c>
    </row>
    <row r="6" spans="1:5" ht="30" customHeight="1" x14ac:dyDescent="0.25">
      <c r="A6" s="23">
        <v>3</v>
      </c>
      <c r="B6" s="18" t="s">
        <v>233</v>
      </c>
      <c r="C6" s="20" t="s">
        <v>338</v>
      </c>
      <c r="D6" s="18" t="s">
        <v>136</v>
      </c>
      <c r="E6" s="18">
        <v>112850986</v>
      </c>
    </row>
    <row r="7" spans="1:5" ht="30" customHeight="1" x14ac:dyDescent="0.25">
      <c r="A7" s="23">
        <v>4</v>
      </c>
      <c r="B7" s="18" t="s">
        <v>137</v>
      </c>
      <c r="C7" s="20" t="s">
        <v>339</v>
      </c>
      <c r="D7" s="18" t="s">
        <v>33</v>
      </c>
      <c r="E7" s="18">
        <v>112636910</v>
      </c>
    </row>
    <row r="8" spans="1:5" ht="30" customHeight="1" x14ac:dyDescent="0.25">
      <c r="A8" s="23">
        <v>5</v>
      </c>
      <c r="B8" s="18" t="s">
        <v>138</v>
      </c>
      <c r="C8" s="20" t="s">
        <v>340</v>
      </c>
      <c r="D8" s="18" t="s">
        <v>139</v>
      </c>
      <c r="E8" s="18">
        <v>112876387</v>
      </c>
    </row>
    <row r="9" spans="1:5" ht="30" customHeight="1" x14ac:dyDescent="0.25">
      <c r="A9" s="23">
        <v>6</v>
      </c>
      <c r="B9" s="18" t="s">
        <v>140</v>
      </c>
      <c r="C9" s="20" t="s">
        <v>341</v>
      </c>
      <c r="D9" s="18" t="s">
        <v>141</v>
      </c>
      <c r="E9" s="18">
        <v>112872091</v>
      </c>
    </row>
    <row r="10" spans="1:5" ht="30" customHeight="1" x14ac:dyDescent="0.25">
      <c r="A10" s="23">
        <v>7</v>
      </c>
      <c r="B10" s="18" t="s">
        <v>234</v>
      </c>
      <c r="C10" s="20" t="s">
        <v>342</v>
      </c>
      <c r="D10" s="18" t="s">
        <v>142</v>
      </c>
      <c r="E10" s="18">
        <v>112863680</v>
      </c>
    </row>
    <row r="11" spans="1:5" ht="30" customHeight="1" x14ac:dyDescent="0.25">
      <c r="A11" s="23">
        <v>8</v>
      </c>
      <c r="B11" s="18" t="s">
        <v>143</v>
      </c>
      <c r="C11" s="20" t="s">
        <v>343</v>
      </c>
      <c r="D11" s="18" t="s">
        <v>33</v>
      </c>
      <c r="E11" s="18">
        <v>112642083</v>
      </c>
    </row>
    <row r="12" spans="1:5" ht="30" customHeight="1" x14ac:dyDescent="0.25">
      <c r="A12" s="23">
        <v>9</v>
      </c>
      <c r="B12" s="18" t="s">
        <v>235</v>
      </c>
      <c r="C12" s="20" t="s">
        <v>344</v>
      </c>
      <c r="D12" s="18" t="s">
        <v>35</v>
      </c>
      <c r="E12" s="18">
        <v>112863902</v>
      </c>
    </row>
    <row r="13" spans="1:5" ht="30" customHeight="1" x14ac:dyDescent="0.25">
      <c r="A13" s="23">
        <v>10</v>
      </c>
      <c r="B13" s="18" t="s">
        <v>236</v>
      </c>
      <c r="C13" s="20" t="s">
        <v>345</v>
      </c>
      <c r="D13" s="18" t="s">
        <v>33</v>
      </c>
      <c r="E13" s="18">
        <v>812224063</v>
      </c>
    </row>
    <row r="14" spans="1:5" ht="30" customHeight="1" x14ac:dyDescent="0.25">
      <c r="A14" s="23">
        <v>11</v>
      </c>
      <c r="B14" s="18" t="s">
        <v>144</v>
      </c>
      <c r="C14" s="20" t="s">
        <v>346</v>
      </c>
      <c r="D14" s="18" t="s">
        <v>33</v>
      </c>
      <c r="E14" s="18">
        <v>912234540</v>
      </c>
    </row>
    <row r="15" spans="1:5" ht="30" customHeight="1" x14ac:dyDescent="0.25">
      <c r="A15" s="23">
        <v>12</v>
      </c>
      <c r="B15" s="18" t="s">
        <v>237</v>
      </c>
      <c r="C15" s="20" t="s">
        <v>347</v>
      </c>
      <c r="D15" s="18" t="s">
        <v>145</v>
      </c>
      <c r="E15" s="18">
        <v>112624406</v>
      </c>
    </row>
    <row r="16" spans="1:5" ht="30" customHeight="1" x14ac:dyDescent="0.25">
      <c r="A16" s="23">
        <v>13</v>
      </c>
      <c r="B16" s="18" t="s">
        <v>238</v>
      </c>
      <c r="C16" s="20" t="s">
        <v>348</v>
      </c>
      <c r="D16" s="18" t="s">
        <v>146</v>
      </c>
      <c r="E16" s="18">
        <v>912234540</v>
      </c>
    </row>
    <row r="17" spans="1:5" ht="30" customHeight="1" x14ac:dyDescent="0.25">
      <c r="A17" s="23">
        <v>14</v>
      </c>
      <c r="B17" s="18" t="s">
        <v>147</v>
      </c>
      <c r="C17" s="20" t="s">
        <v>349</v>
      </c>
      <c r="D17" s="18" t="s">
        <v>148</v>
      </c>
      <c r="E17" s="18">
        <v>112731346</v>
      </c>
    </row>
    <row r="18" spans="1:5" ht="30" customHeight="1" x14ac:dyDescent="0.25">
      <c r="A18" s="23">
        <v>15</v>
      </c>
      <c r="B18" s="18" t="s">
        <v>239</v>
      </c>
      <c r="C18" s="20" t="s">
        <v>350</v>
      </c>
      <c r="D18" s="18" t="s">
        <v>33</v>
      </c>
      <c r="E18" s="18">
        <v>662246611</v>
      </c>
    </row>
    <row r="19" spans="1:5" ht="30" customHeight="1" x14ac:dyDescent="0.25">
      <c r="A19" s="23">
        <v>16</v>
      </c>
      <c r="B19" s="18" t="s">
        <v>240</v>
      </c>
      <c r="C19" s="20" t="s">
        <v>351</v>
      </c>
      <c r="D19" s="18" t="s">
        <v>33</v>
      </c>
      <c r="E19" s="18">
        <v>112505231</v>
      </c>
    </row>
    <row r="20" spans="1:5" ht="30" customHeight="1" x14ac:dyDescent="0.25">
      <c r="A20" s="23">
        <v>17</v>
      </c>
      <c r="B20" s="18" t="s">
        <v>149</v>
      </c>
      <c r="C20" s="20" t="s">
        <v>352</v>
      </c>
      <c r="D20" s="18" t="s">
        <v>34</v>
      </c>
      <c r="E20" s="18">
        <v>452228667</v>
      </c>
    </row>
    <row r="21" spans="1:5" ht="30" customHeight="1" x14ac:dyDescent="0.25">
      <c r="A21" s="23">
        <v>18</v>
      </c>
      <c r="B21" s="18" t="s">
        <v>150</v>
      </c>
      <c r="C21" s="20" t="s">
        <v>353</v>
      </c>
      <c r="D21" s="18" t="s">
        <v>33</v>
      </c>
      <c r="E21" s="18">
        <v>342222325</v>
      </c>
    </row>
    <row r="22" spans="1:5" ht="30" customHeight="1" x14ac:dyDescent="0.25">
      <c r="A22" s="23">
        <v>19</v>
      </c>
      <c r="B22" s="18" t="s">
        <v>241</v>
      </c>
      <c r="C22" s="20" t="s">
        <v>354</v>
      </c>
      <c r="D22" s="18" t="s">
        <v>151</v>
      </c>
      <c r="E22" s="18">
        <v>452232390</v>
      </c>
    </row>
    <row r="23" spans="1:5" ht="30" customHeight="1" x14ac:dyDescent="0.25">
      <c r="A23" s="23">
        <v>20</v>
      </c>
      <c r="B23" s="18" t="s">
        <v>242</v>
      </c>
      <c r="C23" s="20" t="s">
        <v>355</v>
      </c>
      <c r="D23" s="18" t="s">
        <v>33</v>
      </c>
      <c r="E23" s="18">
        <v>552224836</v>
      </c>
    </row>
    <row r="24" spans="1:5" ht="30" customHeight="1" x14ac:dyDescent="0.25">
      <c r="A24" s="23">
        <v>21</v>
      </c>
      <c r="B24" s="18" t="s">
        <v>243</v>
      </c>
      <c r="C24" s="20" t="s">
        <v>356</v>
      </c>
      <c r="D24" s="18" t="s">
        <v>33</v>
      </c>
      <c r="E24" s="18">
        <v>812365527</v>
      </c>
    </row>
    <row r="25" spans="1:5" ht="30" customHeight="1" x14ac:dyDescent="0.25">
      <c r="A25" s="23">
        <v>22</v>
      </c>
      <c r="B25" s="18" t="s">
        <v>152</v>
      </c>
      <c r="C25" s="20" t="s">
        <v>357</v>
      </c>
      <c r="D25" s="18" t="s">
        <v>153</v>
      </c>
      <c r="E25" s="18" t="s">
        <v>96</v>
      </c>
    </row>
    <row r="26" spans="1:5" ht="30" customHeight="1" x14ac:dyDescent="0.25">
      <c r="A26" s="23">
        <v>23</v>
      </c>
      <c r="B26" s="18" t="s">
        <v>154</v>
      </c>
      <c r="C26" s="20" t="s">
        <v>358</v>
      </c>
      <c r="D26" s="18" t="s">
        <v>155</v>
      </c>
      <c r="E26" s="18">
        <v>672260933</v>
      </c>
    </row>
    <row r="27" spans="1:5" ht="30" customHeight="1" x14ac:dyDescent="0.25">
      <c r="A27" s="23">
        <v>24</v>
      </c>
      <c r="B27" s="18" t="s">
        <v>244</v>
      </c>
      <c r="C27" s="20" t="s">
        <v>359</v>
      </c>
      <c r="D27" s="18" t="s">
        <v>155</v>
      </c>
      <c r="E27" s="18">
        <v>652246557</v>
      </c>
    </row>
    <row r="28" spans="1:5" ht="30" customHeight="1" x14ac:dyDescent="0.25">
      <c r="A28" s="23">
        <v>25</v>
      </c>
      <c r="B28" s="18" t="s">
        <v>245</v>
      </c>
      <c r="C28" s="20" t="s">
        <v>360</v>
      </c>
      <c r="D28" s="18" t="s">
        <v>155</v>
      </c>
      <c r="E28" s="18">
        <v>652241069</v>
      </c>
    </row>
    <row r="29" spans="1:5" ht="30" customHeight="1" x14ac:dyDescent="0.25">
      <c r="A29" s="23">
        <v>26</v>
      </c>
      <c r="B29" s="18" t="s">
        <v>156</v>
      </c>
      <c r="C29" s="20" t="s">
        <v>361</v>
      </c>
      <c r="D29" s="18" t="s">
        <v>96</v>
      </c>
      <c r="E29" s="18">
        <v>112596516</v>
      </c>
    </row>
    <row r="30" spans="1:5" ht="30" customHeight="1" x14ac:dyDescent="0.25">
      <c r="A30" s="23">
        <v>27</v>
      </c>
      <c r="B30" s="18" t="s">
        <v>157</v>
      </c>
      <c r="C30" s="20" t="s">
        <v>362</v>
      </c>
      <c r="D30" s="18" t="s">
        <v>96</v>
      </c>
      <c r="E30" s="18">
        <v>472220501</v>
      </c>
    </row>
    <row r="31" spans="1:5" ht="30" customHeight="1" x14ac:dyDescent="0.25">
      <c r="A31" s="23">
        <v>28</v>
      </c>
      <c r="B31" s="18" t="s">
        <v>246</v>
      </c>
      <c r="C31" s="20" t="s">
        <v>363</v>
      </c>
      <c r="D31" s="18" t="s">
        <v>158</v>
      </c>
      <c r="E31" s="18">
        <v>912258588</v>
      </c>
    </row>
    <row r="32" spans="1:5" ht="30" customHeight="1" x14ac:dyDescent="0.25">
      <c r="A32" s="23">
        <v>29</v>
      </c>
      <c r="B32" s="18" t="s">
        <v>159</v>
      </c>
      <c r="C32" s="20" t="s">
        <v>364</v>
      </c>
      <c r="D32" s="18" t="s">
        <v>160</v>
      </c>
      <c r="E32" s="18">
        <v>112624405</v>
      </c>
    </row>
    <row r="33" spans="1:5" ht="30" customHeight="1" x14ac:dyDescent="0.25">
      <c r="A33" s="23">
        <v>30</v>
      </c>
      <c r="B33" s="18" t="s">
        <v>247</v>
      </c>
      <c r="C33" s="20" t="s">
        <v>365</v>
      </c>
      <c r="D33" s="18" t="s">
        <v>151</v>
      </c>
      <c r="E33" s="18">
        <v>242223664</v>
      </c>
    </row>
    <row r="34" spans="1:5" ht="30" customHeight="1" x14ac:dyDescent="0.25">
      <c r="A34" s="23">
        <v>31</v>
      </c>
      <c r="B34" s="18" t="s">
        <v>248</v>
      </c>
      <c r="C34" s="20" t="s">
        <v>366</v>
      </c>
      <c r="D34" s="18" t="s">
        <v>33</v>
      </c>
      <c r="E34" s="18">
        <v>242222208</v>
      </c>
    </row>
    <row r="35" spans="1:5" ht="30" customHeight="1" x14ac:dyDescent="0.25">
      <c r="A35" s="23">
        <v>32</v>
      </c>
      <c r="B35" s="18" t="s">
        <v>249</v>
      </c>
      <c r="C35" s="20" t="s">
        <v>367</v>
      </c>
      <c r="D35" s="18" t="s">
        <v>161</v>
      </c>
      <c r="E35" s="18">
        <v>662284713</v>
      </c>
    </row>
    <row r="36" spans="1:5" ht="30" customHeight="1" x14ac:dyDescent="0.25">
      <c r="A36" s="23">
        <v>33</v>
      </c>
      <c r="B36" s="18" t="s">
        <v>162</v>
      </c>
      <c r="C36" s="20" t="s">
        <v>368</v>
      </c>
      <c r="D36" s="18" t="s">
        <v>161</v>
      </c>
      <c r="E36" s="18">
        <v>812204833</v>
      </c>
    </row>
    <row r="37" spans="1:5" ht="30" customHeight="1" x14ac:dyDescent="0.25">
      <c r="A37" s="23">
        <v>34</v>
      </c>
      <c r="B37" s="18" t="s">
        <v>163</v>
      </c>
      <c r="C37" s="20" t="s">
        <v>369</v>
      </c>
      <c r="D37" s="18" t="s">
        <v>33</v>
      </c>
      <c r="E37" s="18">
        <v>112855315</v>
      </c>
    </row>
    <row r="38" spans="1:5" ht="30" customHeight="1" x14ac:dyDescent="0.25">
      <c r="A38" s="23">
        <v>35</v>
      </c>
      <c r="B38" s="18" t="s">
        <v>250</v>
      </c>
      <c r="C38" s="20" t="s">
        <v>370</v>
      </c>
      <c r="D38" s="18" t="s">
        <v>33</v>
      </c>
      <c r="E38" s="18">
        <v>412222565</v>
      </c>
    </row>
    <row r="39" spans="1:5" ht="30" customHeight="1" x14ac:dyDescent="0.25">
      <c r="A39" s="23">
        <v>36</v>
      </c>
      <c r="B39" s="18" t="s">
        <v>251</v>
      </c>
      <c r="C39" s="20" t="s">
        <v>371</v>
      </c>
      <c r="D39" s="18" t="s">
        <v>151</v>
      </c>
      <c r="E39" s="18">
        <v>812224063</v>
      </c>
    </row>
    <row r="40" spans="1:5" ht="30" customHeight="1" x14ac:dyDescent="0.25">
      <c r="A40" s="23">
        <v>37</v>
      </c>
      <c r="B40" s="18" t="s">
        <v>164</v>
      </c>
      <c r="C40" s="20" t="s">
        <v>372</v>
      </c>
      <c r="D40" s="18" t="s">
        <v>151</v>
      </c>
      <c r="E40" s="18">
        <v>452232390</v>
      </c>
    </row>
    <row r="41" spans="1:5" ht="30" customHeight="1" x14ac:dyDescent="0.25">
      <c r="A41" s="23">
        <v>38</v>
      </c>
      <c r="B41" s="18" t="s">
        <v>252</v>
      </c>
      <c r="C41" s="20" t="s">
        <v>373</v>
      </c>
      <c r="D41" s="18" t="s">
        <v>33</v>
      </c>
      <c r="E41" s="18">
        <v>662224196</v>
      </c>
    </row>
    <row r="42" spans="1:5" ht="30" customHeight="1" x14ac:dyDescent="0.25">
      <c r="A42" s="23">
        <v>39</v>
      </c>
      <c r="B42" s="18" t="s">
        <v>165</v>
      </c>
      <c r="C42" s="20" t="s">
        <v>374</v>
      </c>
      <c r="D42" s="18" t="s">
        <v>33</v>
      </c>
      <c r="E42" s="18">
        <v>342222325</v>
      </c>
    </row>
    <row r="43" spans="1:5" ht="30" customHeight="1" x14ac:dyDescent="0.25">
      <c r="A43" s="23">
        <v>40</v>
      </c>
      <c r="B43" s="18" t="s">
        <v>36</v>
      </c>
      <c r="C43" s="20" t="s">
        <v>375</v>
      </c>
      <c r="D43" s="18" t="s">
        <v>33</v>
      </c>
      <c r="E43" s="18">
        <v>372223264</v>
      </c>
    </row>
    <row r="44" spans="1:5" ht="30" customHeight="1" x14ac:dyDescent="0.25">
      <c r="A44" s="23">
        <v>41</v>
      </c>
      <c r="B44" s="18" t="s">
        <v>37</v>
      </c>
      <c r="C44" s="20" t="s">
        <v>77</v>
      </c>
      <c r="D44" s="18" t="s">
        <v>161</v>
      </c>
      <c r="E44" s="18">
        <v>342222325</v>
      </c>
    </row>
    <row r="45" spans="1:5" ht="30" customHeight="1" x14ac:dyDescent="0.25">
      <c r="A45" s="23">
        <v>42</v>
      </c>
      <c r="B45" s="18" t="s">
        <v>253</v>
      </c>
      <c r="C45" s="20" t="s">
        <v>376</v>
      </c>
      <c r="D45" s="18" t="s">
        <v>161</v>
      </c>
      <c r="E45" s="18">
        <v>322263288</v>
      </c>
    </row>
    <row r="46" spans="1:5" ht="30" customHeight="1" x14ac:dyDescent="0.25">
      <c r="A46" s="23">
        <v>43</v>
      </c>
      <c r="B46" s="18" t="s">
        <v>254</v>
      </c>
      <c r="C46" s="20" t="s">
        <v>377</v>
      </c>
      <c r="D46" s="18" t="s">
        <v>166</v>
      </c>
      <c r="E46" s="18">
        <v>372281181</v>
      </c>
    </row>
    <row r="47" spans="1:5" ht="30" customHeight="1" x14ac:dyDescent="0.25">
      <c r="A47" s="23">
        <v>44</v>
      </c>
      <c r="B47" s="18" t="s">
        <v>167</v>
      </c>
      <c r="C47" s="20" t="s">
        <v>378</v>
      </c>
      <c r="D47" s="18" t="s">
        <v>166</v>
      </c>
      <c r="E47" s="18">
        <v>452232390</v>
      </c>
    </row>
    <row r="48" spans="1:5" ht="30" customHeight="1" x14ac:dyDescent="0.25">
      <c r="A48" s="23">
        <v>45</v>
      </c>
      <c r="B48" s="18" t="s">
        <v>255</v>
      </c>
      <c r="C48" s="20" t="s">
        <v>379</v>
      </c>
      <c r="D48" s="18" t="s">
        <v>33</v>
      </c>
      <c r="E48" s="18">
        <v>412259331</v>
      </c>
    </row>
    <row r="49" spans="1:5" ht="30" customHeight="1" x14ac:dyDescent="0.25">
      <c r="A49" s="23">
        <v>46</v>
      </c>
      <c r="B49" s="18" t="s">
        <v>38</v>
      </c>
      <c r="C49" s="20" t="s">
        <v>78</v>
      </c>
      <c r="D49" s="18" t="s">
        <v>168</v>
      </c>
      <c r="E49" s="18">
        <v>412259331</v>
      </c>
    </row>
    <row r="50" spans="1:5" ht="30" customHeight="1" x14ac:dyDescent="0.25">
      <c r="A50" s="23">
        <v>47</v>
      </c>
      <c r="B50" s="18" t="s">
        <v>256</v>
      </c>
      <c r="C50" s="20" t="s">
        <v>380</v>
      </c>
      <c r="D50" s="18" t="s">
        <v>33</v>
      </c>
      <c r="E50" s="18">
        <v>472241724</v>
      </c>
    </row>
    <row r="51" spans="1:5" ht="30" customHeight="1" x14ac:dyDescent="0.25">
      <c r="A51" s="23">
        <v>48</v>
      </c>
      <c r="B51" s="18" t="s">
        <v>257</v>
      </c>
      <c r="C51" s="20" t="s">
        <v>381</v>
      </c>
      <c r="D51" s="18" t="s">
        <v>33</v>
      </c>
      <c r="E51" s="18">
        <v>332222132</v>
      </c>
    </row>
    <row r="52" spans="1:5" ht="30" customHeight="1" x14ac:dyDescent="0.25">
      <c r="A52" s="23">
        <v>49</v>
      </c>
      <c r="B52" s="18" t="s">
        <v>169</v>
      </c>
      <c r="C52" s="20" t="s">
        <v>382</v>
      </c>
      <c r="D52" s="18" t="s">
        <v>170</v>
      </c>
      <c r="E52" s="18">
        <v>112421580</v>
      </c>
    </row>
    <row r="53" spans="1:5" ht="30" customHeight="1" x14ac:dyDescent="0.25">
      <c r="A53" s="23">
        <v>50</v>
      </c>
      <c r="B53" s="18" t="s">
        <v>171</v>
      </c>
      <c r="C53" s="20" t="s">
        <v>383</v>
      </c>
      <c r="D53" s="18" t="s">
        <v>172</v>
      </c>
      <c r="E53" s="18">
        <v>112421580</v>
      </c>
    </row>
    <row r="54" spans="1:5" ht="30" customHeight="1" x14ac:dyDescent="0.25">
      <c r="A54" s="23">
        <v>51</v>
      </c>
      <c r="B54" s="18" t="s">
        <v>258</v>
      </c>
      <c r="C54" s="20" t="s">
        <v>384</v>
      </c>
      <c r="D54" s="18" t="s">
        <v>173</v>
      </c>
      <c r="E54" s="18">
        <v>112855315</v>
      </c>
    </row>
    <row r="55" spans="1:5" ht="30" customHeight="1" x14ac:dyDescent="0.25">
      <c r="A55" s="23">
        <v>52</v>
      </c>
      <c r="B55" s="18" t="s">
        <v>39</v>
      </c>
      <c r="C55" s="20" t="s">
        <v>80</v>
      </c>
      <c r="D55" s="18" t="s">
        <v>33</v>
      </c>
      <c r="E55" s="18">
        <v>771575566</v>
      </c>
    </row>
    <row r="56" spans="1:5" ht="30" customHeight="1" x14ac:dyDescent="0.25">
      <c r="A56" s="23">
        <v>53</v>
      </c>
      <c r="B56" s="18" t="s">
        <v>259</v>
      </c>
      <c r="C56" s="20" t="s">
        <v>385</v>
      </c>
      <c r="D56" s="18" t="s">
        <v>33</v>
      </c>
      <c r="E56" s="18">
        <v>655686004</v>
      </c>
    </row>
    <row r="57" spans="1:5" ht="30" customHeight="1" x14ac:dyDescent="0.25">
      <c r="A57" s="23">
        <v>54</v>
      </c>
      <c r="B57" s="18" t="s">
        <v>260</v>
      </c>
      <c r="C57" s="20" t="s">
        <v>386</v>
      </c>
      <c r="D57" s="18" t="s">
        <v>174</v>
      </c>
      <c r="E57" s="18">
        <v>652240156</v>
      </c>
    </row>
    <row r="58" spans="1:5" ht="30" customHeight="1" x14ac:dyDescent="0.25">
      <c r="A58" s="23">
        <v>55</v>
      </c>
      <c r="B58" s="18" t="s">
        <v>261</v>
      </c>
      <c r="C58" s="20" t="s">
        <v>387</v>
      </c>
      <c r="D58" s="18" t="s">
        <v>33</v>
      </c>
      <c r="E58" s="18">
        <v>652225872</v>
      </c>
    </row>
    <row r="59" spans="1:5" ht="30" customHeight="1" x14ac:dyDescent="0.25">
      <c r="A59" s="23">
        <v>56</v>
      </c>
      <c r="B59" s="18" t="s">
        <v>262</v>
      </c>
      <c r="C59" s="20" t="s">
        <v>388</v>
      </c>
      <c r="D59" s="18" t="s">
        <v>175</v>
      </c>
      <c r="E59" s="18">
        <v>672250196</v>
      </c>
    </row>
    <row r="60" spans="1:5" ht="30" customHeight="1" x14ac:dyDescent="0.25">
      <c r="A60" s="23">
        <v>57</v>
      </c>
      <c r="B60" s="18" t="s">
        <v>263</v>
      </c>
      <c r="C60" s="20" t="s">
        <v>389</v>
      </c>
      <c r="D60" s="18" t="s">
        <v>176</v>
      </c>
      <c r="E60" s="18">
        <v>242220672</v>
      </c>
    </row>
    <row r="61" spans="1:5" ht="30" customHeight="1" x14ac:dyDescent="0.25">
      <c r="A61" s="23">
        <v>58</v>
      </c>
      <c r="B61" s="18" t="s">
        <v>264</v>
      </c>
      <c r="C61" s="20" t="s">
        <v>390</v>
      </c>
      <c r="D61" s="18" t="s">
        <v>176</v>
      </c>
      <c r="E61" s="18">
        <v>242221617</v>
      </c>
    </row>
    <row r="62" spans="1:5" ht="30" customHeight="1" x14ac:dyDescent="0.25">
      <c r="A62" s="23">
        <v>59</v>
      </c>
      <c r="B62" s="18" t="s">
        <v>265</v>
      </c>
      <c r="C62" s="20" t="s">
        <v>391</v>
      </c>
      <c r="D62" s="18" t="s">
        <v>176</v>
      </c>
      <c r="E62" s="18">
        <v>245670088</v>
      </c>
    </row>
    <row r="63" spans="1:5" ht="30" customHeight="1" x14ac:dyDescent="0.25">
      <c r="A63" s="23">
        <v>60</v>
      </c>
      <c r="B63" s="18" t="s">
        <v>266</v>
      </c>
      <c r="C63" s="20" t="s">
        <v>392</v>
      </c>
      <c r="D63" s="18" t="s">
        <v>176</v>
      </c>
      <c r="E63" s="18">
        <v>232222007</v>
      </c>
    </row>
    <row r="64" spans="1:5" ht="30" customHeight="1" x14ac:dyDescent="0.25">
      <c r="A64" s="23">
        <v>61</v>
      </c>
      <c r="B64" s="18" t="s">
        <v>177</v>
      </c>
      <c r="C64" s="20" t="s">
        <v>393</v>
      </c>
      <c r="D64" s="18" t="s">
        <v>176</v>
      </c>
      <c r="E64" s="18">
        <v>212227949</v>
      </c>
    </row>
    <row r="65" spans="1:5" ht="30" customHeight="1" x14ac:dyDescent="0.25">
      <c r="A65" s="23">
        <v>62</v>
      </c>
      <c r="B65" s="18" t="s">
        <v>267</v>
      </c>
      <c r="C65" s="20" t="s">
        <v>394</v>
      </c>
      <c r="D65" s="18" t="s">
        <v>176</v>
      </c>
      <c r="E65" s="18">
        <v>252222666</v>
      </c>
    </row>
    <row r="66" spans="1:5" ht="30" customHeight="1" x14ac:dyDescent="0.25">
      <c r="A66" s="23">
        <v>63</v>
      </c>
      <c r="B66" s="18" t="s">
        <v>268</v>
      </c>
      <c r="C66" s="20" t="s">
        <v>395</v>
      </c>
      <c r="D66" s="18" t="s">
        <v>176</v>
      </c>
      <c r="E66" s="18">
        <v>252223126</v>
      </c>
    </row>
    <row r="67" spans="1:5" ht="30" customHeight="1" x14ac:dyDescent="0.25">
      <c r="A67" s="23">
        <v>64</v>
      </c>
      <c r="B67" s="18" t="s">
        <v>269</v>
      </c>
      <c r="C67" s="20" t="s">
        <v>396</v>
      </c>
      <c r="D67" s="18" t="s">
        <v>176</v>
      </c>
      <c r="E67" s="18">
        <v>252223178</v>
      </c>
    </row>
    <row r="68" spans="1:5" ht="30" customHeight="1" x14ac:dyDescent="0.25">
      <c r="A68" s="23">
        <v>65</v>
      </c>
      <c r="B68" s="18" t="s">
        <v>270</v>
      </c>
      <c r="C68" s="20" t="s">
        <v>397</v>
      </c>
      <c r="D68" s="18" t="s">
        <v>96</v>
      </c>
      <c r="E68" s="18">
        <v>322254110</v>
      </c>
    </row>
    <row r="69" spans="1:5" ht="30" customHeight="1" x14ac:dyDescent="0.25">
      <c r="A69" s="23">
        <v>66</v>
      </c>
      <c r="B69" s="18" t="s">
        <v>271</v>
      </c>
      <c r="C69" s="20" t="s">
        <v>398</v>
      </c>
      <c r="D69" s="18" t="s">
        <v>176</v>
      </c>
      <c r="E69" s="18">
        <v>572224034</v>
      </c>
    </row>
    <row r="70" spans="1:5" ht="30" customHeight="1" x14ac:dyDescent="0.25">
      <c r="A70" s="23">
        <v>67</v>
      </c>
      <c r="B70" s="18" t="s">
        <v>272</v>
      </c>
      <c r="C70" s="20" t="s">
        <v>399</v>
      </c>
      <c r="D70" s="18" t="s">
        <v>178</v>
      </c>
      <c r="E70" s="18">
        <v>912234540</v>
      </c>
    </row>
    <row r="71" spans="1:5" ht="30" customHeight="1" x14ac:dyDescent="0.25">
      <c r="A71" s="23">
        <v>68</v>
      </c>
      <c r="B71" s="18" t="s">
        <v>273</v>
      </c>
      <c r="C71" s="20" t="s">
        <v>400</v>
      </c>
      <c r="D71" s="18" t="s">
        <v>179</v>
      </c>
      <c r="E71" s="18">
        <v>713199195</v>
      </c>
    </row>
    <row r="72" spans="1:5" ht="30" customHeight="1" x14ac:dyDescent="0.25">
      <c r="A72" s="23">
        <v>69</v>
      </c>
      <c r="B72" s="18" t="s">
        <v>40</v>
      </c>
      <c r="C72" s="20" t="s">
        <v>41</v>
      </c>
      <c r="D72" s="18" t="s">
        <v>33</v>
      </c>
      <c r="E72" s="18">
        <v>672250196</v>
      </c>
    </row>
    <row r="73" spans="1:5" ht="30" customHeight="1" x14ac:dyDescent="0.25">
      <c r="A73" s="23">
        <v>70</v>
      </c>
      <c r="B73" s="18" t="s">
        <v>274</v>
      </c>
      <c r="C73" s="20" t="s">
        <v>401</v>
      </c>
      <c r="D73" s="18" t="s">
        <v>33</v>
      </c>
      <c r="E73" s="18">
        <v>652225256</v>
      </c>
    </row>
    <row r="74" spans="1:5" ht="30" customHeight="1" x14ac:dyDescent="0.25">
      <c r="A74" s="23">
        <v>71</v>
      </c>
      <c r="B74" s="18" t="s">
        <v>42</v>
      </c>
      <c r="C74" s="20" t="s">
        <v>81</v>
      </c>
      <c r="D74" s="18" t="s">
        <v>33</v>
      </c>
      <c r="E74" s="18" t="s">
        <v>96</v>
      </c>
    </row>
    <row r="75" spans="1:5" ht="30" customHeight="1" x14ac:dyDescent="0.25">
      <c r="A75" s="23">
        <v>72</v>
      </c>
      <c r="B75" s="18" t="s">
        <v>275</v>
      </c>
      <c r="C75" s="20" t="s">
        <v>402</v>
      </c>
      <c r="D75" s="18" t="s">
        <v>33</v>
      </c>
      <c r="E75" s="18">
        <v>112731346</v>
      </c>
    </row>
    <row r="76" spans="1:5" ht="30" customHeight="1" x14ac:dyDescent="0.25">
      <c r="A76" s="23">
        <v>73</v>
      </c>
      <c r="B76" s="18" t="s">
        <v>276</v>
      </c>
      <c r="C76" s="20" t="s">
        <v>403</v>
      </c>
      <c r="D76" s="18" t="s">
        <v>33</v>
      </c>
      <c r="E76" s="18">
        <v>322254842</v>
      </c>
    </row>
    <row r="77" spans="1:5" ht="30" customHeight="1" x14ac:dyDescent="0.25">
      <c r="A77" s="23">
        <v>74</v>
      </c>
      <c r="B77" s="18" t="s">
        <v>277</v>
      </c>
      <c r="C77" s="20" t="s">
        <v>404</v>
      </c>
      <c r="D77" s="18" t="s">
        <v>33</v>
      </c>
      <c r="E77" s="18" t="s">
        <v>96</v>
      </c>
    </row>
    <row r="78" spans="1:5" ht="30" customHeight="1" x14ac:dyDescent="0.25">
      <c r="A78" s="23">
        <v>75</v>
      </c>
      <c r="B78" s="18" t="s">
        <v>180</v>
      </c>
      <c r="C78" s="20" t="s">
        <v>405</v>
      </c>
      <c r="D78" s="18" t="s">
        <v>33</v>
      </c>
      <c r="E78" s="18">
        <v>812310032</v>
      </c>
    </row>
    <row r="79" spans="1:5" ht="30" customHeight="1" x14ac:dyDescent="0.25">
      <c r="A79" s="23">
        <v>76</v>
      </c>
      <c r="B79" s="18" t="s">
        <v>278</v>
      </c>
      <c r="C79" s="20" t="s">
        <v>334</v>
      </c>
      <c r="D79" s="18" t="s">
        <v>33</v>
      </c>
      <c r="E79" s="18" t="s">
        <v>96</v>
      </c>
    </row>
    <row r="80" spans="1:5" ht="30" customHeight="1" x14ac:dyDescent="0.25">
      <c r="A80" s="23">
        <v>77</v>
      </c>
      <c r="B80" s="18" t="s">
        <v>181</v>
      </c>
      <c r="C80" s="20" t="s">
        <v>406</v>
      </c>
      <c r="D80" s="18" t="s">
        <v>182</v>
      </c>
      <c r="E80" s="18">
        <v>112624405</v>
      </c>
    </row>
    <row r="81" spans="1:5" ht="30" customHeight="1" x14ac:dyDescent="0.25">
      <c r="A81" s="23">
        <v>78</v>
      </c>
      <c r="B81" s="18" t="s">
        <v>279</v>
      </c>
      <c r="C81" s="20" t="s">
        <v>407</v>
      </c>
      <c r="D81" s="18" t="s">
        <v>183</v>
      </c>
      <c r="E81" s="18">
        <v>112400322</v>
      </c>
    </row>
    <row r="82" spans="1:5" ht="30" customHeight="1" x14ac:dyDescent="0.25">
      <c r="A82" s="23">
        <v>79</v>
      </c>
      <c r="B82" s="18" t="s">
        <v>184</v>
      </c>
      <c r="C82" s="20" t="s">
        <v>408</v>
      </c>
      <c r="D82" s="18" t="s">
        <v>96</v>
      </c>
      <c r="E82" s="18">
        <v>115349023</v>
      </c>
    </row>
    <row r="83" spans="1:5" ht="30" customHeight="1" x14ac:dyDescent="0.25">
      <c r="A83" s="23">
        <v>80</v>
      </c>
      <c r="B83" s="18" t="s">
        <v>185</v>
      </c>
      <c r="C83" s="20" t="s">
        <v>409</v>
      </c>
      <c r="D83" s="18" t="s">
        <v>146</v>
      </c>
      <c r="E83" s="18">
        <v>115349023</v>
      </c>
    </row>
    <row r="84" spans="1:5" ht="30" customHeight="1" x14ac:dyDescent="0.25">
      <c r="A84" s="23">
        <v>81</v>
      </c>
      <c r="B84" s="18" t="s">
        <v>186</v>
      </c>
      <c r="C84" s="20" t="s">
        <v>410</v>
      </c>
      <c r="D84" s="18" t="s">
        <v>187</v>
      </c>
      <c r="E84" s="18" t="s">
        <v>96</v>
      </c>
    </row>
    <row r="85" spans="1:5" ht="30" customHeight="1" x14ac:dyDescent="0.25">
      <c r="A85" s="23">
        <v>82</v>
      </c>
      <c r="B85" s="18" t="s">
        <v>43</v>
      </c>
      <c r="C85" s="20" t="s">
        <v>411</v>
      </c>
      <c r="D85" s="18" t="s">
        <v>33</v>
      </c>
      <c r="E85" s="18">
        <v>342238600</v>
      </c>
    </row>
    <row r="86" spans="1:5" ht="30" customHeight="1" x14ac:dyDescent="0.25">
      <c r="A86" s="23">
        <v>83</v>
      </c>
      <c r="B86" s="18" t="s">
        <v>280</v>
      </c>
      <c r="C86" s="20" t="s">
        <v>412</v>
      </c>
      <c r="D86" s="18" t="s">
        <v>188</v>
      </c>
      <c r="E86" s="18">
        <v>815702802</v>
      </c>
    </row>
    <row r="87" spans="1:5" ht="30" customHeight="1" x14ac:dyDescent="0.25">
      <c r="A87" s="23">
        <v>84</v>
      </c>
      <c r="B87" s="18" t="s">
        <v>189</v>
      </c>
      <c r="C87" s="20" t="s">
        <v>413</v>
      </c>
      <c r="D87" s="18" t="s">
        <v>33</v>
      </c>
      <c r="E87" s="18">
        <v>412259331</v>
      </c>
    </row>
    <row r="88" spans="1:5" ht="30" customHeight="1" x14ac:dyDescent="0.25">
      <c r="A88" s="23">
        <v>85</v>
      </c>
      <c r="B88" s="18" t="s">
        <v>281</v>
      </c>
      <c r="C88" s="20" t="s">
        <v>414</v>
      </c>
      <c r="D88" s="18" t="s">
        <v>33</v>
      </c>
      <c r="E88" s="18">
        <v>912275007</v>
      </c>
    </row>
    <row r="89" spans="1:5" ht="30" customHeight="1" x14ac:dyDescent="0.25">
      <c r="A89" s="23">
        <v>86</v>
      </c>
      <c r="B89" s="18" t="s">
        <v>190</v>
      </c>
      <c r="C89" s="20" t="s">
        <v>415</v>
      </c>
      <c r="D89" s="18" t="s">
        <v>33</v>
      </c>
      <c r="E89" s="18" t="s">
        <v>96</v>
      </c>
    </row>
    <row r="90" spans="1:5" ht="30" customHeight="1" x14ac:dyDescent="0.25">
      <c r="A90" s="23">
        <v>87</v>
      </c>
      <c r="B90" s="18" t="s">
        <v>191</v>
      </c>
      <c r="C90" s="20" t="s">
        <v>416</v>
      </c>
      <c r="D90" s="18" t="s">
        <v>192</v>
      </c>
      <c r="E90" s="18">
        <v>112642083</v>
      </c>
    </row>
    <row r="91" spans="1:5" ht="30" customHeight="1" x14ac:dyDescent="0.25">
      <c r="A91" s="23">
        <v>88</v>
      </c>
      <c r="B91" s="18" t="s">
        <v>193</v>
      </c>
      <c r="C91" s="20" t="s">
        <v>417</v>
      </c>
      <c r="D91" s="18" t="s">
        <v>96</v>
      </c>
      <c r="E91" s="18" t="s">
        <v>96</v>
      </c>
    </row>
    <row r="92" spans="1:5" ht="30" customHeight="1" x14ac:dyDescent="0.25">
      <c r="A92" s="23">
        <v>89</v>
      </c>
      <c r="B92" s="18" t="s">
        <v>282</v>
      </c>
      <c r="C92" s="20" t="s">
        <v>418</v>
      </c>
      <c r="D92" s="18" t="s">
        <v>33</v>
      </c>
      <c r="E92" s="18" t="s">
        <v>96</v>
      </c>
    </row>
    <row r="93" spans="1:5" ht="30" customHeight="1" x14ac:dyDescent="0.25">
      <c r="A93" s="23">
        <v>90</v>
      </c>
      <c r="B93" s="18" t="s">
        <v>194</v>
      </c>
      <c r="C93" s="20" t="s">
        <v>419</v>
      </c>
      <c r="D93" s="18" t="s">
        <v>195</v>
      </c>
      <c r="E93" s="18">
        <v>472243229</v>
      </c>
    </row>
    <row r="94" spans="1:5" ht="30" customHeight="1" x14ac:dyDescent="0.25">
      <c r="A94" s="23">
        <v>91</v>
      </c>
      <c r="B94" s="18" t="s">
        <v>283</v>
      </c>
      <c r="C94" s="20" t="s">
        <v>420</v>
      </c>
      <c r="D94" s="18" t="s">
        <v>141</v>
      </c>
      <c r="E94" s="18">
        <v>912293119</v>
      </c>
    </row>
    <row r="95" spans="1:5" ht="30" customHeight="1" x14ac:dyDescent="0.25">
      <c r="A95" s="23">
        <v>92</v>
      </c>
      <c r="B95" s="18" t="s">
        <v>196</v>
      </c>
      <c r="C95" s="20" t="s">
        <v>421</v>
      </c>
      <c r="D95" s="18" t="s">
        <v>197</v>
      </c>
      <c r="E95" s="18">
        <v>372223264</v>
      </c>
    </row>
    <row r="96" spans="1:5" ht="30" customHeight="1" x14ac:dyDescent="0.25">
      <c r="A96" s="23">
        <v>93</v>
      </c>
      <c r="B96" s="18" t="s">
        <v>284</v>
      </c>
      <c r="C96" s="20" t="s">
        <v>422</v>
      </c>
      <c r="D96" s="18" t="s">
        <v>198</v>
      </c>
      <c r="E96" s="18">
        <v>672250196</v>
      </c>
    </row>
    <row r="97" spans="1:5" ht="30" customHeight="1" x14ac:dyDescent="0.25">
      <c r="A97" s="23">
        <v>94</v>
      </c>
      <c r="B97" s="18" t="s">
        <v>285</v>
      </c>
      <c r="C97" s="20" t="s">
        <v>423</v>
      </c>
      <c r="D97" s="18" t="s">
        <v>179</v>
      </c>
      <c r="E97" s="18">
        <v>662286683</v>
      </c>
    </row>
    <row r="98" spans="1:5" ht="30" customHeight="1" x14ac:dyDescent="0.25">
      <c r="A98" s="23">
        <v>95</v>
      </c>
      <c r="B98" s="18" t="s">
        <v>199</v>
      </c>
      <c r="C98" s="20" t="s">
        <v>424</v>
      </c>
      <c r="D98" s="18" t="s">
        <v>200</v>
      </c>
      <c r="E98" s="18">
        <v>344920480</v>
      </c>
    </row>
    <row r="99" spans="1:5" ht="30" customHeight="1" x14ac:dyDescent="0.25">
      <c r="A99" s="23">
        <v>96</v>
      </c>
      <c r="B99" s="18" t="s">
        <v>286</v>
      </c>
      <c r="C99" s="20" t="s">
        <v>425</v>
      </c>
      <c r="D99" s="18" t="s">
        <v>179</v>
      </c>
      <c r="E99" s="18">
        <v>912275007</v>
      </c>
    </row>
    <row r="100" spans="1:5" ht="30" customHeight="1" x14ac:dyDescent="0.25">
      <c r="A100" s="23">
        <v>97</v>
      </c>
      <c r="B100" s="18" t="s">
        <v>201</v>
      </c>
      <c r="C100" s="20" t="s">
        <v>426</v>
      </c>
      <c r="D100" s="18" t="s">
        <v>202</v>
      </c>
      <c r="E100" s="18">
        <v>812224063</v>
      </c>
    </row>
    <row r="101" spans="1:5" ht="30" customHeight="1" x14ac:dyDescent="0.25">
      <c r="A101" s="23">
        <v>98</v>
      </c>
      <c r="B101" s="18" t="s">
        <v>287</v>
      </c>
      <c r="C101" s="20" t="s">
        <v>427</v>
      </c>
      <c r="D101" s="18" t="s">
        <v>203</v>
      </c>
      <c r="E101" s="18">
        <v>912234540</v>
      </c>
    </row>
    <row r="102" spans="1:5" ht="30" customHeight="1" x14ac:dyDescent="0.25">
      <c r="A102" s="23">
        <v>99</v>
      </c>
      <c r="B102" s="18" t="s">
        <v>288</v>
      </c>
      <c r="C102" s="20" t="s">
        <v>428</v>
      </c>
      <c r="D102" s="18" t="s">
        <v>33</v>
      </c>
      <c r="E102" s="18">
        <v>632223485</v>
      </c>
    </row>
    <row r="103" spans="1:5" ht="30" customHeight="1" x14ac:dyDescent="0.25">
      <c r="A103" s="23">
        <v>100</v>
      </c>
      <c r="B103" s="18" t="s">
        <v>204</v>
      </c>
      <c r="C103" s="20" t="s">
        <v>429</v>
      </c>
      <c r="D103" s="18" t="s">
        <v>205</v>
      </c>
      <c r="E103" s="18">
        <v>552222423</v>
      </c>
    </row>
    <row r="104" spans="1:5" ht="30" customHeight="1" x14ac:dyDescent="0.25">
      <c r="A104" s="23">
        <v>101</v>
      </c>
      <c r="B104" s="18" t="s">
        <v>289</v>
      </c>
      <c r="C104" s="20" t="s">
        <v>430</v>
      </c>
      <c r="D104" s="18" t="s">
        <v>33</v>
      </c>
      <c r="E104" s="18">
        <v>774160292</v>
      </c>
    </row>
    <row r="105" spans="1:5" ht="30" customHeight="1" x14ac:dyDescent="0.25">
      <c r="A105" s="23">
        <v>102</v>
      </c>
      <c r="B105" s="18" t="s">
        <v>290</v>
      </c>
      <c r="C105" s="20" t="s">
        <v>431</v>
      </c>
      <c r="D105" s="18" t="s">
        <v>206</v>
      </c>
      <c r="E105" s="18">
        <v>112863680</v>
      </c>
    </row>
    <row r="106" spans="1:5" ht="30" customHeight="1" x14ac:dyDescent="0.25">
      <c r="A106" s="23">
        <v>103</v>
      </c>
      <c r="B106" s="18" t="s">
        <v>291</v>
      </c>
      <c r="C106" s="20" t="s">
        <v>432</v>
      </c>
      <c r="D106" s="18" t="s">
        <v>207</v>
      </c>
      <c r="E106" s="18">
        <v>472224172</v>
      </c>
    </row>
    <row r="107" spans="1:5" ht="30" customHeight="1" x14ac:dyDescent="0.25">
      <c r="A107" s="23">
        <v>104</v>
      </c>
      <c r="B107" s="18" t="s">
        <v>292</v>
      </c>
      <c r="C107" s="20" t="s">
        <v>433</v>
      </c>
      <c r="D107" s="18" t="s">
        <v>208</v>
      </c>
      <c r="E107" s="18">
        <v>915679677</v>
      </c>
    </row>
    <row r="108" spans="1:5" ht="30" customHeight="1" x14ac:dyDescent="0.25">
      <c r="A108" s="23">
        <v>105</v>
      </c>
      <c r="B108" s="18" t="s">
        <v>293</v>
      </c>
      <c r="C108" s="20" t="s">
        <v>434</v>
      </c>
      <c r="D108" s="18" t="s">
        <v>209</v>
      </c>
      <c r="E108" s="18">
        <v>342263698</v>
      </c>
    </row>
    <row r="109" spans="1:5" ht="30" customHeight="1" x14ac:dyDescent="0.25">
      <c r="A109" s="23">
        <v>106</v>
      </c>
      <c r="B109" s="18" t="s">
        <v>210</v>
      </c>
      <c r="C109" s="20" t="s">
        <v>435</v>
      </c>
      <c r="D109" s="18" t="s">
        <v>33</v>
      </c>
      <c r="E109" s="18">
        <v>522223216</v>
      </c>
    </row>
    <row r="110" spans="1:5" ht="30" customHeight="1" x14ac:dyDescent="0.25">
      <c r="A110" s="23">
        <v>107</v>
      </c>
      <c r="B110" s="18" t="s">
        <v>211</v>
      </c>
      <c r="C110" s="20" t="s">
        <v>436</v>
      </c>
      <c r="D110" s="18" t="s">
        <v>212</v>
      </c>
      <c r="E110" s="18">
        <v>372228495</v>
      </c>
    </row>
    <row r="111" spans="1:5" ht="30" customHeight="1" x14ac:dyDescent="0.25">
      <c r="A111" s="23">
        <v>108</v>
      </c>
      <c r="B111" s="18" t="s">
        <v>294</v>
      </c>
      <c r="C111" s="20" t="s">
        <v>437</v>
      </c>
      <c r="D111" s="18" t="s">
        <v>213</v>
      </c>
      <c r="E111" s="18">
        <v>372228495</v>
      </c>
    </row>
    <row r="112" spans="1:5" ht="30" customHeight="1" x14ac:dyDescent="0.25">
      <c r="A112" s="23">
        <v>109</v>
      </c>
      <c r="B112" s="18" t="s">
        <v>214</v>
      </c>
      <c r="C112" s="20" t="s">
        <v>438</v>
      </c>
      <c r="D112" s="18" t="s">
        <v>151</v>
      </c>
      <c r="E112" s="18">
        <v>412222565</v>
      </c>
    </row>
    <row r="113" spans="1:5" ht="30" customHeight="1" x14ac:dyDescent="0.25">
      <c r="A113" s="23">
        <v>110</v>
      </c>
      <c r="B113" s="18" t="s">
        <v>295</v>
      </c>
      <c r="C113" s="20" t="s">
        <v>439</v>
      </c>
      <c r="D113" s="18" t="s">
        <v>33</v>
      </c>
      <c r="E113" s="18">
        <v>412222565</v>
      </c>
    </row>
    <row r="114" spans="1:5" ht="30" customHeight="1" x14ac:dyDescent="0.25">
      <c r="A114" s="23">
        <v>111</v>
      </c>
      <c r="B114" s="18" t="s">
        <v>296</v>
      </c>
      <c r="C114" s="20" t="s">
        <v>440</v>
      </c>
      <c r="D114" s="18" t="s">
        <v>33</v>
      </c>
      <c r="E114" s="18">
        <v>412222565</v>
      </c>
    </row>
    <row r="115" spans="1:5" ht="30" customHeight="1" x14ac:dyDescent="0.25">
      <c r="A115" s="23">
        <v>112</v>
      </c>
      <c r="B115" s="18" t="s">
        <v>297</v>
      </c>
      <c r="C115" s="20" t="s">
        <v>441</v>
      </c>
      <c r="D115" s="18" t="s">
        <v>145</v>
      </c>
      <c r="E115" s="18">
        <v>912234051</v>
      </c>
    </row>
    <row r="116" spans="1:5" ht="30" customHeight="1" x14ac:dyDescent="0.25">
      <c r="A116" s="23">
        <v>113</v>
      </c>
      <c r="B116" s="18" t="s">
        <v>298</v>
      </c>
      <c r="C116" s="20" t="s">
        <v>442</v>
      </c>
      <c r="D116" s="18" t="s">
        <v>33</v>
      </c>
      <c r="E116" s="18">
        <v>912258096</v>
      </c>
    </row>
    <row r="117" spans="1:5" ht="30" customHeight="1" x14ac:dyDescent="0.25">
      <c r="A117" s="23">
        <v>114</v>
      </c>
      <c r="B117" s="18" t="s">
        <v>215</v>
      </c>
      <c r="C117" s="20" t="s">
        <v>443</v>
      </c>
      <c r="D117" s="18" t="s">
        <v>216</v>
      </c>
      <c r="E117" s="18">
        <v>115849291</v>
      </c>
    </row>
    <row r="118" spans="1:5" ht="30" customHeight="1" x14ac:dyDescent="0.25">
      <c r="A118" s="23">
        <v>115</v>
      </c>
      <c r="B118" s="18" t="s">
        <v>217</v>
      </c>
      <c r="C118" s="20" t="s">
        <v>444</v>
      </c>
      <c r="D118" s="18" t="s">
        <v>33</v>
      </c>
      <c r="E118" s="18">
        <v>242221617</v>
      </c>
    </row>
    <row r="119" spans="1:5" ht="30" customHeight="1" x14ac:dyDescent="0.25">
      <c r="A119" s="23">
        <v>116</v>
      </c>
      <c r="B119" s="18" t="s">
        <v>299</v>
      </c>
      <c r="C119" s="20" t="s">
        <v>445</v>
      </c>
      <c r="D119" s="18" t="s">
        <v>33</v>
      </c>
      <c r="E119" s="18">
        <v>672250196</v>
      </c>
    </row>
    <row r="120" spans="1:5" ht="30" customHeight="1" x14ac:dyDescent="0.25">
      <c r="A120" s="23">
        <v>117</v>
      </c>
      <c r="B120" s="18" t="s">
        <v>300</v>
      </c>
      <c r="C120" s="20" t="s">
        <v>446</v>
      </c>
      <c r="D120" s="18" t="s">
        <v>170</v>
      </c>
      <c r="E120" s="18">
        <v>412259331</v>
      </c>
    </row>
    <row r="121" spans="1:5" ht="30" customHeight="1" x14ac:dyDescent="0.25">
      <c r="A121" s="23">
        <v>118</v>
      </c>
      <c r="B121" s="18" t="s">
        <v>301</v>
      </c>
      <c r="C121" s="20" t="s">
        <v>447</v>
      </c>
      <c r="D121" s="18" t="s">
        <v>33</v>
      </c>
      <c r="E121" s="18">
        <v>112553856</v>
      </c>
    </row>
    <row r="122" spans="1:5" ht="30" customHeight="1" x14ac:dyDescent="0.25">
      <c r="A122" s="23">
        <v>119</v>
      </c>
      <c r="B122" s="18" t="s">
        <v>302</v>
      </c>
      <c r="C122" s="20" t="s">
        <v>448</v>
      </c>
      <c r="D122" s="18" t="s">
        <v>33</v>
      </c>
      <c r="E122" s="18">
        <v>112587258</v>
      </c>
    </row>
    <row r="123" spans="1:5" ht="30" customHeight="1" x14ac:dyDescent="0.25">
      <c r="A123" s="23">
        <v>120</v>
      </c>
      <c r="B123" s="18" t="s">
        <v>218</v>
      </c>
      <c r="C123" s="20" t="s">
        <v>449</v>
      </c>
      <c r="D123" s="18" t="s">
        <v>219</v>
      </c>
      <c r="E123" s="18">
        <v>372223264</v>
      </c>
    </row>
    <row r="124" spans="1:5" ht="30" customHeight="1" x14ac:dyDescent="0.25">
      <c r="A124" s="23">
        <v>121</v>
      </c>
      <c r="B124" s="18" t="s">
        <v>220</v>
      </c>
      <c r="C124" s="20" t="s">
        <v>450</v>
      </c>
      <c r="D124" s="18" t="s">
        <v>33</v>
      </c>
      <c r="E124" s="18">
        <v>672250196</v>
      </c>
    </row>
    <row r="125" spans="1:5" ht="30" customHeight="1" x14ac:dyDescent="0.25">
      <c r="A125" s="23">
        <v>122</v>
      </c>
      <c r="B125" s="18" t="s">
        <v>303</v>
      </c>
      <c r="C125" s="20" t="s">
        <v>451</v>
      </c>
      <c r="D125" s="18" t="s">
        <v>170</v>
      </c>
      <c r="E125" s="18">
        <v>272223023</v>
      </c>
    </row>
    <row r="126" spans="1:5" ht="30" customHeight="1" x14ac:dyDescent="0.25">
      <c r="A126" s="23">
        <v>123</v>
      </c>
      <c r="B126" s="18" t="s">
        <v>304</v>
      </c>
      <c r="C126" s="20" t="s">
        <v>452</v>
      </c>
      <c r="D126" s="18" t="s">
        <v>33</v>
      </c>
      <c r="E126" s="18">
        <v>212227949</v>
      </c>
    </row>
    <row r="127" spans="1:5" ht="30" customHeight="1" x14ac:dyDescent="0.25">
      <c r="A127" s="23">
        <v>124</v>
      </c>
      <c r="B127" s="18" t="s">
        <v>305</v>
      </c>
      <c r="C127" s="20" t="s">
        <v>453</v>
      </c>
      <c r="D127" s="18" t="s">
        <v>33</v>
      </c>
      <c r="E127" s="18">
        <v>912291895</v>
      </c>
    </row>
    <row r="128" spans="1:5" ht="30" customHeight="1" x14ac:dyDescent="0.25">
      <c r="A128" s="23">
        <v>125</v>
      </c>
      <c r="B128" s="18" t="s">
        <v>221</v>
      </c>
      <c r="C128" s="20" t="s">
        <v>454</v>
      </c>
      <c r="D128" s="18" t="s">
        <v>33</v>
      </c>
      <c r="E128" s="18">
        <v>242221617</v>
      </c>
    </row>
    <row r="129" spans="1:5" ht="30" customHeight="1" x14ac:dyDescent="0.25">
      <c r="A129" s="23">
        <v>126</v>
      </c>
      <c r="B129" s="18" t="s">
        <v>306</v>
      </c>
      <c r="C129" s="20" t="s">
        <v>455</v>
      </c>
      <c r="D129" s="18" t="s">
        <v>145</v>
      </c>
      <c r="E129" s="18">
        <v>912234051</v>
      </c>
    </row>
    <row r="130" spans="1:5" ht="30" customHeight="1" x14ac:dyDescent="0.25">
      <c r="A130" s="23">
        <v>127</v>
      </c>
      <c r="B130" s="18" t="s">
        <v>222</v>
      </c>
      <c r="C130" s="20" t="s">
        <v>456</v>
      </c>
      <c r="D130" s="18" t="s">
        <v>145</v>
      </c>
      <c r="E130" s="18" t="s">
        <v>96</v>
      </c>
    </row>
    <row r="131" spans="1:5" ht="30" customHeight="1" x14ac:dyDescent="0.25">
      <c r="A131" s="23">
        <v>128</v>
      </c>
      <c r="B131" s="18" t="s">
        <v>223</v>
      </c>
      <c r="C131" s="20" t="s">
        <v>457</v>
      </c>
      <c r="D131" s="18" t="s">
        <v>151</v>
      </c>
      <c r="E131" s="18">
        <v>912234051</v>
      </c>
    </row>
    <row r="132" spans="1:5" ht="30" customHeight="1" x14ac:dyDescent="0.25">
      <c r="A132" s="23">
        <v>129</v>
      </c>
      <c r="B132" s="18" t="s">
        <v>307</v>
      </c>
      <c r="C132" s="20" t="s">
        <v>458</v>
      </c>
      <c r="D132" s="18" t="s">
        <v>33</v>
      </c>
      <c r="E132" s="18" t="s">
        <v>96</v>
      </c>
    </row>
    <row r="133" spans="1:5" ht="30" customHeight="1" x14ac:dyDescent="0.25">
      <c r="A133" s="23">
        <v>130</v>
      </c>
      <c r="B133" s="18" t="s">
        <v>308</v>
      </c>
      <c r="C133" s="20" t="s">
        <v>459</v>
      </c>
      <c r="D133" s="18" t="s">
        <v>170</v>
      </c>
      <c r="E133" s="18" t="s">
        <v>96</v>
      </c>
    </row>
    <row r="134" spans="1:5" ht="30" customHeight="1" x14ac:dyDescent="0.25">
      <c r="A134" s="23">
        <v>131</v>
      </c>
      <c r="B134" s="18" t="s">
        <v>309</v>
      </c>
      <c r="C134" s="20" t="s">
        <v>460</v>
      </c>
      <c r="D134" s="18" t="s">
        <v>170</v>
      </c>
      <c r="E134" s="18">
        <v>572277097</v>
      </c>
    </row>
    <row r="135" spans="1:5" ht="30" customHeight="1" x14ac:dyDescent="0.25">
      <c r="A135" s="23">
        <v>132</v>
      </c>
      <c r="B135" s="18" t="s">
        <v>310</v>
      </c>
      <c r="C135" s="20" t="s">
        <v>461</v>
      </c>
      <c r="D135" s="18" t="s">
        <v>170</v>
      </c>
      <c r="E135" s="18">
        <v>112552094</v>
      </c>
    </row>
    <row r="136" spans="1:5" ht="30" customHeight="1" x14ac:dyDescent="0.25">
      <c r="A136" s="23">
        <v>133</v>
      </c>
      <c r="B136" s="18" t="s">
        <v>311</v>
      </c>
      <c r="C136" s="20" t="s">
        <v>462</v>
      </c>
      <c r="D136" s="18" t="s">
        <v>224</v>
      </c>
      <c r="E136" s="18">
        <v>112692165</v>
      </c>
    </row>
    <row r="137" spans="1:5" ht="30" customHeight="1" x14ac:dyDescent="0.25">
      <c r="A137" s="23">
        <v>134</v>
      </c>
      <c r="B137" s="18" t="s">
        <v>312</v>
      </c>
      <c r="C137" s="20" t="s">
        <v>463</v>
      </c>
      <c r="D137" s="18" t="s">
        <v>224</v>
      </c>
      <c r="E137" s="18">
        <v>372267685</v>
      </c>
    </row>
    <row r="138" spans="1:5" ht="30" customHeight="1" x14ac:dyDescent="0.25">
      <c r="A138" s="23">
        <v>135</v>
      </c>
      <c r="B138" s="18" t="s">
        <v>313</v>
      </c>
      <c r="C138" s="20" t="s">
        <v>464</v>
      </c>
      <c r="D138" s="18" t="s">
        <v>224</v>
      </c>
      <c r="E138" s="18">
        <v>352246110</v>
      </c>
    </row>
    <row r="139" spans="1:5" ht="30" customHeight="1" x14ac:dyDescent="0.25">
      <c r="A139" s="23">
        <v>136</v>
      </c>
      <c r="B139" s="18" t="s">
        <v>314</v>
      </c>
      <c r="C139" s="20" t="s">
        <v>465</v>
      </c>
      <c r="D139" s="18" t="s">
        <v>224</v>
      </c>
      <c r="E139" s="18">
        <v>452288343</v>
      </c>
    </row>
    <row r="140" spans="1:5" ht="30" customHeight="1" x14ac:dyDescent="0.25">
      <c r="A140" s="23">
        <v>137</v>
      </c>
      <c r="B140" s="18" t="s">
        <v>315</v>
      </c>
      <c r="C140" s="20" t="s">
        <v>466</v>
      </c>
      <c r="D140" s="18" t="s">
        <v>224</v>
      </c>
      <c r="E140" s="18">
        <v>722225747</v>
      </c>
    </row>
    <row r="141" spans="1:5" ht="30" customHeight="1" x14ac:dyDescent="0.25">
      <c r="A141" s="23">
        <v>138</v>
      </c>
      <c r="B141" s="18" t="s">
        <v>225</v>
      </c>
      <c r="C141" s="20" t="s">
        <v>467</v>
      </c>
      <c r="D141" s="18" t="s">
        <v>170</v>
      </c>
      <c r="E141" s="18">
        <v>372230333</v>
      </c>
    </row>
    <row r="142" spans="1:5" ht="30" customHeight="1" x14ac:dyDescent="0.25">
      <c r="A142" s="23">
        <v>139</v>
      </c>
      <c r="B142" s="18" t="s">
        <v>316</v>
      </c>
      <c r="C142" s="20" t="s">
        <v>468</v>
      </c>
      <c r="D142" s="18" t="s">
        <v>170</v>
      </c>
      <c r="E142" s="18">
        <v>342237178</v>
      </c>
    </row>
    <row r="143" spans="1:5" ht="30" customHeight="1" x14ac:dyDescent="0.25">
      <c r="A143" s="23">
        <v>140</v>
      </c>
      <c r="B143" s="18" t="s">
        <v>226</v>
      </c>
      <c r="C143" s="20" t="s">
        <v>469</v>
      </c>
      <c r="D143" s="18" t="s">
        <v>224</v>
      </c>
      <c r="E143" s="18">
        <v>812579800</v>
      </c>
    </row>
    <row r="144" spans="1:5" ht="30" customHeight="1" x14ac:dyDescent="0.25">
      <c r="A144" s="23">
        <v>141</v>
      </c>
      <c r="B144" s="18" t="s">
        <v>317</v>
      </c>
      <c r="C144" s="20" t="s">
        <v>470</v>
      </c>
      <c r="D144" s="18" t="s">
        <v>224</v>
      </c>
      <c r="E144" s="18"/>
    </row>
    <row r="145" spans="1:5" ht="30" customHeight="1" x14ac:dyDescent="0.25">
      <c r="A145" s="23">
        <v>142</v>
      </c>
      <c r="B145" s="18" t="s">
        <v>318</v>
      </c>
      <c r="C145" s="20" t="s">
        <v>471</v>
      </c>
      <c r="D145" s="18" t="s">
        <v>227</v>
      </c>
      <c r="E145" s="18">
        <v>262238585</v>
      </c>
    </row>
    <row r="146" spans="1:5" ht="30" customHeight="1" x14ac:dyDescent="0.25">
      <c r="A146" s="23">
        <v>143</v>
      </c>
      <c r="B146" s="18" t="s">
        <v>319</v>
      </c>
      <c r="C146" s="20" t="s">
        <v>472</v>
      </c>
      <c r="D146" s="18" t="s">
        <v>224</v>
      </c>
      <c r="E146" s="18">
        <v>242051911</v>
      </c>
    </row>
    <row r="147" spans="1:5" ht="30" customHeight="1" x14ac:dyDescent="0.25">
      <c r="A147" s="23">
        <v>144</v>
      </c>
      <c r="B147" s="18" t="s">
        <v>320</v>
      </c>
      <c r="C147" s="20" t="s">
        <v>473</v>
      </c>
      <c r="D147" s="18" t="s">
        <v>224</v>
      </c>
      <c r="E147" s="18">
        <v>213212374</v>
      </c>
    </row>
    <row r="148" spans="1:5" ht="30" customHeight="1" x14ac:dyDescent="0.25">
      <c r="A148" s="23">
        <v>145</v>
      </c>
      <c r="B148" s="18" t="s">
        <v>321</v>
      </c>
      <c r="C148" s="20" t="s">
        <v>474</v>
      </c>
      <c r="D148" s="18" t="s">
        <v>224</v>
      </c>
      <c r="E148" s="18">
        <v>512224999</v>
      </c>
    </row>
    <row r="149" spans="1:5" ht="30" customHeight="1" x14ac:dyDescent="0.25">
      <c r="A149" s="23">
        <v>146</v>
      </c>
      <c r="B149" s="18" t="s">
        <v>322</v>
      </c>
      <c r="C149" s="20" t="s">
        <v>475</v>
      </c>
      <c r="D149" s="18" t="s">
        <v>224</v>
      </c>
      <c r="E149" s="18" t="s">
        <v>96</v>
      </c>
    </row>
    <row r="150" spans="1:5" ht="30" customHeight="1" x14ac:dyDescent="0.25">
      <c r="A150" s="23">
        <v>147</v>
      </c>
      <c r="B150" s="18" t="s">
        <v>323</v>
      </c>
      <c r="C150" s="20" t="s">
        <v>476</v>
      </c>
      <c r="D150" s="18" t="s">
        <v>224</v>
      </c>
      <c r="E150" s="18">
        <v>652227707</v>
      </c>
    </row>
    <row r="151" spans="1:5" ht="30" customHeight="1" x14ac:dyDescent="0.25">
      <c r="A151" s="23">
        <v>148</v>
      </c>
      <c r="B151" s="18" t="s">
        <v>324</v>
      </c>
      <c r="C151" s="20" t="s">
        <v>477</v>
      </c>
      <c r="D151" s="18" t="s">
        <v>224</v>
      </c>
      <c r="E151" s="18">
        <v>242222373</v>
      </c>
    </row>
    <row r="152" spans="1:5" ht="30" customHeight="1" x14ac:dyDescent="0.25">
      <c r="A152" s="23">
        <v>149</v>
      </c>
      <c r="B152" s="18" t="s">
        <v>325</v>
      </c>
      <c r="C152" s="20" t="s">
        <v>478</v>
      </c>
      <c r="D152" s="18" t="s">
        <v>224</v>
      </c>
      <c r="E152" s="18">
        <v>572227260</v>
      </c>
    </row>
    <row r="153" spans="1:5" ht="30" customHeight="1" x14ac:dyDescent="0.25">
      <c r="A153" s="23">
        <v>150</v>
      </c>
      <c r="B153" s="18" t="s">
        <v>326</v>
      </c>
      <c r="C153" s="20" t="s">
        <v>479</v>
      </c>
      <c r="D153" s="18" t="s">
        <v>134</v>
      </c>
      <c r="E153" s="18">
        <v>115862793</v>
      </c>
    </row>
    <row r="154" spans="1:5" ht="30" customHeight="1" x14ac:dyDescent="0.25">
      <c r="A154" s="23">
        <v>151</v>
      </c>
      <c r="B154" s="18" t="s">
        <v>228</v>
      </c>
      <c r="C154" s="20" t="s">
        <v>480</v>
      </c>
      <c r="D154" s="18" t="s">
        <v>33</v>
      </c>
      <c r="E154" s="18">
        <v>632223506</v>
      </c>
    </row>
    <row r="155" spans="1:5" ht="30" customHeight="1" x14ac:dyDescent="0.25">
      <c r="A155" s="23">
        <v>152</v>
      </c>
      <c r="B155" s="18" t="s">
        <v>229</v>
      </c>
      <c r="C155" s="20" t="s">
        <v>481</v>
      </c>
      <c r="D155" s="18" t="s">
        <v>33</v>
      </c>
      <c r="E155" s="18">
        <v>672257155</v>
      </c>
    </row>
    <row r="156" spans="1:5" ht="30" customHeight="1" x14ac:dyDescent="0.25">
      <c r="A156" s="23">
        <v>153</v>
      </c>
      <c r="B156" s="18" t="s">
        <v>327</v>
      </c>
      <c r="C156" s="20" t="s">
        <v>482</v>
      </c>
      <c r="D156" s="18" t="s">
        <v>33</v>
      </c>
      <c r="E156" s="18">
        <v>242221617</v>
      </c>
    </row>
    <row r="157" spans="1:5" ht="30" customHeight="1" x14ac:dyDescent="0.25">
      <c r="A157" s="23">
        <v>154</v>
      </c>
      <c r="B157" s="18" t="s">
        <v>230</v>
      </c>
      <c r="C157" s="20" t="s">
        <v>483</v>
      </c>
      <c r="D157" s="18" t="s">
        <v>33</v>
      </c>
      <c r="E157" s="18">
        <v>552274775</v>
      </c>
    </row>
    <row r="158" spans="1:5" ht="30" customHeight="1" x14ac:dyDescent="0.25">
      <c r="A158" s="23">
        <v>155</v>
      </c>
      <c r="B158" s="18" t="s">
        <v>231</v>
      </c>
      <c r="C158" s="20" t="s">
        <v>484</v>
      </c>
      <c r="D158" s="18" t="s">
        <v>33</v>
      </c>
      <c r="E158" s="18">
        <v>352223127</v>
      </c>
    </row>
    <row r="159" spans="1:5" ht="30" customHeight="1" x14ac:dyDescent="0.25">
      <c r="A159" s="23">
        <v>156</v>
      </c>
      <c r="B159" s="18" t="s">
        <v>328</v>
      </c>
      <c r="C159" s="20" t="s">
        <v>485</v>
      </c>
      <c r="D159" s="18" t="s">
        <v>33</v>
      </c>
      <c r="E159" s="18">
        <v>322248250</v>
      </c>
    </row>
    <row r="160" spans="1:5" ht="30" customHeight="1" x14ac:dyDescent="0.25">
      <c r="A160" s="23">
        <v>157</v>
      </c>
      <c r="B160" s="18" t="s">
        <v>329</v>
      </c>
      <c r="C160" s="20" t="s">
        <v>486</v>
      </c>
      <c r="D160" s="18" t="s">
        <v>33</v>
      </c>
      <c r="E160" s="18">
        <v>242223664</v>
      </c>
    </row>
    <row r="161" spans="1:5" ht="30" customHeight="1" x14ac:dyDescent="0.25">
      <c r="A161" s="23">
        <v>158</v>
      </c>
      <c r="B161" s="18" t="s">
        <v>330</v>
      </c>
      <c r="C161" s="20" t="s">
        <v>487</v>
      </c>
      <c r="D161" s="18" t="s">
        <v>33</v>
      </c>
      <c r="E161" s="18">
        <v>112644801</v>
      </c>
    </row>
    <row r="162" spans="1:5" ht="30" customHeight="1" x14ac:dyDescent="0.25">
      <c r="A162" s="23">
        <v>159</v>
      </c>
      <c r="B162" s="18" t="s">
        <v>331</v>
      </c>
      <c r="C162" s="20" t="s">
        <v>488</v>
      </c>
      <c r="D162" s="18" t="s">
        <v>33</v>
      </c>
      <c r="E162" s="18">
        <v>662286683</v>
      </c>
    </row>
    <row r="163" spans="1:5" ht="30" customHeight="1" x14ac:dyDescent="0.25">
      <c r="A163" s="23">
        <v>160</v>
      </c>
      <c r="B163" s="18" t="s">
        <v>332</v>
      </c>
      <c r="C163" s="20" t="s">
        <v>335</v>
      </c>
      <c r="D163" s="18" t="s">
        <v>232</v>
      </c>
      <c r="E163" s="18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opLeftCell="A65" zoomScale="115" zoomScaleNormal="115" workbookViewId="0">
      <selection activeCell="D34" sqref="D34"/>
    </sheetView>
  </sheetViews>
  <sheetFormatPr defaultRowHeight="15" x14ac:dyDescent="0.25"/>
  <cols>
    <col min="1" max="1" width="9.140625" style="22"/>
    <col min="2" max="2" width="28" style="19" customWidth="1"/>
    <col min="3" max="3" width="35.42578125" style="19" bestFit="1" customWidth="1"/>
    <col min="4" max="4" width="51.140625" style="19" bestFit="1" customWidth="1"/>
    <col min="5" max="5" width="46.5703125" style="19" bestFit="1" customWidth="1"/>
  </cols>
  <sheetData>
    <row r="1" spans="1:5" ht="30" customHeight="1" x14ac:dyDescent="0.25">
      <c r="A1" s="24" t="s">
        <v>44</v>
      </c>
      <c r="B1" s="25" t="s">
        <v>86</v>
      </c>
      <c r="C1" s="25" t="s">
        <v>87</v>
      </c>
      <c r="D1" s="25" t="s">
        <v>88</v>
      </c>
      <c r="E1" s="25" t="s">
        <v>89</v>
      </c>
    </row>
    <row r="2" spans="1:5" ht="30" customHeight="1" x14ac:dyDescent="0.25">
      <c r="A2" s="86">
        <v>1</v>
      </c>
      <c r="B2" s="18" t="s">
        <v>133</v>
      </c>
      <c r="C2" s="20" t="s">
        <v>336</v>
      </c>
      <c r="D2" s="18" t="s">
        <v>139</v>
      </c>
      <c r="E2" s="87" t="s">
        <v>489</v>
      </c>
    </row>
    <row r="3" spans="1:5" ht="30" customHeight="1" x14ac:dyDescent="0.25">
      <c r="A3" s="86">
        <v>2</v>
      </c>
      <c r="B3" s="18" t="s">
        <v>135</v>
      </c>
      <c r="C3" s="20" t="s">
        <v>337</v>
      </c>
      <c r="D3" s="18" t="s">
        <v>33</v>
      </c>
      <c r="E3" s="87" t="s">
        <v>489</v>
      </c>
    </row>
    <row r="4" spans="1:5" ht="30" customHeight="1" x14ac:dyDescent="0.25">
      <c r="A4" s="86">
        <v>3</v>
      </c>
      <c r="B4" s="18" t="s">
        <v>544</v>
      </c>
      <c r="C4" s="20" t="s">
        <v>338</v>
      </c>
      <c r="D4" s="18" t="s">
        <v>136</v>
      </c>
      <c r="E4" s="87" t="s">
        <v>545</v>
      </c>
    </row>
    <row r="5" spans="1:5" ht="30" customHeight="1" x14ac:dyDescent="0.25">
      <c r="A5" s="86">
        <v>4</v>
      </c>
      <c r="B5" s="18" t="s">
        <v>137</v>
      </c>
      <c r="C5" s="20" t="s">
        <v>339</v>
      </c>
      <c r="D5" s="18" t="s">
        <v>33</v>
      </c>
      <c r="E5" s="87" t="s">
        <v>489</v>
      </c>
    </row>
    <row r="6" spans="1:5" ht="30" customHeight="1" x14ac:dyDescent="0.25">
      <c r="A6" s="86">
        <v>5</v>
      </c>
      <c r="B6" s="18" t="s">
        <v>138</v>
      </c>
      <c r="C6" s="20" t="s">
        <v>340</v>
      </c>
      <c r="D6" s="18" t="s">
        <v>139</v>
      </c>
      <c r="E6" s="87" t="s">
        <v>489</v>
      </c>
    </row>
    <row r="7" spans="1:5" ht="30" customHeight="1" x14ac:dyDescent="0.25">
      <c r="A7" s="86">
        <v>6</v>
      </c>
      <c r="B7" s="18" t="s">
        <v>140</v>
      </c>
      <c r="C7" s="20" t="s">
        <v>341</v>
      </c>
      <c r="D7" s="18" t="s">
        <v>141</v>
      </c>
      <c r="E7" s="87" t="s">
        <v>489</v>
      </c>
    </row>
    <row r="8" spans="1:5" ht="30" customHeight="1" x14ac:dyDescent="0.25">
      <c r="A8" s="86">
        <v>7</v>
      </c>
      <c r="B8" s="18" t="s">
        <v>234</v>
      </c>
      <c r="C8" s="20" t="s">
        <v>342</v>
      </c>
      <c r="D8" s="18" t="s">
        <v>142</v>
      </c>
      <c r="E8" s="87" t="s">
        <v>489</v>
      </c>
    </row>
    <row r="9" spans="1:5" ht="30" customHeight="1" x14ac:dyDescent="0.25">
      <c r="A9" s="86">
        <v>8</v>
      </c>
      <c r="B9" s="18" t="s">
        <v>143</v>
      </c>
      <c r="C9" s="20" t="s">
        <v>343</v>
      </c>
      <c r="D9" s="18" t="s">
        <v>33</v>
      </c>
      <c r="E9" s="87" t="s">
        <v>489</v>
      </c>
    </row>
    <row r="10" spans="1:5" ht="30" customHeight="1" x14ac:dyDescent="0.25">
      <c r="A10" s="86">
        <v>9</v>
      </c>
      <c r="B10" s="18" t="s">
        <v>235</v>
      </c>
      <c r="C10" s="20" t="s">
        <v>344</v>
      </c>
      <c r="D10" s="18" t="s">
        <v>35</v>
      </c>
      <c r="E10" s="87" t="s">
        <v>489</v>
      </c>
    </row>
    <row r="11" spans="1:5" ht="30" customHeight="1" x14ac:dyDescent="0.25">
      <c r="A11" s="86">
        <v>10</v>
      </c>
      <c r="B11" s="18" t="s">
        <v>236</v>
      </c>
      <c r="C11" s="20" t="s">
        <v>345</v>
      </c>
      <c r="D11" s="18" t="s">
        <v>33</v>
      </c>
      <c r="E11" s="87" t="s">
        <v>489</v>
      </c>
    </row>
    <row r="12" spans="1:5" ht="30" customHeight="1" x14ac:dyDescent="0.25">
      <c r="A12" s="86">
        <v>11</v>
      </c>
      <c r="B12" s="18" t="s">
        <v>144</v>
      </c>
      <c r="C12" s="20" t="s">
        <v>346</v>
      </c>
      <c r="D12" s="18" t="s">
        <v>33</v>
      </c>
      <c r="E12" s="87" t="s">
        <v>489</v>
      </c>
    </row>
    <row r="13" spans="1:5" ht="30" customHeight="1" x14ac:dyDescent="0.25">
      <c r="A13" s="86">
        <v>12</v>
      </c>
      <c r="B13" s="18" t="s">
        <v>237</v>
      </c>
      <c r="C13" s="20" t="s">
        <v>347</v>
      </c>
      <c r="D13" s="18" t="s">
        <v>145</v>
      </c>
      <c r="E13" s="87" t="s">
        <v>489</v>
      </c>
    </row>
    <row r="14" spans="1:5" ht="30" customHeight="1" x14ac:dyDescent="0.25">
      <c r="A14" s="86">
        <v>13</v>
      </c>
      <c r="B14" s="18" t="s">
        <v>238</v>
      </c>
      <c r="C14" s="20" t="s">
        <v>348</v>
      </c>
      <c r="D14" s="18" t="s">
        <v>146</v>
      </c>
      <c r="E14" s="87" t="s">
        <v>489</v>
      </c>
    </row>
    <row r="15" spans="1:5" ht="30" customHeight="1" x14ac:dyDescent="0.25">
      <c r="A15" s="86">
        <v>14</v>
      </c>
      <c r="B15" s="18" t="s">
        <v>147</v>
      </c>
      <c r="C15" s="20" t="s">
        <v>349</v>
      </c>
      <c r="D15" s="18" t="s">
        <v>148</v>
      </c>
      <c r="E15" s="87" t="s">
        <v>489</v>
      </c>
    </row>
    <row r="16" spans="1:5" ht="30" customHeight="1" x14ac:dyDescent="0.25">
      <c r="A16" s="86">
        <v>15</v>
      </c>
      <c r="B16" s="18" t="s">
        <v>239</v>
      </c>
      <c r="C16" s="20" t="s">
        <v>350</v>
      </c>
      <c r="D16" s="18" t="s">
        <v>33</v>
      </c>
      <c r="E16" s="87" t="s">
        <v>489</v>
      </c>
    </row>
    <row r="17" spans="1:5" ht="30" customHeight="1" x14ac:dyDescent="0.25">
      <c r="A17" s="86">
        <v>16</v>
      </c>
      <c r="B17" s="18" t="s">
        <v>240</v>
      </c>
      <c r="C17" s="20" t="s">
        <v>351</v>
      </c>
      <c r="D17" s="18" t="s">
        <v>33</v>
      </c>
      <c r="E17" s="87" t="s">
        <v>489</v>
      </c>
    </row>
    <row r="18" spans="1:5" ht="30" customHeight="1" x14ac:dyDescent="0.25">
      <c r="A18" s="86">
        <v>17</v>
      </c>
      <c r="B18" s="18" t="s">
        <v>149</v>
      </c>
      <c r="C18" s="20" t="s">
        <v>352</v>
      </c>
      <c r="D18" s="18" t="s">
        <v>34</v>
      </c>
      <c r="E18" s="87" t="s">
        <v>489</v>
      </c>
    </row>
    <row r="19" spans="1:5" ht="30" customHeight="1" x14ac:dyDescent="0.25">
      <c r="A19" s="86">
        <v>18</v>
      </c>
      <c r="B19" s="18" t="s">
        <v>150</v>
      </c>
      <c r="C19" s="20" t="s">
        <v>353</v>
      </c>
      <c r="D19" s="18" t="s">
        <v>33</v>
      </c>
      <c r="E19" s="87" t="s">
        <v>489</v>
      </c>
    </row>
    <row r="20" spans="1:5" ht="30" customHeight="1" x14ac:dyDescent="0.25">
      <c r="A20" s="86">
        <v>19</v>
      </c>
      <c r="B20" s="18" t="s">
        <v>543</v>
      </c>
      <c r="C20" s="20" t="s">
        <v>354</v>
      </c>
      <c r="D20" s="18" t="s">
        <v>151</v>
      </c>
      <c r="E20" s="87" t="s">
        <v>542</v>
      </c>
    </row>
    <row r="21" spans="1:5" ht="30" customHeight="1" x14ac:dyDescent="0.25">
      <c r="A21" s="86">
        <v>20</v>
      </c>
      <c r="B21" s="18" t="s">
        <v>242</v>
      </c>
      <c r="C21" s="20" t="s">
        <v>355</v>
      </c>
      <c r="D21" s="18" t="s">
        <v>33</v>
      </c>
      <c r="E21" s="87" t="s">
        <v>489</v>
      </c>
    </row>
    <row r="22" spans="1:5" ht="30" customHeight="1" x14ac:dyDescent="0.25">
      <c r="A22" s="86">
        <v>21</v>
      </c>
      <c r="B22" s="18" t="s">
        <v>243</v>
      </c>
      <c r="C22" s="20" t="s">
        <v>356</v>
      </c>
      <c r="D22" s="18" t="s">
        <v>33</v>
      </c>
      <c r="E22" s="87" t="s">
        <v>489</v>
      </c>
    </row>
    <row r="23" spans="1:5" ht="30" customHeight="1" x14ac:dyDescent="0.25">
      <c r="A23" s="86">
        <v>22</v>
      </c>
      <c r="B23" s="18" t="s">
        <v>152</v>
      </c>
      <c r="C23" s="20" t="s">
        <v>357</v>
      </c>
      <c r="D23" s="18" t="s">
        <v>153</v>
      </c>
      <c r="E23" s="87" t="s">
        <v>489</v>
      </c>
    </row>
    <row r="24" spans="1:5" ht="30" customHeight="1" x14ac:dyDescent="0.25">
      <c r="A24" s="86">
        <v>23</v>
      </c>
      <c r="B24" s="18" t="s">
        <v>154</v>
      </c>
      <c r="C24" s="20" t="s">
        <v>358</v>
      </c>
      <c r="D24" s="18" t="s">
        <v>155</v>
      </c>
      <c r="E24" s="87" t="s">
        <v>489</v>
      </c>
    </row>
    <row r="25" spans="1:5" ht="30" customHeight="1" x14ac:dyDescent="0.25">
      <c r="A25" s="86">
        <v>24</v>
      </c>
      <c r="B25" s="18" t="s">
        <v>244</v>
      </c>
      <c r="C25" s="20" t="s">
        <v>359</v>
      </c>
      <c r="D25" s="18" t="s">
        <v>155</v>
      </c>
      <c r="E25" s="87" t="s">
        <v>489</v>
      </c>
    </row>
    <row r="26" spans="1:5" ht="30" customHeight="1" x14ac:dyDescent="0.25">
      <c r="A26" s="86">
        <v>25</v>
      </c>
      <c r="B26" s="18" t="s">
        <v>245</v>
      </c>
      <c r="C26" s="20" t="s">
        <v>360</v>
      </c>
      <c r="D26" s="18" t="s">
        <v>155</v>
      </c>
      <c r="E26" s="87" t="s">
        <v>489</v>
      </c>
    </row>
    <row r="27" spans="1:5" ht="30" customHeight="1" x14ac:dyDescent="0.25">
      <c r="A27" s="86">
        <v>26</v>
      </c>
      <c r="B27" s="18" t="s">
        <v>156</v>
      </c>
      <c r="C27" s="20" t="s">
        <v>361</v>
      </c>
      <c r="D27" s="18" t="s">
        <v>96</v>
      </c>
      <c r="E27" s="87" t="s">
        <v>489</v>
      </c>
    </row>
    <row r="28" spans="1:5" ht="30" customHeight="1" x14ac:dyDescent="0.25">
      <c r="A28" s="86">
        <v>27</v>
      </c>
      <c r="B28" s="18" t="s">
        <v>157</v>
      </c>
      <c r="C28" s="20" t="s">
        <v>362</v>
      </c>
      <c r="D28" s="18" t="s">
        <v>96</v>
      </c>
      <c r="E28" s="87" t="s">
        <v>489</v>
      </c>
    </row>
    <row r="29" spans="1:5" ht="30" customHeight="1" x14ac:dyDescent="0.25">
      <c r="A29" s="86">
        <v>28</v>
      </c>
      <c r="B29" s="18" t="s">
        <v>246</v>
      </c>
      <c r="C29" s="20" t="s">
        <v>363</v>
      </c>
      <c r="D29" s="18" t="s">
        <v>158</v>
      </c>
      <c r="E29" s="87" t="s">
        <v>489</v>
      </c>
    </row>
    <row r="30" spans="1:5" ht="30" customHeight="1" x14ac:dyDescent="0.25">
      <c r="A30" s="86">
        <v>29</v>
      </c>
      <c r="B30" s="18" t="s">
        <v>159</v>
      </c>
      <c r="C30" s="20" t="s">
        <v>364</v>
      </c>
      <c r="D30" s="18" t="s">
        <v>160</v>
      </c>
      <c r="E30" s="87" t="s">
        <v>489</v>
      </c>
    </row>
    <row r="31" spans="1:5" ht="30" customHeight="1" x14ac:dyDescent="0.25">
      <c r="A31" s="86">
        <v>30</v>
      </c>
      <c r="B31" s="18" t="s">
        <v>247</v>
      </c>
      <c r="C31" s="20" t="s">
        <v>365</v>
      </c>
      <c r="D31" s="18" t="s">
        <v>151</v>
      </c>
      <c r="E31" s="87" t="s">
        <v>489</v>
      </c>
    </row>
    <row r="32" spans="1:5" ht="30" customHeight="1" x14ac:dyDescent="0.25">
      <c r="A32" s="86">
        <v>31</v>
      </c>
      <c r="B32" s="18" t="s">
        <v>248</v>
      </c>
      <c r="C32" s="20" t="s">
        <v>366</v>
      </c>
      <c r="D32" s="18" t="s">
        <v>33</v>
      </c>
      <c r="E32" s="87" t="s">
        <v>489</v>
      </c>
    </row>
    <row r="33" spans="1:5" ht="30" customHeight="1" x14ac:dyDescent="0.25">
      <c r="A33" s="86">
        <v>32</v>
      </c>
      <c r="B33" s="18" t="s">
        <v>249</v>
      </c>
      <c r="C33" s="20" t="s">
        <v>367</v>
      </c>
      <c r="D33" s="18" t="s">
        <v>161</v>
      </c>
      <c r="E33" s="87" t="s">
        <v>489</v>
      </c>
    </row>
    <row r="34" spans="1:5" ht="30" customHeight="1" x14ac:dyDescent="0.25">
      <c r="A34" s="86">
        <v>33</v>
      </c>
      <c r="B34" s="18" t="s">
        <v>162</v>
      </c>
      <c r="C34" s="20" t="s">
        <v>368</v>
      </c>
      <c r="D34" s="18" t="s">
        <v>161</v>
      </c>
      <c r="E34" s="87" t="s">
        <v>489</v>
      </c>
    </row>
    <row r="35" spans="1:5" ht="30" customHeight="1" x14ac:dyDescent="0.25">
      <c r="A35" s="86">
        <v>34</v>
      </c>
      <c r="B35" s="18" t="s">
        <v>163</v>
      </c>
      <c r="C35" s="20" t="s">
        <v>369</v>
      </c>
      <c r="D35" s="18" t="s">
        <v>33</v>
      </c>
      <c r="E35" s="87" t="s">
        <v>489</v>
      </c>
    </row>
    <row r="36" spans="1:5" ht="30" customHeight="1" x14ac:dyDescent="0.25">
      <c r="A36" s="86">
        <v>35</v>
      </c>
      <c r="B36" s="18" t="s">
        <v>250</v>
      </c>
      <c r="C36" s="20" t="s">
        <v>370</v>
      </c>
      <c r="D36" s="18" t="s">
        <v>33</v>
      </c>
      <c r="E36" s="87" t="s">
        <v>489</v>
      </c>
    </row>
    <row r="37" spans="1:5" ht="30" customHeight="1" x14ac:dyDescent="0.25">
      <c r="A37" s="86">
        <v>36</v>
      </c>
      <c r="B37" s="18" t="s">
        <v>251</v>
      </c>
      <c r="C37" s="20" t="s">
        <v>371</v>
      </c>
      <c r="D37" s="18" t="s">
        <v>151</v>
      </c>
      <c r="E37" s="87" t="s">
        <v>489</v>
      </c>
    </row>
    <row r="38" spans="1:5" ht="30" customHeight="1" x14ac:dyDescent="0.25">
      <c r="A38" s="86">
        <v>37</v>
      </c>
      <c r="B38" s="18" t="s">
        <v>164</v>
      </c>
      <c r="C38" s="20" t="s">
        <v>372</v>
      </c>
      <c r="D38" s="18" t="s">
        <v>151</v>
      </c>
      <c r="E38" s="87" t="s">
        <v>489</v>
      </c>
    </row>
    <row r="39" spans="1:5" ht="30" customHeight="1" x14ac:dyDescent="0.25">
      <c r="A39" s="86">
        <v>38</v>
      </c>
      <c r="B39" s="18" t="s">
        <v>252</v>
      </c>
      <c r="C39" s="20" t="s">
        <v>373</v>
      </c>
      <c r="D39" s="18" t="s">
        <v>33</v>
      </c>
      <c r="E39" s="87" t="s">
        <v>489</v>
      </c>
    </row>
    <row r="40" spans="1:5" ht="30" customHeight="1" x14ac:dyDescent="0.25">
      <c r="A40" s="86">
        <v>39</v>
      </c>
      <c r="B40" s="18" t="s">
        <v>165</v>
      </c>
      <c r="C40" s="20" t="s">
        <v>374</v>
      </c>
      <c r="D40" s="18" t="s">
        <v>33</v>
      </c>
      <c r="E40" s="87" t="s">
        <v>489</v>
      </c>
    </row>
    <row r="41" spans="1:5" ht="30" customHeight="1" x14ac:dyDescent="0.25">
      <c r="A41" s="86">
        <v>40</v>
      </c>
      <c r="B41" s="18" t="s">
        <v>36</v>
      </c>
      <c r="C41" s="20" t="s">
        <v>375</v>
      </c>
      <c r="D41" s="18" t="s">
        <v>33</v>
      </c>
      <c r="E41" s="87" t="s">
        <v>489</v>
      </c>
    </row>
    <row r="42" spans="1:5" ht="30" customHeight="1" x14ac:dyDescent="0.25">
      <c r="A42" s="86">
        <v>41</v>
      </c>
      <c r="B42" s="18" t="s">
        <v>37</v>
      </c>
      <c r="C42" s="20" t="s">
        <v>77</v>
      </c>
      <c r="D42" s="18" t="s">
        <v>161</v>
      </c>
      <c r="E42" s="87" t="s">
        <v>489</v>
      </c>
    </row>
    <row r="43" spans="1:5" ht="30" customHeight="1" x14ac:dyDescent="0.25">
      <c r="A43" s="86">
        <v>42</v>
      </c>
      <c r="B43" s="18" t="s">
        <v>253</v>
      </c>
      <c r="C43" s="20" t="s">
        <v>376</v>
      </c>
      <c r="D43" s="18" t="s">
        <v>161</v>
      </c>
      <c r="E43" s="87" t="s">
        <v>489</v>
      </c>
    </row>
    <row r="44" spans="1:5" ht="30" customHeight="1" x14ac:dyDescent="0.25">
      <c r="A44" s="86">
        <v>43</v>
      </c>
      <c r="B44" s="18" t="s">
        <v>254</v>
      </c>
      <c r="C44" s="20" t="s">
        <v>377</v>
      </c>
      <c r="D44" s="18" t="s">
        <v>166</v>
      </c>
      <c r="E44" s="87" t="s">
        <v>489</v>
      </c>
    </row>
    <row r="45" spans="1:5" ht="30" customHeight="1" x14ac:dyDescent="0.25">
      <c r="A45" s="86">
        <v>44</v>
      </c>
      <c r="B45" s="18" t="s">
        <v>167</v>
      </c>
      <c r="C45" s="20" t="s">
        <v>378</v>
      </c>
      <c r="D45" s="18" t="s">
        <v>166</v>
      </c>
      <c r="E45" s="87" t="s">
        <v>489</v>
      </c>
    </row>
    <row r="46" spans="1:5" ht="30" customHeight="1" x14ac:dyDescent="0.25">
      <c r="A46" s="86">
        <v>45</v>
      </c>
      <c r="B46" s="18" t="s">
        <v>255</v>
      </c>
      <c r="C46" s="20" t="s">
        <v>379</v>
      </c>
      <c r="D46" s="18" t="s">
        <v>33</v>
      </c>
      <c r="E46" s="87" t="s">
        <v>489</v>
      </c>
    </row>
    <row r="47" spans="1:5" ht="30" customHeight="1" x14ac:dyDescent="0.25">
      <c r="A47" s="86">
        <v>46</v>
      </c>
      <c r="B47" s="18" t="s">
        <v>38</v>
      </c>
      <c r="C47" s="20" t="s">
        <v>78</v>
      </c>
      <c r="D47" s="18" t="s">
        <v>168</v>
      </c>
      <c r="E47" s="87" t="s">
        <v>489</v>
      </c>
    </row>
    <row r="48" spans="1:5" ht="30" customHeight="1" x14ac:dyDescent="0.25">
      <c r="A48" s="86">
        <v>47</v>
      </c>
      <c r="B48" s="18" t="s">
        <v>256</v>
      </c>
      <c r="C48" s="20" t="s">
        <v>380</v>
      </c>
      <c r="D48" s="18" t="s">
        <v>33</v>
      </c>
      <c r="E48" s="87" t="s">
        <v>489</v>
      </c>
    </row>
    <row r="49" spans="1:5" ht="30" customHeight="1" x14ac:dyDescent="0.25">
      <c r="A49" s="86">
        <v>48</v>
      </c>
      <c r="B49" s="18" t="s">
        <v>257</v>
      </c>
      <c r="C49" s="20" t="s">
        <v>381</v>
      </c>
      <c r="D49" s="18" t="s">
        <v>33</v>
      </c>
      <c r="E49" s="87" t="s">
        <v>489</v>
      </c>
    </row>
    <row r="50" spans="1:5" ht="30" customHeight="1" x14ac:dyDescent="0.25">
      <c r="A50" s="86">
        <v>49</v>
      </c>
      <c r="B50" s="18" t="s">
        <v>169</v>
      </c>
      <c r="C50" s="20" t="s">
        <v>382</v>
      </c>
      <c r="D50" s="18" t="s">
        <v>170</v>
      </c>
      <c r="E50" s="87" t="s">
        <v>489</v>
      </c>
    </row>
    <row r="51" spans="1:5" ht="30" customHeight="1" x14ac:dyDescent="0.25">
      <c r="A51" s="86">
        <v>50</v>
      </c>
      <c r="B51" s="18" t="s">
        <v>171</v>
      </c>
      <c r="C51" s="20" t="s">
        <v>383</v>
      </c>
      <c r="D51" s="18" t="s">
        <v>172</v>
      </c>
      <c r="E51" s="87" t="s">
        <v>489</v>
      </c>
    </row>
    <row r="52" spans="1:5" ht="30" customHeight="1" x14ac:dyDescent="0.25">
      <c r="A52" s="86">
        <v>51</v>
      </c>
      <c r="B52" s="18" t="s">
        <v>258</v>
      </c>
      <c r="C52" s="20" t="s">
        <v>384</v>
      </c>
      <c r="D52" s="18" t="s">
        <v>173</v>
      </c>
      <c r="E52" s="87" t="s">
        <v>489</v>
      </c>
    </row>
    <row r="53" spans="1:5" ht="30" customHeight="1" x14ac:dyDescent="0.25">
      <c r="A53" s="86">
        <v>52</v>
      </c>
      <c r="B53" s="18" t="s">
        <v>39</v>
      </c>
      <c r="C53" s="20" t="s">
        <v>80</v>
      </c>
      <c r="D53" s="18" t="s">
        <v>33</v>
      </c>
      <c r="E53" s="87" t="s">
        <v>489</v>
      </c>
    </row>
    <row r="54" spans="1:5" ht="30" customHeight="1" x14ac:dyDescent="0.25">
      <c r="A54" s="86">
        <v>53</v>
      </c>
      <c r="B54" s="18" t="s">
        <v>259</v>
      </c>
      <c r="C54" s="20" t="s">
        <v>385</v>
      </c>
      <c r="D54" s="18" t="s">
        <v>33</v>
      </c>
      <c r="E54" s="87" t="s">
        <v>489</v>
      </c>
    </row>
    <row r="55" spans="1:5" ht="30" customHeight="1" x14ac:dyDescent="0.25">
      <c r="A55" s="86">
        <v>54</v>
      </c>
      <c r="B55" s="18" t="s">
        <v>260</v>
      </c>
      <c r="C55" s="20" t="s">
        <v>386</v>
      </c>
      <c r="D55" s="18" t="s">
        <v>174</v>
      </c>
      <c r="E55" s="87" t="s">
        <v>489</v>
      </c>
    </row>
    <row r="56" spans="1:5" ht="30" customHeight="1" x14ac:dyDescent="0.25">
      <c r="A56" s="86">
        <v>55</v>
      </c>
      <c r="B56" s="18" t="s">
        <v>261</v>
      </c>
      <c r="C56" s="20" t="s">
        <v>387</v>
      </c>
      <c r="D56" s="18" t="s">
        <v>33</v>
      </c>
      <c r="E56" s="87" t="s">
        <v>489</v>
      </c>
    </row>
    <row r="57" spans="1:5" ht="30" customHeight="1" x14ac:dyDescent="0.25">
      <c r="A57" s="86">
        <v>56</v>
      </c>
      <c r="B57" s="18" t="s">
        <v>262</v>
      </c>
      <c r="C57" s="20" t="s">
        <v>388</v>
      </c>
      <c r="D57" s="18" t="s">
        <v>175</v>
      </c>
      <c r="E57" s="87" t="s">
        <v>489</v>
      </c>
    </row>
    <row r="58" spans="1:5" ht="30" customHeight="1" x14ac:dyDescent="0.25">
      <c r="A58" s="86">
        <v>57</v>
      </c>
      <c r="B58" s="18" t="s">
        <v>263</v>
      </c>
      <c r="C58" s="20" t="s">
        <v>389</v>
      </c>
      <c r="D58" s="18" t="s">
        <v>176</v>
      </c>
      <c r="E58" s="87" t="s">
        <v>489</v>
      </c>
    </row>
    <row r="59" spans="1:5" ht="30" customHeight="1" x14ac:dyDescent="0.25">
      <c r="A59" s="86">
        <v>58</v>
      </c>
      <c r="B59" s="18" t="s">
        <v>264</v>
      </c>
      <c r="C59" s="20" t="s">
        <v>390</v>
      </c>
      <c r="D59" s="18" t="s">
        <v>176</v>
      </c>
      <c r="E59" s="87" t="s">
        <v>489</v>
      </c>
    </row>
    <row r="60" spans="1:5" ht="30" customHeight="1" x14ac:dyDescent="0.25">
      <c r="A60" s="86">
        <v>59</v>
      </c>
      <c r="B60" s="18" t="s">
        <v>265</v>
      </c>
      <c r="C60" s="20" t="s">
        <v>391</v>
      </c>
      <c r="D60" s="18" t="s">
        <v>176</v>
      </c>
      <c r="E60" s="87" t="s">
        <v>489</v>
      </c>
    </row>
    <row r="61" spans="1:5" ht="30" customHeight="1" x14ac:dyDescent="0.25">
      <c r="A61" s="86">
        <v>60</v>
      </c>
      <c r="B61" s="18" t="s">
        <v>266</v>
      </c>
      <c r="C61" s="20" t="s">
        <v>392</v>
      </c>
      <c r="D61" s="18" t="s">
        <v>176</v>
      </c>
      <c r="E61" s="87" t="s">
        <v>489</v>
      </c>
    </row>
    <row r="62" spans="1:5" ht="30" customHeight="1" x14ac:dyDescent="0.25">
      <c r="A62" s="86">
        <v>61</v>
      </c>
      <c r="B62" s="18" t="s">
        <v>177</v>
      </c>
      <c r="C62" s="20" t="s">
        <v>393</v>
      </c>
      <c r="D62" s="18" t="s">
        <v>176</v>
      </c>
      <c r="E62" s="87" t="s">
        <v>489</v>
      </c>
    </row>
    <row r="63" spans="1:5" ht="30" customHeight="1" x14ac:dyDescent="0.25">
      <c r="A63" s="86">
        <v>62</v>
      </c>
      <c r="B63" s="18" t="s">
        <v>267</v>
      </c>
      <c r="C63" s="20" t="s">
        <v>394</v>
      </c>
      <c r="D63" s="18" t="s">
        <v>176</v>
      </c>
      <c r="E63" s="87" t="s">
        <v>489</v>
      </c>
    </row>
    <row r="64" spans="1:5" ht="30" customHeight="1" x14ac:dyDescent="0.25">
      <c r="A64" s="86">
        <v>63</v>
      </c>
      <c r="B64" s="18" t="s">
        <v>268</v>
      </c>
      <c r="C64" s="20" t="s">
        <v>490</v>
      </c>
      <c r="D64" s="18" t="s">
        <v>176</v>
      </c>
      <c r="E64" s="87" t="s">
        <v>489</v>
      </c>
    </row>
    <row r="65" spans="1:5" ht="30" customHeight="1" x14ac:dyDescent="0.25">
      <c r="A65" s="86">
        <v>64</v>
      </c>
      <c r="B65" s="18" t="s">
        <v>269</v>
      </c>
      <c r="C65" s="20" t="s">
        <v>396</v>
      </c>
      <c r="D65" s="18" t="s">
        <v>176</v>
      </c>
      <c r="E65" s="87" t="s">
        <v>489</v>
      </c>
    </row>
    <row r="66" spans="1:5" ht="30" customHeight="1" x14ac:dyDescent="0.25">
      <c r="A66" s="86">
        <v>65</v>
      </c>
      <c r="B66" s="18" t="s">
        <v>270</v>
      </c>
      <c r="C66" s="20" t="s">
        <v>397</v>
      </c>
      <c r="D66" s="18" t="s">
        <v>176</v>
      </c>
      <c r="E66" s="87" t="s">
        <v>489</v>
      </c>
    </row>
    <row r="67" spans="1:5" ht="30" customHeight="1" x14ac:dyDescent="0.25">
      <c r="A67" s="86">
        <v>66</v>
      </c>
      <c r="B67" s="18" t="s">
        <v>271</v>
      </c>
      <c r="C67" s="20" t="s">
        <v>491</v>
      </c>
      <c r="D67" s="18" t="s">
        <v>176</v>
      </c>
      <c r="E67" s="87" t="s">
        <v>489</v>
      </c>
    </row>
    <row r="68" spans="1:5" ht="30" customHeight="1" x14ac:dyDescent="0.25">
      <c r="A68" s="86">
        <v>67</v>
      </c>
      <c r="B68" s="18" t="s">
        <v>272</v>
      </c>
      <c r="C68" s="20" t="s">
        <v>399</v>
      </c>
      <c r="D68" s="18" t="s">
        <v>178</v>
      </c>
      <c r="E68" s="87" t="s">
        <v>489</v>
      </c>
    </row>
    <row r="69" spans="1:5" ht="30" customHeight="1" x14ac:dyDescent="0.25">
      <c r="A69" s="86">
        <v>68</v>
      </c>
      <c r="B69" s="18" t="s">
        <v>273</v>
      </c>
      <c r="C69" s="20" t="s">
        <v>400</v>
      </c>
      <c r="D69" s="18" t="s">
        <v>179</v>
      </c>
      <c r="E69" s="87" t="s">
        <v>489</v>
      </c>
    </row>
    <row r="70" spans="1:5" ht="30" customHeight="1" x14ac:dyDescent="0.25">
      <c r="A70" s="86">
        <v>69</v>
      </c>
      <c r="B70" s="18" t="s">
        <v>40</v>
      </c>
      <c r="C70" s="20" t="s">
        <v>41</v>
      </c>
      <c r="D70" s="18" t="s">
        <v>33</v>
      </c>
      <c r="E70" s="87" t="s">
        <v>489</v>
      </c>
    </row>
    <row r="71" spans="1:5" ht="30" customHeight="1" x14ac:dyDescent="0.25">
      <c r="A71" s="86">
        <v>70</v>
      </c>
      <c r="B71" s="18" t="s">
        <v>274</v>
      </c>
      <c r="C71" s="20" t="s">
        <v>401</v>
      </c>
      <c r="D71" s="18" t="s">
        <v>33</v>
      </c>
      <c r="E71" s="87" t="s">
        <v>489</v>
      </c>
    </row>
    <row r="72" spans="1:5" ht="30" customHeight="1" x14ac:dyDescent="0.25">
      <c r="A72" s="86">
        <v>71</v>
      </c>
      <c r="B72" s="18" t="s">
        <v>42</v>
      </c>
      <c r="C72" s="20" t="s">
        <v>81</v>
      </c>
      <c r="D72" s="18" t="s">
        <v>33</v>
      </c>
      <c r="E72" s="87" t="str">
        <f>E181</f>
        <v>JOHN PAUL 2 INSTITUTE OF HIGHER EDUCATION</v>
      </c>
    </row>
    <row r="73" spans="1:5" ht="30" customHeight="1" x14ac:dyDescent="0.25">
      <c r="A73" s="86">
        <v>72</v>
      </c>
      <c r="B73" s="18" t="s">
        <v>275</v>
      </c>
      <c r="C73" s="20" t="s">
        <v>402</v>
      </c>
      <c r="D73" s="18" t="s">
        <v>33</v>
      </c>
      <c r="E73" s="87" t="s">
        <v>489</v>
      </c>
    </row>
    <row r="74" spans="1:5" ht="30" customHeight="1" x14ac:dyDescent="0.25">
      <c r="A74" s="86">
        <v>73</v>
      </c>
      <c r="B74" s="18" t="s">
        <v>276</v>
      </c>
      <c r="C74" s="20" t="s">
        <v>403</v>
      </c>
      <c r="D74" s="18" t="s">
        <v>33</v>
      </c>
      <c r="E74" s="87" t="s">
        <v>489</v>
      </c>
    </row>
    <row r="75" spans="1:5" ht="30" customHeight="1" x14ac:dyDescent="0.25">
      <c r="A75" s="86">
        <v>74</v>
      </c>
      <c r="B75" s="18" t="s">
        <v>277</v>
      </c>
      <c r="C75" s="20" t="s">
        <v>404</v>
      </c>
      <c r="D75" s="18" t="s">
        <v>33</v>
      </c>
      <c r="E75" s="87" t="s">
        <v>489</v>
      </c>
    </row>
    <row r="76" spans="1:5" ht="30" customHeight="1" x14ac:dyDescent="0.25">
      <c r="A76" s="86">
        <v>75</v>
      </c>
      <c r="B76" s="18" t="s">
        <v>180</v>
      </c>
      <c r="C76" s="20" t="s">
        <v>405</v>
      </c>
      <c r="D76" s="18" t="s">
        <v>33</v>
      </c>
      <c r="E76" s="87" t="s">
        <v>489</v>
      </c>
    </row>
    <row r="77" spans="1:5" ht="30" customHeight="1" x14ac:dyDescent="0.25">
      <c r="A77" s="86">
        <v>76</v>
      </c>
      <c r="B77" s="18" t="s">
        <v>278</v>
      </c>
      <c r="C77" s="20" t="s">
        <v>334</v>
      </c>
      <c r="D77" s="18" t="s">
        <v>33</v>
      </c>
      <c r="E77" s="87" t="s">
        <v>489</v>
      </c>
    </row>
    <row r="78" spans="1:5" ht="30" customHeight="1" x14ac:dyDescent="0.25">
      <c r="A78" s="86">
        <v>77</v>
      </c>
      <c r="B78" s="18" t="s">
        <v>181</v>
      </c>
      <c r="C78" s="20" t="s">
        <v>406</v>
      </c>
      <c r="D78" s="18" t="s">
        <v>182</v>
      </c>
      <c r="E78" s="87" t="s">
        <v>489</v>
      </c>
    </row>
    <row r="79" spans="1:5" ht="30" customHeight="1" x14ac:dyDescent="0.25">
      <c r="A79" s="86">
        <v>78</v>
      </c>
      <c r="B79" s="18" t="s">
        <v>279</v>
      </c>
      <c r="C79" s="20" t="s">
        <v>407</v>
      </c>
      <c r="D79" s="18" t="s">
        <v>183</v>
      </c>
      <c r="E79" s="87" t="s">
        <v>489</v>
      </c>
    </row>
    <row r="80" spans="1:5" ht="30" customHeight="1" x14ac:dyDescent="0.25">
      <c r="A80" s="86">
        <v>79</v>
      </c>
      <c r="B80" s="18" t="s">
        <v>184</v>
      </c>
      <c r="C80" s="20" t="s">
        <v>408</v>
      </c>
      <c r="D80" s="18" t="s">
        <v>96</v>
      </c>
      <c r="E80" s="87" t="s">
        <v>489</v>
      </c>
    </row>
    <row r="81" spans="1:5" ht="30" customHeight="1" x14ac:dyDescent="0.25">
      <c r="A81" s="86">
        <v>80</v>
      </c>
      <c r="B81" s="18" t="s">
        <v>185</v>
      </c>
      <c r="C81" s="20" t="s">
        <v>409</v>
      </c>
      <c r="D81" s="18" t="s">
        <v>146</v>
      </c>
      <c r="E81" s="87" t="s">
        <v>489</v>
      </c>
    </row>
    <row r="82" spans="1:5" ht="30" customHeight="1" x14ac:dyDescent="0.25">
      <c r="A82" s="86">
        <v>81</v>
      </c>
      <c r="B82" s="18" t="s">
        <v>186</v>
      </c>
      <c r="C82" s="20" t="s">
        <v>410</v>
      </c>
      <c r="D82" s="18" t="s">
        <v>187</v>
      </c>
      <c r="E82" s="87" t="s">
        <v>489</v>
      </c>
    </row>
    <row r="83" spans="1:5" ht="30" customHeight="1" x14ac:dyDescent="0.25">
      <c r="A83" s="86">
        <v>82</v>
      </c>
      <c r="B83" s="18" t="s">
        <v>43</v>
      </c>
      <c r="C83" s="20" t="s">
        <v>411</v>
      </c>
      <c r="D83" s="18" t="s">
        <v>33</v>
      </c>
      <c r="E83" s="87" t="s">
        <v>489</v>
      </c>
    </row>
    <row r="84" spans="1:5" ht="30" customHeight="1" x14ac:dyDescent="0.25">
      <c r="A84" s="86">
        <v>83</v>
      </c>
      <c r="B84" s="18" t="s">
        <v>280</v>
      </c>
      <c r="C84" s="20" t="s">
        <v>412</v>
      </c>
      <c r="D84" s="18" t="s">
        <v>188</v>
      </c>
      <c r="E84" s="87" t="s">
        <v>489</v>
      </c>
    </row>
    <row r="85" spans="1:5" ht="30" customHeight="1" x14ac:dyDescent="0.25">
      <c r="A85" s="86">
        <v>84</v>
      </c>
      <c r="B85" s="18" t="s">
        <v>189</v>
      </c>
      <c r="C85" s="20" t="s">
        <v>413</v>
      </c>
      <c r="D85" s="18" t="s">
        <v>33</v>
      </c>
      <c r="E85" s="87" t="s">
        <v>489</v>
      </c>
    </row>
    <row r="86" spans="1:5" ht="30" customHeight="1" x14ac:dyDescent="0.25">
      <c r="A86" s="86">
        <v>85</v>
      </c>
      <c r="B86" s="18" t="s">
        <v>281</v>
      </c>
      <c r="C86" s="20" t="s">
        <v>414</v>
      </c>
      <c r="D86" s="18" t="s">
        <v>33</v>
      </c>
      <c r="E86" s="87" t="s">
        <v>489</v>
      </c>
    </row>
    <row r="87" spans="1:5" ht="30" customHeight="1" x14ac:dyDescent="0.25">
      <c r="A87" s="86">
        <v>86</v>
      </c>
      <c r="B87" s="18" t="s">
        <v>190</v>
      </c>
      <c r="C87" s="20" t="s">
        <v>415</v>
      </c>
      <c r="D87" s="18" t="s">
        <v>33</v>
      </c>
      <c r="E87" s="87" t="s">
        <v>532</v>
      </c>
    </row>
    <row r="88" spans="1:5" ht="30" customHeight="1" x14ac:dyDescent="0.25">
      <c r="A88" s="86">
        <v>87</v>
      </c>
      <c r="B88" s="18" t="s">
        <v>191</v>
      </c>
      <c r="C88" s="20" t="s">
        <v>416</v>
      </c>
      <c r="D88" s="18" t="s">
        <v>192</v>
      </c>
      <c r="E88" s="87" t="s">
        <v>489</v>
      </c>
    </row>
    <row r="89" spans="1:5" ht="30" customHeight="1" x14ac:dyDescent="0.25">
      <c r="A89" s="86">
        <v>88</v>
      </c>
      <c r="B89" s="18" t="s">
        <v>193</v>
      </c>
      <c r="C89" s="20" t="s">
        <v>417</v>
      </c>
      <c r="D89" s="18" t="s">
        <v>96</v>
      </c>
      <c r="E89" s="87" t="s">
        <v>489</v>
      </c>
    </row>
    <row r="90" spans="1:5" ht="30" customHeight="1" x14ac:dyDescent="0.25">
      <c r="A90" s="86">
        <v>89</v>
      </c>
      <c r="B90" s="18" t="s">
        <v>282</v>
      </c>
      <c r="C90" s="20" t="s">
        <v>418</v>
      </c>
      <c r="D90" s="18" t="s">
        <v>33</v>
      </c>
      <c r="E90" s="87" t="s">
        <v>489</v>
      </c>
    </row>
    <row r="91" spans="1:5" ht="30" customHeight="1" x14ac:dyDescent="0.25">
      <c r="A91" s="86">
        <v>90</v>
      </c>
      <c r="B91" s="18" t="s">
        <v>194</v>
      </c>
      <c r="C91" s="20" t="s">
        <v>419</v>
      </c>
      <c r="D91" s="18" t="s">
        <v>195</v>
      </c>
      <c r="E91" s="87" t="s">
        <v>489</v>
      </c>
    </row>
    <row r="92" spans="1:5" ht="30" customHeight="1" x14ac:dyDescent="0.25">
      <c r="A92" s="86">
        <v>91</v>
      </c>
      <c r="B92" s="18" t="s">
        <v>283</v>
      </c>
      <c r="C92" s="20" t="s">
        <v>420</v>
      </c>
      <c r="D92" s="18" t="s">
        <v>141</v>
      </c>
      <c r="E92" s="87" t="s">
        <v>489</v>
      </c>
    </row>
    <row r="93" spans="1:5" ht="30" customHeight="1" x14ac:dyDescent="0.25">
      <c r="A93" s="86">
        <v>92</v>
      </c>
      <c r="B93" s="18" t="s">
        <v>196</v>
      </c>
      <c r="C93" s="20" t="s">
        <v>421</v>
      </c>
      <c r="D93" s="18" t="s">
        <v>197</v>
      </c>
      <c r="E93" s="87" t="s">
        <v>489</v>
      </c>
    </row>
    <row r="94" spans="1:5" ht="30" customHeight="1" x14ac:dyDescent="0.25">
      <c r="A94" s="86">
        <v>93</v>
      </c>
      <c r="B94" s="18" t="s">
        <v>284</v>
      </c>
      <c r="C94" s="20" t="s">
        <v>422</v>
      </c>
      <c r="D94" s="18" t="s">
        <v>198</v>
      </c>
      <c r="E94" s="87" t="s">
        <v>489</v>
      </c>
    </row>
    <row r="95" spans="1:5" ht="30" customHeight="1" x14ac:dyDescent="0.25">
      <c r="A95" s="86">
        <v>94</v>
      </c>
      <c r="B95" s="18" t="s">
        <v>285</v>
      </c>
      <c r="C95" s="20" t="s">
        <v>423</v>
      </c>
      <c r="D95" s="18" t="s">
        <v>179</v>
      </c>
      <c r="E95" s="87" t="s">
        <v>489</v>
      </c>
    </row>
    <row r="96" spans="1:5" ht="30" customHeight="1" x14ac:dyDescent="0.25">
      <c r="A96" s="86">
        <v>95</v>
      </c>
      <c r="B96" s="18" t="s">
        <v>199</v>
      </c>
      <c r="C96" s="20" t="s">
        <v>424</v>
      </c>
      <c r="D96" s="18" t="s">
        <v>200</v>
      </c>
      <c r="E96" s="87" t="s">
        <v>489</v>
      </c>
    </row>
    <row r="97" spans="1:5" ht="30" customHeight="1" x14ac:dyDescent="0.25">
      <c r="A97" s="86">
        <v>96</v>
      </c>
      <c r="B97" s="18" t="s">
        <v>286</v>
      </c>
      <c r="C97" s="20" t="s">
        <v>425</v>
      </c>
      <c r="D97" s="18" t="s">
        <v>179</v>
      </c>
      <c r="E97" s="87" t="s">
        <v>489</v>
      </c>
    </row>
    <row r="98" spans="1:5" ht="30" customHeight="1" x14ac:dyDescent="0.25">
      <c r="A98" s="86">
        <v>97</v>
      </c>
      <c r="B98" s="18" t="s">
        <v>201</v>
      </c>
      <c r="C98" s="20" t="s">
        <v>426</v>
      </c>
      <c r="D98" s="18" t="s">
        <v>202</v>
      </c>
      <c r="E98" s="87" t="s">
        <v>489</v>
      </c>
    </row>
    <row r="99" spans="1:5" ht="30" customHeight="1" x14ac:dyDescent="0.25">
      <c r="A99" s="86">
        <v>98</v>
      </c>
      <c r="B99" s="18" t="s">
        <v>287</v>
      </c>
      <c r="C99" s="20" t="s">
        <v>427</v>
      </c>
      <c r="D99" s="18" t="s">
        <v>203</v>
      </c>
      <c r="E99" s="87" t="s">
        <v>489</v>
      </c>
    </row>
    <row r="100" spans="1:5" ht="30" customHeight="1" x14ac:dyDescent="0.25">
      <c r="A100" s="86">
        <v>99</v>
      </c>
      <c r="B100" s="18" t="s">
        <v>288</v>
      </c>
      <c r="C100" s="20" t="s">
        <v>428</v>
      </c>
      <c r="D100" s="18" t="s">
        <v>33</v>
      </c>
      <c r="E100" s="87" t="s">
        <v>489</v>
      </c>
    </row>
    <row r="101" spans="1:5" ht="30" customHeight="1" x14ac:dyDescent="0.25">
      <c r="A101" s="86">
        <v>100</v>
      </c>
      <c r="B101" s="18" t="s">
        <v>204</v>
      </c>
      <c r="C101" s="20" t="s">
        <v>429</v>
      </c>
      <c r="D101" s="18" t="s">
        <v>205</v>
      </c>
      <c r="E101" s="87" t="s">
        <v>489</v>
      </c>
    </row>
    <row r="102" spans="1:5" ht="30" customHeight="1" x14ac:dyDescent="0.25">
      <c r="A102" s="86">
        <v>101</v>
      </c>
      <c r="B102" s="18" t="s">
        <v>289</v>
      </c>
      <c r="C102" s="20" t="s">
        <v>430</v>
      </c>
      <c r="D102" s="18" t="s">
        <v>33</v>
      </c>
      <c r="E102" s="87" t="s">
        <v>489</v>
      </c>
    </row>
    <row r="103" spans="1:5" ht="30" customHeight="1" x14ac:dyDescent="0.25">
      <c r="A103" s="86">
        <v>102</v>
      </c>
      <c r="B103" s="18" t="s">
        <v>290</v>
      </c>
      <c r="C103" s="20" t="s">
        <v>431</v>
      </c>
      <c r="D103" s="18" t="s">
        <v>206</v>
      </c>
      <c r="E103" s="87" t="s">
        <v>489</v>
      </c>
    </row>
    <row r="104" spans="1:5" ht="30" customHeight="1" x14ac:dyDescent="0.25">
      <c r="A104" s="86">
        <v>103</v>
      </c>
      <c r="B104" s="18" t="s">
        <v>291</v>
      </c>
      <c r="C104" s="20" t="s">
        <v>432</v>
      </c>
      <c r="D104" s="18" t="s">
        <v>207</v>
      </c>
      <c r="E104" s="87" t="s">
        <v>489</v>
      </c>
    </row>
    <row r="105" spans="1:5" ht="30" customHeight="1" x14ac:dyDescent="0.25">
      <c r="A105" s="86">
        <v>104</v>
      </c>
      <c r="B105" s="18" t="s">
        <v>292</v>
      </c>
      <c r="C105" s="20" t="s">
        <v>433</v>
      </c>
      <c r="D105" s="18" t="s">
        <v>208</v>
      </c>
      <c r="E105" s="87" t="s">
        <v>489</v>
      </c>
    </row>
    <row r="106" spans="1:5" ht="30" customHeight="1" x14ac:dyDescent="0.25">
      <c r="A106" s="86">
        <v>105</v>
      </c>
      <c r="B106" s="18" t="s">
        <v>293</v>
      </c>
      <c r="C106" s="20" t="s">
        <v>434</v>
      </c>
      <c r="D106" s="18" t="s">
        <v>209</v>
      </c>
      <c r="E106" s="87" t="s">
        <v>489</v>
      </c>
    </row>
    <row r="107" spans="1:5" ht="30" customHeight="1" x14ac:dyDescent="0.25">
      <c r="A107" s="86">
        <v>106</v>
      </c>
      <c r="B107" s="18" t="s">
        <v>210</v>
      </c>
      <c r="C107" s="20" t="s">
        <v>435</v>
      </c>
      <c r="D107" s="18" t="s">
        <v>33</v>
      </c>
      <c r="E107" s="87" t="s">
        <v>489</v>
      </c>
    </row>
    <row r="108" spans="1:5" ht="30" customHeight="1" x14ac:dyDescent="0.25">
      <c r="A108" s="86">
        <v>107</v>
      </c>
      <c r="B108" s="18" t="s">
        <v>211</v>
      </c>
      <c r="C108" s="20" t="s">
        <v>436</v>
      </c>
      <c r="D108" s="18" t="s">
        <v>212</v>
      </c>
      <c r="E108" s="87" t="s">
        <v>489</v>
      </c>
    </row>
    <row r="109" spans="1:5" ht="30" customHeight="1" x14ac:dyDescent="0.25">
      <c r="A109" s="86">
        <v>108</v>
      </c>
      <c r="B109" s="18" t="s">
        <v>294</v>
      </c>
      <c r="C109" s="20" t="s">
        <v>437</v>
      </c>
      <c r="D109" s="18" t="s">
        <v>213</v>
      </c>
      <c r="E109" s="87" t="s">
        <v>489</v>
      </c>
    </row>
    <row r="110" spans="1:5" ht="30" customHeight="1" x14ac:dyDescent="0.25">
      <c r="A110" s="86">
        <v>109</v>
      </c>
      <c r="B110" s="18" t="s">
        <v>214</v>
      </c>
      <c r="C110" s="20" t="s">
        <v>438</v>
      </c>
      <c r="D110" s="18" t="s">
        <v>151</v>
      </c>
      <c r="E110" s="87" t="s">
        <v>489</v>
      </c>
    </row>
    <row r="111" spans="1:5" ht="30" customHeight="1" x14ac:dyDescent="0.25">
      <c r="A111" s="86">
        <v>110</v>
      </c>
      <c r="B111" s="18" t="s">
        <v>295</v>
      </c>
      <c r="C111" s="20" t="s">
        <v>439</v>
      </c>
      <c r="D111" s="18" t="s">
        <v>33</v>
      </c>
      <c r="E111" s="87" t="s">
        <v>489</v>
      </c>
    </row>
    <row r="112" spans="1:5" ht="30" customHeight="1" x14ac:dyDescent="0.25">
      <c r="A112" s="86">
        <v>111</v>
      </c>
      <c r="B112" s="18" t="s">
        <v>296</v>
      </c>
      <c r="C112" s="20" t="s">
        <v>440</v>
      </c>
      <c r="D112" s="18" t="s">
        <v>33</v>
      </c>
      <c r="E112" s="87" t="s">
        <v>489</v>
      </c>
    </row>
    <row r="113" spans="1:5" ht="30" customHeight="1" x14ac:dyDescent="0.25">
      <c r="A113" s="86">
        <v>112</v>
      </c>
      <c r="B113" s="18" t="s">
        <v>297</v>
      </c>
      <c r="C113" s="20" t="s">
        <v>441</v>
      </c>
      <c r="D113" s="18" t="s">
        <v>145</v>
      </c>
      <c r="E113" s="87" t="s">
        <v>489</v>
      </c>
    </row>
    <row r="114" spans="1:5" ht="30" customHeight="1" x14ac:dyDescent="0.25">
      <c r="A114" s="86">
        <v>113</v>
      </c>
      <c r="B114" s="18" t="s">
        <v>298</v>
      </c>
      <c r="C114" s="20" t="s">
        <v>442</v>
      </c>
      <c r="D114" s="18" t="s">
        <v>33</v>
      </c>
      <c r="E114" s="87" t="s">
        <v>489</v>
      </c>
    </row>
    <row r="115" spans="1:5" ht="30" customHeight="1" x14ac:dyDescent="0.25">
      <c r="A115" s="86">
        <v>114</v>
      </c>
      <c r="B115" s="18" t="s">
        <v>215</v>
      </c>
      <c r="C115" s="20" t="s">
        <v>443</v>
      </c>
      <c r="D115" s="18" t="s">
        <v>216</v>
      </c>
      <c r="E115" s="87" t="s">
        <v>489</v>
      </c>
    </row>
    <row r="116" spans="1:5" ht="30" customHeight="1" x14ac:dyDescent="0.25">
      <c r="A116" s="86">
        <v>115</v>
      </c>
      <c r="B116" s="18" t="s">
        <v>217</v>
      </c>
      <c r="C116" s="20" t="s">
        <v>444</v>
      </c>
      <c r="D116" s="18" t="s">
        <v>33</v>
      </c>
      <c r="E116" s="87" t="s">
        <v>489</v>
      </c>
    </row>
    <row r="117" spans="1:5" ht="30" customHeight="1" x14ac:dyDescent="0.25">
      <c r="A117" s="86">
        <v>116</v>
      </c>
      <c r="B117" s="18" t="s">
        <v>299</v>
      </c>
      <c r="C117" s="20" t="s">
        <v>445</v>
      </c>
      <c r="D117" s="18" t="s">
        <v>33</v>
      </c>
      <c r="E117" s="87" t="s">
        <v>489</v>
      </c>
    </row>
    <row r="118" spans="1:5" ht="30" customHeight="1" x14ac:dyDescent="0.25">
      <c r="A118" s="86">
        <v>117</v>
      </c>
      <c r="B118" s="18" t="s">
        <v>300</v>
      </c>
      <c r="C118" s="20" t="s">
        <v>446</v>
      </c>
      <c r="D118" s="18" t="s">
        <v>170</v>
      </c>
      <c r="E118" s="87" t="s">
        <v>489</v>
      </c>
    </row>
    <row r="119" spans="1:5" ht="30" customHeight="1" x14ac:dyDescent="0.25">
      <c r="A119" s="86">
        <v>118</v>
      </c>
      <c r="B119" s="18" t="s">
        <v>301</v>
      </c>
      <c r="C119" s="20" t="s">
        <v>447</v>
      </c>
      <c r="D119" s="18" t="s">
        <v>33</v>
      </c>
      <c r="E119" s="87" t="s">
        <v>489</v>
      </c>
    </row>
    <row r="120" spans="1:5" ht="30" customHeight="1" x14ac:dyDescent="0.25">
      <c r="A120" s="86">
        <v>119</v>
      </c>
      <c r="B120" s="18" t="s">
        <v>302</v>
      </c>
      <c r="C120" s="20" t="s">
        <v>448</v>
      </c>
      <c r="D120" s="18" t="s">
        <v>33</v>
      </c>
      <c r="E120" s="87" t="s">
        <v>489</v>
      </c>
    </row>
    <row r="121" spans="1:5" ht="30" customHeight="1" x14ac:dyDescent="0.25">
      <c r="A121" s="86">
        <v>120</v>
      </c>
      <c r="B121" s="183" t="s">
        <v>541</v>
      </c>
      <c r="C121" s="184" t="s">
        <v>449</v>
      </c>
      <c r="D121" s="183" t="s">
        <v>219</v>
      </c>
      <c r="E121" s="185" t="s">
        <v>531</v>
      </c>
    </row>
    <row r="122" spans="1:5" ht="30" customHeight="1" x14ac:dyDescent="0.25">
      <c r="A122" s="86">
        <v>121</v>
      </c>
      <c r="B122" s="18" t="s">
        <v>220</v>
      </c>
      <c r="C122" s="20" t="s">
        <v>450</v>
      </c>
      <c r="D122" s="18" t="s">
        <v>33</v>
      </c>
      <c r="E122" s="87" t="s">
        <v>489</v>
      </c>
    </row>
    <row r="123" spans="1:5" ht="30" customHeight="1" x14ac:dyDescent="0.25">
      <c r="A123" s="86">
        <v>122</v>
      </c>
      <c r="B123" s="18" t="s">
        <v>303</v>
      </c>
      <c r="C123" s="20" t="s">
        <v>451</v>
      </c>
      <c r="D123" s="18" t="s">
        <v>170</v>
      </c>
      <c r="E123" s="87" t="s">
        <v>489</v>
      </c>
    </row>
    <row r="124" spans="1:5" ht="30" customHeight="1" x14ac:dyDescent="0.25">
      <c r="A124" s="86">
        <v>123</v>
      </c>
      <c r="B124" s="18" t="s">
        <v>304</v>
      </c>
      <c r="C124" s="20" t="s">
        <v>452</v>
      </c>
      <c r="D124" s="18" t="s">
        <v>33</v>
      </c>
      <c r="E124" s="87" t="s">
        <v>489</v>
      </c>
    </row>
    <row r="125" spans="1:5" ht="30" customHeight="1" x14ac:dyDescent="0.25">
      <c r="A125" s="86">
        <v>124</v>
      </c>
      <c r="B125" s="18" t="s">
        <v>305</v>
      </c>
      <c r="C125" s="20" t="s">
        <v>453</v>
      </c>
      <c r="D125" s="18" t="s">
        <v>33</v>
      </c>
      <c r="E125" s="87" t="s">
        <v>489</v>
      </c>
    </row>
    <row r="126" spans="1:5" ht="30" customHeight="1" x14ac:dyDescent="0.25">
      <c r="A126" s="86">
        <v>125</v>
      </c>
      <c r="B126" s="18" t="s">
        <v>221</v>
      </c>
      <c r="C126" s="20" t="s">
        <v>454</v>
      </c>
      <c r="D126" s="18" t="s">
        <v>33</v>
      </c>
      <c r="E126" s="87" t="s">
        <v>489</v>
      </c>
    </row>
    <row r="127" spans="1:5" ht="30" customHeight="1" x14ac:dyDescent="0.25">
      <c r="A127" s="86">
        <v>126</v>
      </c>
      <c r="B127" s="18" t="s">
        <v>306</v>
      </c>
      <c r="C127" s="20" t="s">
        <v>455</v>
      </c>
      <c r="D127" s="18" t="s">
        <v>145</v>
      </c>
      <c r="E127" s="87" t="s">
        <v>489</v>
      </c>
    </row>
    <row r="128" spans="1:5" ht="30" customHeight="1" x14ac:dyDescent="0.25">
      <c r="A128" s="86">
        <v>127</v>
      </c>
      <c r="B128" s="18" t="s">
        <v>222</v>
      </c>
      <c r="C128" s="20" t="s">
        <v>456</v>
      </c>
      <c r="D128" s="18" t="s">
        <v>145</v>
      </c>
      <c r="E128" s="87" t="s">
        <v>489</v>
      </c>
    </row>
    <row r="129" spans="1:5" ht="30" customHeight="1" x14ac:dyDescent="0.25">
      <c r="A129" s="86">
        <v>128</v>
      </c>
      <c r="B129" s="18" t="s">
        <v>223</v>
      </c>
      <c r="C129" s="20" t="s">
        <v>457</v>
      </c>
      <c r="D129" s="18" t="s">
        <v>151</v>
      </c>
      <c r="E129" s="87" t="s">
        <v>489</v>
      </c>
    </row>
    <row r="130" spans="1:5" ht="30" customHeight="1" x14ac:dyDescent="0.25">
      <c r="A130" s="86">
        <v>129</v>
      </c>
      <c r="B130" s="18" t="s">
        <v>307</v>
      </c>
      <c r="C130" s="20" t="s">
        <v>458</v>
      </c>
      <c r="D130" s="18" t="s">
        <v>33</v>
      </c>
      <c r="E130" s="87" t="s">
        <v>489</v>
      </c>
    </row>
    <row r="131" spans="1:5" ht="30" customHeight="1" x14ac:dyDescent="0.25">
      <c r="A131" s="86">
        <v>130</v>
      </c>
      <c r="B131" s="18" t="s">
        <v>308</v>
      </c>
      <c r="C131" s="20" t="s">
        <v>459</v>
      </c>
      <c r="D131" s="18" t="s">
        <v>170</v>
      </c>
      <c r="E131" s="87" t="s">
        <v>489</v>
      </c>
    </row>
    <row r="132" spans="1:5" ht="30" customHeight="1" x14ac:dyDescent="0.25">
      <c r="A132" s="86">
        <v>131</v>
      </c>
      <c r="B132" s="18" t="s">
        <v>309</v>
      </c>
      <c r="C132" s="20" t="s">
        <v>460</v>
      </c>
      <c r="D132" s="18" t="s">
        <v>170</v>
      </c>
      <c r="E132" s="87" t="s">
        <v>489</v>
      </c>
    </row>
    <row r="133" spans="1:5" ht="30" customHeight="1" x14ac:dyDescent="0.25">
      <c r="A133" s="86">
        <v>132</v>
      </c>
      <c r="B133" s="18" t="s">
        <v>310</v>
      </c>
      <c r="C133" s="20" t="s">
        <v>461</v>
      </c>
      <c r="D133" s="18" t="s">
        <v>170</v>
      </c>
      <c r="E133" s="87" t="s">
        <v>489</v>
      </c>
    </row>
    <row r="134" spans="1:5" ht="30" customHeight="1" x14ac:dyDescent="0.25">
      <c r="A134" s="86">
        <v>133</v>
      </c>
      <c r="B134" s="18" t="s">
        <v>311</v>
      </c>
      <c r="C134" s="20" t="s">
        <v>462</v>
      </c>
      <c r="D134" s="18" t="s">
        <v>224</v>
      </c>
      <c r="E134" s="87" t="s">
        <v>489</v>
      </c>
    </row>
    <row r="135" spans="1:5" ht="30" customHeight="1" x14ac:dyDescent="0.25">
      <c r="A135" s="86">
        <v>134</v>
      </c>
      <c r="B135" s="18" t="s">
        <v>312</v>
      </c>
      <c r="C135" s="20" t="s">
        <v>463</v>
      </c>
      <c r="D135" s="18" t="s">
        <v>224</v>
      </c>
      <c r="E135" s="87" t="s">
        <v>489</v>
      </c>
    </row>
    <row r="136" spans="1:5" ht="30" customHeight="1" x14ac:dyDescent="0.25">
      <c r="A136" s="86">
        <v>135</v>
      </c>
      <c r="B136" s="18" t="s">
        <v>313</v>
      </c>
      <c r="C136" s="20" t="s">
        <v>464</v>
      </c>
      <c r="D136" s="18" t="s">
        <v>224</v>
      </c>
      <c r="E136" s="87" t="s">
        <v>489</v>
      </c>
    </row>
    <row r="137" spans="1:5" ht="30" customHeight="1" x14ac:dyDescent="0.25">
      <c r="A137" s="86">
        <v>136</v>
      </c>
      <c r="B137" s="18" t="s">
        <v>314</v>
      </c>
      <c r="C137" s="20" t="s">
        <v>465</v>
      </c>
      <c r="D137" s="18" t="s">
        <v>224</v>
      </c>
      <c r="E137" s="87" t="s">
        <v>489</v>
      </c>
    </row>
    <row r="138" spans="1:5" ht="30" customHeight="1" x14ac:dyDescent="0.25">
      <c r="A138" s="86">
        <v>137</v>
      </c>
      <c r="B138" s="18" t="s">
        <v>315</v>
      </c>
      <c r="C138" s="20" t="s">
        <v>466</v>
      </c>
      <c r="D138" s="18" t="s">
        <v>224</v>
      </c>
      <c r="E138" s="87" t="s">
        <v>489</v>
      </c>
    </row>
    <row r="139" spans="1:5" ht="30" customHeight="1" x14ac:dyDescent="0.25">
      <c r="A139" s="86">
        <v>138</v>
      </c>
      <c r="B139" s="18" t="s">
        <v>225</v>
      </c>
      <c r="C139" s="20" t="s">
        <v>467</v>
      </c>
      <c r="D139" s="18" t="s">
        <v>170</v>
      </c>
      <c r="E139" s="87" t="s">
        <v>489</v>
      </c>
    </row>
    <row r="140" spans="1:5" ht="30" customHeight="1" x14ac:dyDescent="0.25">
      <c r="A140" s="86">
        <v>139</v>
      </c>
      <c r="B140" s="18" t="s">
        <v>316</v>
      </c>
      <c r="C140" s="20" t="s">
        <v>468</v>
      </c>
      <c r="D140" s="18" t="s">
        <v>170</v>
      </c>
      <c r="E140" s="87" t="s">
        <v>489</v>
      </c>
    </row>
    <row r="141" spans="1:5" ht="30" customHeight="1" x14ac:dyDescent="0.25">
      <c r="A141" s="86">
        <v>140</v>
      </c>
      <c r="B141" s="18" t="s">
        <v>226</v>
      </c>
      <c r="C141" s="20" t="s">
        <v>469</v>
      </c>
      <c r="D141" s="18" t="s">
        <v>224</v>
      </c>
      <c r="E141" s="87" t="s">
        <v>489</v>
      </c>
    </row>
    <row r="142" spans="1:5" ht="30" customHeight="1" x14ac:dyDescent="0.25">
      <c r="A142" s="86">
        <v>141</v>
      </c>
      <c r="B142" s="18" t="s">
        <v>317</v>
      </c>
      <c r="C142" s="20" t="s">
        <v>470</v>
      </c>
      <c r="D142" s="18" t="s">
        <v>224</v>
      </c>
      <c r="E142" s="87" t="s">
        <v>489</v>
      </c>
    </row>
    <row r="143" spans="1:5" ht="30" customHeight="1" x14ac:dyDescent="0.25">
      <c r="A143" s="86">
        <v>142</v>
      </c>
      <c r="B143" s="18" t="s">
        <v>318</v>
      </c>
      <c r="C143" s="20" t="s">
        <v>471</v>
      </c>
      <c r="D143" s="18" t="s">
        <v>227</v>
      </c>
      <c r="E143" s="87" t="s">
        <v>489</v>
      </c>
    </row>
    <row r="144" spans="1:5" ht="30" customHeight="1" x14ac:dyDescent="0.25">
      <c r="A144" s="86">
        <v>143</v>
      </c>
      <c r="B144" s="18" t="s">
        <v>319</v>
      </c>
      <c r="C144" s="20" t="s">
        <v>472</v>
      </c>
      <c r="D144" s="18" t="s">
        <v>224</v>
      </c>
      <c r="E144" s="87" t="s">
        <v>489</v>
      </c>
    </row>
    <row r="145" spans="1:5" ht="30" customHeight="1" x14ac:dyDescent="0.25">
      <c r="A145" s="86">
        <v>144</v>
      </c>
      <c r="B145" s="18" t="s">
        <v>320</v>
      </c>
      <c r="C145" s="20" t="s">
        <v>473</v>
      </c>
      <c r="D145" s="18" t="s">
        <v>224</v>
      </c>
      <c r="E145" s="87" t="s">
        <v>489</v>
      </c>
    </row>
    <row r="146" spans="1:5" ht="30" customHeight="1" x14ac:dyDescent="0.25">
      <c r="A146" s="86">
        <v>145</v>
      </c>
      <c r="B146" s="18" t="s">
        <v>321</v>
      </c>
      <c r="C146" s="20" t="s">
        <v>474</v>
      </c>
      <c r="D146" s="18" t="s">
        <v>224</v>
      </c>
      <c r="E146" s="87" t="s">
        <v>489</v>
      </c>
    </row>
    <row r="147" spans="1:5" ht="30" customHeight="1" x14ac:dyDescent="0.25">
      <c r="A147" s="86">
        <v>146</v>
      </c>
      <c r="B147" s="18" t="s">
        <v>322</v>
      </c>
      <c r="C147" s="20" t="s">
        <v>475</v>
      </c>
      <c r="D147" s="18" t="s">
        <v>224</v>
      </c>
      <c r="E147" s="87" t="s">
        <v>489</v>
      </c>
    </row>
    <row r="148" spans="1:5" ht="30" customHeight="1" x14ac:dyDescent="0.25">
      <c r="A148" s="86">
        <v>147</v>
      </c>
      <c r="B148" s="18" t="s">
        <v>323</v>
      </c>
      <c r="C148" s="20" t="s">
        <v>476</v>
      </c>
      <c r="D148" s="18" t="s">
        <v>224</v>
      </c>
      <c r="E148" s="87" t="s">
        <v>489</v>
      </c>
    </row>
    <row r="149" spans="1:5" ht="30" customHeight="1" x14ac:dyDescent="0.25">
      <c r="A149" s="86">
        <v>148</v>
      </c>
      <c r="B149" s="18" t="s">
        <v>324</v>
      </c>
      <c r="C149" s="20" t="s">
        <v>477</v>
      </c>
      <c r="D149" s="18" t="s">
        <v>224</v>
      </c>
      <c r="E149" s="87" t="s">
        <v>489</v>
      </c>
    </row>
    <row r="150" spans="1:5" ht="30" customHeight="1" x14ac:dyDescent="0.25">
      <c r="A150" s="86">
        <v>149</v>
      </c>
      <c r="B150" s="18" t="s">
        <v>325</v>
      </c>
      <c r="C150" s="20" t="s">
        <v>478</v>
      </c>
      <c r="D150" s="18" t="s">
        <v>224</v>
      </c>
      <c r="E150" s="87" t="s">
        <v>489</v>
      </c>
    </row>
    <row r="151" spans="1:5" ht="30" customHeight="1" x14ac:dyDescent="0.25">
      <c r="A151" s="86">
        <v>150</v>
      </c>
      <c r="B151" s="18" t="s">
        <v>326</v>
      </c>
      <c r="C151" s="20" t="s">
        <v>479</v>
      </c>
      <c r="D151" s="18" t="s">
        <v>134</v>
      </c>
      <c r="E151" s="87" t="s">
        <v>489</v>
      </c>
    </row>
    <row r="152" spans="1:5" ht="30" customHeight="1" x14ac:dyDescent="0.25">
      <c r="A152" s="86">
        <v>151</v>
      </c>
      <c r="B152" s="18" t="s">
        <v>228</v>
      </c>
      <c r="C152" s="20" t="s">
        <v>480</v>
      </c>
      <c r="D152" s="18" t="s">
        <v>33</v>
      </c>
      <c r="E152" s="87" t="s">
        <v>489</v>
      </c>
    </row>
    <row r="153" spans="1:5" ht="30" customHeight="1" x14ac:dyDescent="0.25">
      <c r="A153" s="86">
        <v>152</v>
      </c>
      <c r="B153" s="18" t="s">
        <v>229</v>
      </c>
      <c r="C153" s="20" t="s">
        <v>481</v>
      </c>
      <c r="D153" s="18" t="s">
        <v>33</v>
      </c>
      <c r="E153" s="87" t="s">
        <v>489</v>
      </c>
    </row>
    <row r="154" spans="1:5" ht="30" customHeight="1" x14ac:dyDescent="0.25">
      <c r="A154" s="86">
        <v>153</v>
      </c>
      <c r="B154" s="18" t="s">
        <v>327</v>
      </c>
      <c r="C154" s="20" t="s">
        <v>482</v>
      </c>
      <c r="D154" s="18" t="s">
        <v>33</v>
      </c>
      <c r="E154" s="87" t="s">
        <v>489</v>
      </c>
    </row>
    <row r="155" spans="1:5" ht="30" customHeight="1" x14ac:dyDescent="0.25">
      <c r="A155" s="86">
        <v>154</v>
      </c>
      <c r="B155" s="18" t="s">
        <v>230</v>
      </c>
      <c r="C155" s="20" t="s">
        <v>483</v>
      </c>
      <c r="D155" s="18" t="s">
        <v>33</v>
      </c>
      <c r="E155" s="87" t="s">
        <v>489</v>
      </c>
    </row>
    <row r="156" spans="1:5" ht="30" customHeight="1" x14ac:dyDescent="0.25">
      <c r="A156" s="86">
        <v>155</v>
      </c>
      <c r="B156" s="18" t="s">
        <v>231</v>
      </c>
      <c r="C156" s="20" t="s">
        <v>484</v>
      </c>
      <c r="D156" s="18" t="s">
        <v>33</v>
      </c>
      <c r="E156" s="87" t="s">
        <v>489</v>
      </c>
    </row>
    <row r="157" spans="1:5" ht="30" customHeight="1" x14ac:dyDescent="0.25">
      <c r="A157" s="86">
        <v>156</v>
      </c>
      <c r="B157" s="18" t="s">
        <v>328</v>
      </c>
      <c r="C157" s="20" t="s">
        <v>485</v>
      </c>
      <c r="D157" s="18" t="s">
        <v>33</v>
      </c>
      <c r="E157" s="87" t="s">
        <v>489</v>
      </c>
    </row>
    <row r="158" spans="1:5" ht="30" customHeight="1" x14ac:dyDescent="0.25">
      <c r="A158" s="86">
        <v>157</v>
      </c>
      <c r="B158" s="18" t="s">
        <v>329</v>
      </c>
      <c r="C158" s="20" t="s">
        <v>486</v>
      </c>
      <c r="D158" s="18" t="s">
        <v>33</v>
      </c>
      <c r="E158" s="87" t="s">
        <v>489</v>
      </c>
    </row>
    <row r="159" spans="1:5" ht="30" customHeight="1" x14ac:dyDescent="0.25">
      <c r="A159" s="86">
        <v>158</v>
      </c>
      <c r="B159" s="18" t="s">
        <v>330</v>
      </c>
      <c r="C159" s="20" t="s">
        <v>487</v>
      </c>
      <c r="D159" s="18" t="s">
        <v>33</v>
      </c>
      <c r="E159" s="87" t="s">
        <v>489</v>
      </c>
    </row>
    <row r="160" spans="1:5" ht="30" customHeight="1" x14ac:dyDescent="0.25">
      <c r="A160" s="86">
        <v>159</v>
      </c>
      <c r="B160" s="18" t="s">
        <v>331</v>
      </c>
      <c r="C160" s="20" t="s">
        <v>488</v>
      </c>
      <c r="D160" s="18" t="s">
        <v>33</v>
      </c>
      <c r="E160" s="87" t="s">
        <v>489</v>
      </c>
    </row>
    <row r="161" spans="1:5" ht="30" customHeight="1" x14ac:dyDescent="0.25">
      <c r="A161" s="86">
        <v>160</v>
      </c>
      <c r="B161" s="18" t="s">
        <v>332</v>
      </c>
      <c r="C161" s="20" t="s">
        <v>335</v>
      </c>
      <c r="D161" s="18" t="s">
        <v>232</v>
      </c>
      <c r="E161" s="87" t="s">
        <v>489</v>
      </c>
    </row>
    <row r="162" spans="1:5" ht="30" customHeight="1" x14ac:dyDescent="0.25">
      <c r="A162" s="86">
        <v>161</v>
      </c>
      <c r="B162" s="88" t="s">
        <v>49</v>
      </c>
      <c r="C162" s="89" t="s">
        <v>64</v>
      </c>
      <c r="D162" s="88" t="s">
        <v>33</v>
      </c>
      <c r="E162" s="87" t="s">
        <v>489</v>
      </c>
    </row>
    <row r="163" spans="1:5" ht="30" customHeight="1" x14ac:dyDescent="0.25">
      <c r="A163" s="86">
        <v>162</v>
      </c>
      <c r="B163" s="88" t="s">
        <v>50</v>
      </c>
      <c r="C163" s="89" t="s">
        <v>65</v>
      </c>
      <c r="D163" s="88" t="s">
        <v>33</v>
      </c>
      <c r="E163" s="87" t="s">
        <v>489</v>
      </c>
    </row>
    <row r="164" spans="1:5" ht="30" customHeight="1" x14ac:dyDescent="0.25">
      <c r="A164" s="86">
        <v>163</v>
      </c>
      <c r="B164" s="88" t="s">
        <v>51</v>
      </c>
      <c r="C164" s="89" t="s">
        <v>66</v>
      </c>
      <c r="D164" s="88" t="s">
        <v>33</v>
      </c>
      <c r="E164" s="87" t="s">
        <v>489</v>
      </c>
    </row>
    <row r="165" spans="1:5" ht="30" customHeight="1" x14ac:dyDescent="0.25">
      <c r="A165" s="86">
        <v>164</v>
      </c>
      <c r="B165" s="88" t="s">
        <v>52</v>
      </c>
      <c r="C165" s="89" t="s">
        <v>67</v>
      </c>
      <c r="D165" s="88" t="s">
        <v>33</v>
      </c>
      <c r="E165" s="87" t="s">
        <v>489</v>
      </c>
    </row>
    <row r="166" spans="1:5" ht="30" customHeight="1" x14ac:dyDescent="0.25">
      <c r="A166" s="86">
        <v>165</v>
      </c>
      <c r="B166" s="88" t="s">
        <v>53</v>
      </c>
      <c r="C166" s="89" t="s">
        <v>68</v>
      </c>
      <c r="D166" s="88" t="s">
        <v>46</v>
      </c>
      <c r="E166" s="87" t="s">
        <v>489</v>
      </c>
    </row>
    <row r="167" spans="1:5" ht="30" customHeight="1" x14ac:dyDescent="0.25">
      <c r="A167" s="86">
        <v>166</v>
      </c>
      <c r="B167" s="88" t="s">
        <v>54</v>
      </c>
      <c r="C167" s="89" t="s">
        <v>69</v>
      </c>
      <c r="D167" s="88" t="s">
        <v>33</v>
      </c>
      <c r="E167" s="87" t="s">
        <v>489</v>
      </c>
    </row>
    <row r="168" spans="1:5" ht="30" customHeight="1" x14ac:dyDescent="0.25">
      <c r="A168" s="86">
        <v>167</v>
      </c>
      <c r="B168" s="88" t="s">
        <v>55</v>
      </c>
      <c r="C168" s="89" t="s">
        <v>70</v>
      </c>
      <c r="D168" s="88" t="s">
        <v>33</v>
      </c>
      <c r="E168" s="87" t="s">
        <v>489</v>
      </c>
    </row>
    <row r="169" spans="1:5" ht="30" customHeight="1" x14ac:dyDescent="0.25">
      <c r="A169" s="86">
        <v>168</v>
      </c>
      <c r="B169" s="88" t="s">
        <v>56</v>
      </c>
      <c r="C169" s="89" t="s">
        <v>71</v>
      </c>
      <c r="D169" s="88" t="s">
        <v>47</v>
      </c>
      <c r="E169" s="87" t="s">
        <v>489</v>
      </c>
    </row>
    <row r="170" spans="1:5" ht="30" customHeight="1" x14ac:dyDescent="0.25">
      <c r="A170" s="86">
        <v>169</v>
      </c>
      <c r="B170" s="88" t="s">
        <v>57</v>
      </c>
      <c r="C170" s="89" t="s">
        <v>72</v>
      </c>
      <c r="D170" s="88" t="s">
        <v>48</v>
      </c>
      <c r="E170" s="87" t="s">
        <v>489</v>
      </c>
    </row>
    <row r="171" spans="1:5" ht="30" customHeight="1" x14ac:dyDescent="0.25">
      <c r="A171" s="86">
        <v>170</v>
      </c>
      <c r="B171" s="88" t="s">
        <v>58</v>
      </c>
      <c r="C171" s="89" t="s">
        <v>73</v>
      </c>
      <c r="D171" s="88" t="s">
        <v>34</v>
      </c>
      <c r="E171" s="87" t="s">
        <v>489</v>
      </c>
    </row>
    <row r="172" spans="1:5" ht="30" customHeight="1" x14ac:dyDescent="0.25">
      <c r="A172" s="86">
        <v>171</v>
      </c>
      <c r="B172" s="88" t="s">
        <v>59</v>
      </c>
      <c r="C172" s="89" t="s">
        <v>74</v>
      </c>
      <c r="D172" s="88" t="s">
        <v>35</v>
      </c>
      <c r="E172" s="87" t="s">
        <v>489</v>
      </c>
    </row>
    <row r="173" spans="1:5" ht="30" customHeight="1" x14ac:dyDescent="0.25">
      <c r="A173" s="86">
        <v>172</v>
      </c>
      <c r="B173" s="88" t="s">
        <v>60</v>
      </c>
      <c r="C173" s="89" t="s">
        <v>75</v>
      </c>
      <c r="D173" s="88" t="s">
        <v>33</v>
      </c>
      <c r="E173" s="87" t="s">
        <v>489</v>
      </c>
    </row>
    <row r="174" spans="1:5" ht="30" customHeight="1" x14ac:dyDescent="0.25">
      <c r="A174" s="86">
        <v>173</v>
      </c>
      <c r="B174" s="88" t="s">
        <v>61</v>
      </c>
      <c r="C174" s="89" t="s">
        <v>76</v>
      </c>
      <c r="D174" s="88" t="s">
        <v>33</v>
      </c>
      <c r="E174" s="87" t="s">
        <v>489</v>
      </c>
    </row>
    <row r="175" spans="1:5" ht="30" customHeight="1" x14ac:dyDescent="0.25">
      <c r="A175" s="86">
        <v>174</v>
      </c>
      <c r="B175" s="88" t="s">
        <v>36</v>
      </c>
      <c r="C175" s="89" t="s">
        <v>126</v>
      </c>
      <c r="D175" s="88" t="s">
        <v>33</v>
      </c>
      <c r="E175" s="87" t="s">
        <v>489</v>
      </c>
    </row>
    <row r="176" spans="1:5" ht="30" customHeight="1" x14ac:dyDescent="0.25">
      <c r="A176" s="86">
        <v>175</v>
      </c>
      <c r="B176" s="88" t="s">
        <v>37</v>
      </c>
      <c r="C176" s="89" t="s">
        <v>77</v>
      </c>
      <c r="D176" s="88" t="s">
        <v>33</v>
      </c>
      <c r="E176" s="87" t="s">
        <v>489</v>
      </c>
    </row>
    <row r="177" spans="1:5" ht="30" customHeight="1" x14ac:dyDescent="0.25">
      <c r="A177" s="86">
        <v>176</v>
      </c>
      <c r="B177" s="88" t="s">
        <v>38</v>
      </c>
      <c r="C177" s="89" t="s">
        <v>78</v>
      </c>
      <c r="D177" s="88" t="s">
        <v>33</v>
      </c>
      <c r="E177" s="87" t="s">
        <v>489</v>
      </c>
    </row>
    <row r="178" spans="1:5" ht="30" customHeight="1" x14ac:dyDescent="0.25">
      <c r="A178" s="86">
        <v>177</v>
      </c>
      <c r="B178" s="88" t="s">
        <v>62</v>
      </c>
      <c r="C178" s="89" t="s">
        <v>79</v>
      </c>
      <c r="D178" s="88" t="s">
        <v>33</v>
      </c>
      <c r="E178" s="87" t="s">
        <v>489</v>
      </c>
    </row>
    <row r="179" spans="1:5" ht="30" customHeight="1" x14ac:dyDescent="0.25">
      <c r="A179" s="86">
        <v>178</v>
      </c>
      <c r="B179" s="88" t="s">
        <v>39</v>
      </c>
      <c r="C179" s="89" t="s">
        <v>80</v>
      </c>
      <c r="D179" s="88" t="s">
        <v>33</v>
      </c>
      <c r="E179" s="87" t="s">
        <v>489</v>
      </c>
    </row>
    <row r="180" spans="1:5" ht="30" customHeight="1" x14ac:dyDescent="0.25">
      <c r="A180" s="86">
        <v>179</v>
      </c>
      <c r="B180" s="88" t="s">
        <v>40</v>
      </c>
      <c r="C180" s="89" t="s">
        <v>41</v>
      </c>
      <c r="D180" s="88" t="s">
        <v>33</v>
      </c>
      <c r="E180" s="87" t="s">
        <v>489</v>
      </c>
    </row>
    <row r="181" spans="1:5" ht="30" customHeight="1" x14ac:dyDescent="0.25">
      <c r="A181" s="86">
        <v>180</v>
      </c>
      <c r="B181" s="88" t="s">
        <v>42</v>
      </c>
      <c r="C181" s="89" t="s">
        <v>81</v>
      </c>
      <c r="D181" s="88" t="s">
        <v>33</v>
      </c>
      <c r="E181" s="88" t="s">
        <v>85</v>
      </c>
    </row>
    <row r="182" spans="1:5" ht="30" customHeight="1" x14ac:dyDescent="0.25">
      <c r="A182" s="86">
        <v>181</v>
      </c>
      <c r="B182" s="88" t="s">
        <v>43</v>
      </c>
      <c r="C182" s="89" t="s">
        <v>82</v>
      </c>
      <c r="D182" s="88" t="s">
        <v>33</v>
      </c>
      <c r="E182" s="90" t="s">
        <v>84</v>
      </c>
    </row>
    <row r="183" spans="1:5" ht="30" customHeight="1" x14ac:dyDescent="0.25">
      <c r="A183" s="86">
        <v>182</v>
      </c>
      <c r="B183" s="88" t="s">
        <v>63</v>
      </c>
      <c r="C183" s="89" t="s">
        <v>83</v>
      </c>
      <c r="D183" s="88" t="s">
        <v>33</v>
      </c>
      <c r="E183" s="90" t="s">
        <v>127</v>
      </c>
    </row>
    <row r="184" spans="1:5" ht="30" customHeight="1" x14ac:dyDescent="0.25">
      <c r="A184" s="86">
        <v>183</v>
      </c>
      <c r="B184" s="18"/>
      <c r="C184" s="20"/>
      <c r="D184" s="18"/>
      <c r="E184" s="87"/>
    </row>
    <row r="185" spans="1:5" ht="30" customHeight="1" x14ac:dyDescent="0.25">
      <c r="A185" s="86">
        <v>184</v>
      </c>
      <c r="B185" s="18"/>
      <c r="C185" s="20"/>
      <c r="D185" s="18"/>
      <c r="E185" s="87"/>
    </row>
    <row r="186" spans="1:5" ht="30" customHeight="1" x14ac:dyDescent="0.25">
      <c r="A186" s="86">
        <v>185</v>
      </c>
      <c r="B186" s="18"/>
      <c r="C186" s="20"/>
      <c r="D186" s="18"/>
      <c r="E186" s="87"/>
    </row>
    <row r="187" spans="1:5" ht="30" customHeight="1" x14ac:dyDescent="0.25">
      <c r="A187" s="86">
        <v>186</v>
      </c>
      <c r="B187" s="18"/>
      <c r="C187" s="20"/>
      <c r="D187" s="18"/>
      <c r="E187" s="87"/>
    </row>
    <row r="188" spans="1:5" ht="30" customHeight="1" x14ac:dyDescent="0.25">
      <c r="A188" s="86">
        <v>187</v>
      </c>
      <c r="B188" s="18"/>
      <c r="C188" s="20"/>
      <c r="D188" s="18"/>
      <c r="E188" s="87"/>
    </row>
    <row r="189" spans="1:5" ht="30" customHeight="1" x14ac:dyDescent="0.25">
      <c r="A189" s="86">
        <v>188</v>
      </c>
      <c r="B189" s="18"/>
      <c r="C189" s="20"/>
      <c r="D189" s="18"/>
      <c r="E189" s="87"/>
    </row>
    <row r="190" spans="1:5" ht="30" customHeight="1" x14ac:dyDescent="0.25">
      <c r="A190" s="86">
        <v>189</v>
      </c>
      <c r="B190" s="18"/>
      <c r="C190" s="20"/>
      <c r="D190" s="18"/>
      <c r="E190" s="87"/>
    </row>
    <row r="191" spans="1:5" ht="30" customHeight="1" x14ac:dyDescent="0.25">
      <c r="A191" s="86">
        <v>190</v>
      </c>
      <c r="B191" s="18"/>
      <c r="C191" s="20"/>
      <c r="D191" s="18"/>
      <c r="E191" s="87"/>
    </row>
    <row r="192" spans="1:5" ht="30" customHeight="1" x14ac:dyDescent="0.25">
      <c r="A192" s="86">
        <v>191</v>
      </c>
      <c r="B192" s="18"/>
      <c r="C192" s="20"/>
      <c r="D192" s="18"/>
      <c r="E192" s="87"/>
    </row>
    <row r="193" spans="1:5" ht="30" customHeight="1" x14ac:dyDescent="0.25">
      <c r="A193" s="86">
        <v>192</v>
      </c>
      <c r="B193" s="18"/>
      <c r="C193" s="20"/>
      <c r="D193" s="18"/>
      <c r="E193" s="87"/>
    </row>
    <row r="194" spans="1:5" ht="30" customHeight="1" x14ac:dyDescent="0.25">
      <c r="A194" s="86">
        <v>193</v>
      </c>
      <c r="B194" s="18"/>
      <c r="C194" s="20"/>
      <c r="D194" s="18"/>
      <c r="E194" s="87"/>
    </row>
    <row r="195" spans="1:5" ht="30" customHeight="1" x14ac:dyDescent="0.25">
      <c r="A195" s="86">
        <v>194</v>
      </c>
      <c r="B195" s="18"/>
      <c r="C195" s="20"/>
      <c r="D195" s="18"/>
      <c r="E195" s="87"/>
    </row>
    <row r="196" spans="1:5" ht="30" customHeight="1" x14ac:dyDescent="0.25">
      <c r="A196" s="86">
        <v>195</v>
      </c>
      <c r="B196" s="18"/>
      <c r="C196" s="20"/>
      <c r="D196" s="18"/>
      <c r="E196" s="87"/>
    </row>
    <row r="197" spans="1:5" ht="30" customHeight="1" x14ac:dyDescent="0.25">
      <c r="A197" s="86">
        <v>196</v>
      </c>
      <c r="B197" s="18"/>
      <c r="C197" s="20"/>
      <c r="D197" s="18"/>
      <c r="E197" s="87"/>
    </row>
    <row r="198" spans="1:5" ht="30" customHeight="1" x14ac:dyDescent="0.25">
      <c r="A198" s="86">
        <v>197</v>
      </c>
      <c r="B198" s="18"/>
      <c r="C198" s="20"/>
      <c r="D198" s="18"/>
      <c r="E198" s="87"/>
    </row>
    <row r="199" spans="1:5" ht="30" customHeight="1" x14ac:dyDescent="0.25">
      <c r="A199" s="86">
        <v>198</v>
      </c>
      <c r="B199" s="18"/>
      <c r="C199" s="20"/>
      <c r="D199" s="18"/>
      <c r="E199" s="18"/>
    </row>
    <row r="200" spans="1:5" ht="30" customHeight="1" x14ac:dyDescent="0.25">
      <c r="A200" s="86">
        <v>199</v>
      </c>
      <c r="B200" s="18"/>
      <c r="C200" s="20"/>
      <c r="D200" s="18"/>
      <c r="E200" s="21"/>
    </row>
    <row r="201" spans="1:5" ht="30" customHeight="1" x14ac:dyDescent="0.25">
      <c r="A201" s="86">
        <v>200</v>
      </c>
      <c r="B201" s="18"/>
      <c r="C201" s="20"/>
      <c r="D201" s="18"/>
      <c r="E201" s="21"/>
    </row>
    <row r="202" spans="1:5" ht="30" customHeight="1" x14ac:dyDescent="0.25"/>
    <row r="203" spans="1:5" ht="30" customHeight="1" x14ac:dyDescent="0.25">
      <c r="C203" s="22" t="e">
        <f>'PRE DATA'!#REF!</f>
        <v>#REF!</v>
      </c>
      <c r="D203" s="22" t="e">
        <f>'PRE DATA'!#REF!</f>
        <v>#REF!</v>
      </c>
    </row>
    <row r="204" spans="1:5" ht="30" customHeight="1" x14ac:dyDescent="0.25">
      <c r="C204" s="22" t="e">
        <f>LOOKUP($C$203,$A$2:$A$201,C2:C201)</f>
        <v>#REF!</v>
      </c>
      <c r="D204" s="22" t="e">
        <f>LOOKUP($D$203,$A$2:$A$201,C2:C201)</f>
        <v>#REF!</v>
      </c>
    </row>
    <row r="205" spans="1:5" ht="30" customHeight="1" x14ac:dyDescent="0.25">
      <c r="C205" s="22" t="e">
        <f>LOOKUP($C$203,$A$2:$A$201,B3:B201)</f>
        <v>#REF!</v>
      </c>
      <c r="D205" s="22" t="e">
        <f>LOOKUP($C$203,$A$2:$A$201,B3:B201)</f>
        <v>#REF!</v>
      </c>
    </row>
    <row r="206" spans="1:5" ht="30" customHeight="1" x14ac:dyDescent="0.25">
      <c r="C206" s="22" t="e">
        <f>LOOKUP($C$203,$A$2:$A$201,D2:D201)</f>
        <v>#REF!</v>
      </c>
      <c r="D206" s="22" t="e">
        <f>LOOKUP($C$203,$A$2:$A$201,D2:D201)</f>
        <v>#REF!</v>
      </c>
    </row>
    <row r="207" spans="1:5" ht="30" customHeight="1" x14ac:dyDescent="0.25">
      <c r="C207" s="22" t="e">
        <f>LOOKUP($C$203,$A$2:$A$201,E2:E201)</f>
        <v>#REF!</v>
      </c>
      <c r="D207" s="22" t="e">
        <f>LOOKUP($C$203,$A$2:$A$201,E2:E201)</f>
        <v>#REF!</v>
      </c>
    </row>
    <row r="208" spans="1:5" ht="30" customHeight="1" x14ac:dyDescent="0.25"/>
    <row r="209" spans="2:5" ht="30" customHeight="1" x14ac:dyDescent="0.25"/>
    <row r="210" spans="2:5" ht="30" customHeight="1" x14ac:dyDescent="0.25"/>
    <row r="211" spans="2:5" s="22" customFormat="1" ht="30" customHeight="1" x14ac:dyDescent="0.25">
      <c r="B211" s="19"/>
      <c r="C211" s="19"/>
      <c r="D211" s="19"/>
      <c r="E211" s="19"/>
    </row>
    <row r="212" spans="2:5" s="22" customFormat="1" ht="30" customHeight="1" x14ac:dyDescent="0.25">
      <c r="B212" s="19"/>
      <c r="C212" s="19"/>
      <c r="D212" s="19"/>
      <c r="E212" s="19"/>
    </row>
    <row r="213" spans="2:5" s="22" customFormat="1" ht="30" customHeight="1" x14ac:dyDescent="0.25">
      <c r="B213" s="19"/>
      <c r="C213" s="19"/>
      <c r="D213" s="19"/>
      <c r="E213" s="19"/>
    </row>
    <row r="214" spans="2:5" s="22" customFormat="1" ht="30" customHeight="1" x14ac:dyDescent="0.25">
      <c r="B214" s="19"/>
      <c r="C214" s="19"/>
      <c r="D214" s="19"/>
      <c r="E214" s="1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view="pageBreakPreview" topLeftCell="A10" zoomScale="85" zoomScaleNormal="85" zoomScaleSheetLayoutView="85" workbookViewId="0">
      <selection activeCell="C47" sqref="C47:D47"/>
    </sheetView>
  </sheetViews>
  <sheetFormatPr defaultRowHeight="15" x14ac:dyDescent="0.25"/>
  <cols>
    <col min="1" max="1" width="2" customWidth="1"/>
    <col min="3" max="6" width="37.7109375" customWidth="1"/>
    <col min="8" max="8" width="2" customWidth="1"/>
  </cols>
  <sheetData>
    <row r="1" spans="2:7" s="198" customFormat="1" ht="10.5" customHeight="1" thickBot="1" x14ac:dyDescent="0.3">
      <c r="B1" s="619"/>
      <c r="C1" s="619"/>
      <c r="D1" s="619"/>
      <c r="E1" s="619"/>
      <c r="F1" s="619"/>
      <c r="G1" s="619"/>
    </row>
    <row r="2" spans="2:7" ht="12" customHeight="1" x14ac:dyDescent="0.25">
      <c r="B2" s="639"/>
      <c r="C2" s="640"/>
      <c r="D2" s="640"/>
      <c r="E2" s="640"/>
      <c r="F2" s="640"/>
      <c r="G2" s="641"/>
    </row>
    <row r="3" spans="2:7" s="198" customFormat="1" ht="30" customHeight="1" x14ac:dyDescent="0.25">
      <c r="B3" s="642"/>
      <c r="C3" s="621"/>
      <c r="D3" s="621"/>
      <c r="E3" s="621"/>
      <c r="F3" s="638" t="s">
        <v>726</v>
      </c>
      <c r="G3" s="643"/>
    </row>
    <row r="4" spans="2:7" ht="31.5" customHeight="1" x14ac:dyDescent="0.25">
      <c r="B4" s="820" t="s">
        <v>725</v>
      </c>
      <c r="C4" s="821"/>
      <c r="D4" s="821"/>
      <c r="E4" s="821"/>
      <c r="F4" s="821"/>
      <c r="G4" s="822"/>
    </row>
    <row r="5" spans="2:7" s="198" customFormat="1" ht="50.25" customHeight="1" x14ac:dyDescent="0.25">
      <c r="B5" s="644"/>
      <c r="C5" s="824" t="s">
        <v>761</v>
      </c>
      <c r="D5" s="824"/>
      <c r="E5" s="824"/>
      <c r="F5" s="824"/>
      <c r="G5" s="645"/>
    </row>
    <row r="6" spans="2:7" s="198" customFormat="1" ht="56.25" customHeight="1" x14ac:dyDescent="0.25">
      <c r="B6" s="644"/>
      <c r="C6" s="825" t="s">
        <v>762</v>
      </c>
      <c r="D6" s="825"/>
      <c r="E6" s="825"/>
      <c r="F6" s="825"/>
      <c r="G6" s="645"/>
    </row>
    <row r="7" spans="2:7" ht="35.1" customHeight="1" x14ac:dyDescent="0.25">
      <c r="B7" s="642"/>
      <c r="C7" s="828" t="s">
        <v>727</v>
      </c>
      <c r="D7" s="828"/>
      <c r="E7" s="828"/>
      <c r="F7" s="714" t="str">
        <f>'PRE DATA'!C24</f>
        <v>P10/0285</v>
      </c>
      <c r="G7" s="643"/>
    </row>
    <row r="8" spans="2:7" ht="35.1" customHeight="1" x14ac:dyDescent="0.25">
      <c r="B8" s="642"/>
      <c r="C8" s="828" t="s">
        <v>728</v>
      </c>
      <c r="D8" s="828"/>
      <c r="E8" s="828"/>
      <c r="F8" s="715" t="s">
        <v>724</v>
      </c>
      <c r="G8" s="643"/>
    </row>
    <row r="9" spans="2:7" ht="35.1" customHeight="1" x14ac:dyDescent="0.25">
      <c r="B9" s="642"/>
      <c r="C9" s="827" t="s">
        <v>763</v>
      </c>
      <c r="D9" s="716" t="s">
        <v>1</v>
      </c>
      <c r="E9" s="716" t="s">
        <v>2</v>
      </c>
      <c r="F9" s="716" t="s">
        <v>32</v>
      </c>
      <c r="G9" s="823"/>
    </row>
    <row r="10" spans="2:7" ht="35.1" customHeight="1" x14ac:dyDescent="0.25">
      <c r="B10" s="642"/>
      <c r="C10" s="827"/>
      <c r="D10" s="716">
        <f>'PRE DATA'!C4</f>
        <v>2019</v>
      </c>
      <c r="E10" s="716">
        <f>'PRE DATA'!D4</f>
        <v>7</v>
      </c>
      <c r="F10" s="716">
        <f>'PRE DATA'!E4</f>
        <v>6</v>
      </c>
      <c r="G10" s="823"/>
    </row>
    <row r="11" spans="2:7" ht="35.1" customHeight="1" x14ac:dyDescent="0.25">
      <c r="B11" s="642"/>
      <c r="C11" s="717" t="s">
        <v>729</v>
      </c>
      <c r="D11" s="826" t="str">
        <f>'PRE DATA'!C5</f>
        <v>Computer Applications Assistant</v>
      </c>
      <c r="E11" s="826"/>
      <c r="F11" s="826"/>
      <c r="G11" s="643"/>
    </row>
    <row r="12" spans="2:7" ht="24.95" customHeight="1" x14ac:dyDescent="0.25">
      <c r="B12" s="829"/>
      <c r="C12" s="830"/>
      <c r="D12" s="623"/>
      <c r="E12" s="624"/>
      <c r="F12" s="624"/>
      <c r="G12" s="646"/>
    </row>
    <row r="13" spans="2:7" ht="24.95" customHeight="1" x14ac:dyDescent="0.25">
      <c r="B13" s="835" t="s">
        <v>5</v>
      </c>
      <c r="C13" s="835"/>
      <c r="D13" s="835"/>
      <c r="E13" s="834" t="str">
        <f>'PRE DATA'!C10</f>
        <v>TRAINING INSTITUTE</v>
      </c>
      <c r="F13" s="834"/>
      <c r="G13" s="834"/>
    </row>
    <row r="14" spans="2:7" ht="38.25" customHeight="1" x14ac:dyDescent="0.25">
      <c r="B14" s="835"/>
      <c r="C14" s="835"/>
      <c r="D14" s="835"/>
      <c r="E14" s="834" t="str">
        <f>'PRE DATA'!C11</f>
        <v>No 05, Gampaha</v>
      </c>
      <c r="F14" s="834"/>
      <c r="G14" s="834"/>
    </row>
    <row r="15" spans="2:7" ht="24.95" customHeight="1" x14ac:dyDescent="0.25">
      <c r="B15" s="838" t="s">
        <v>10</v>
      </c>
      <c r="C15" s="838"/>
      <c r="D15" s="838"/>
      <c r="E15" s="838"/>
      <c r="F15" s="838"/>
      <c r="G15" s="838"/>
    </row>
    <row r="16" spans="2:7" ht="24.95" customHeight="1" x14ac:dyDescent="0.25">
      <c r="B16" s="836" t="s">
        <v>6</v>
      </c>
      <c r="C16" s="836"/>
      <c r="D16" s="836"/>
      <c r="E16" s="836"/>
      <c r="F16" s="836"/>
      <c r="G16" s="836"/>
    </row>
    <row r="17" spans="2:8" ht="40.5" customHeight="1" x14ac:dyDescent="0.25">
      <c r="B17" s="837" t="s">
        <v>764</v>
      </c>
      <c r="C17" s="837"/>
      <c r="D17" s="625" t="s">
        <v>8</v>
      </c>
      <c r="E17" s="625" t="s">
        <v>730</v>
      </c>
      <c r="F17" s="837" t="s">
        <v>731</v>
      </c>
      <c r="G17" s="837"/>
    </row>
    <row r="18" spans="2:8" ht="24.95" customHeight="1" x14ac:dyDescent="0.25">
      <c r="B18" s="836">
        <f>'PRE DATA'!C12</f>
        <v>15</v>
      </c>
      <c r="C18" s="836"/>
      <c r="D18" s="622"/>
      <c r="E18" s="622"/>
      <c r="F18" s="836"/>
      <c r="G18" s="836"/>
    </row>
    <row r="19" spans="2:8" ht="24.95" customHeight="1" x14ac:dyDescent="0.25">
      <c r="B19" s="814" t="s">
        <v>748</v>
      </c>
      <c r="C19" s="815"/>
      <c r="D19" s="815"/>
      <c r="E19" s="815"/>
      <c r="F19" s="815"/>
      <c r="G19" s="816"/>
    </row>
    <row r="20" spans="2:8" ht="24.95" customHeight="1" x14ac:dyDescent="0.25">
      <c r="B20" s="814" t="s">
        <v>743</v>
      </c>
      <c r="C20" s="815"/>
      <c r="D20" s="815"/>
      <c r="E20" s="815"/>
      <c r="F20" s="815"/>
      <c r="G20" s="816"/>
    </row>
    <row r="21" spans="2:8" ht="24.95" customHeight="1" x14ac:dyDescent="0.25">
      <c r="B21" s="814" t="s">
        <v>12</v>
      </c>
      <c r="C21" s="815"/>
      <c r="D21" s="815"/>
      <c r="E21" s="815"/>
      <c r="F21" s="815"/>
      <c r="G21" s="816"/>
    </row>
    <row r="22" spans="2:8" ht="24.95" customHeight="1" x14ac:dyDescent="0.25">
      <c r="B22" s="814" t="s">
        <v>12</v>
      </c>
      <c r="C22" s="815"/>
      <c r="D22" s="815"/>
      <c r="E22" s="815"/>
      <c r="F22" s="815"/>
      <c r="G22" s="816"/>
    </row>
    <row r="23" spans="2:8" ht="24.95" customHeight="1" x14ac:dyDescent="0.25">
      <c r="B23" s="814" t="s">
        <v>749</v>
      </c>
      <c r="C23" s="815"/>
      <c r="D23" s="815"/>
      <c r="E23" s="815"/>
      <c r="F23" s="815"/>
      <c r="G23" s="816"/>
    </row>
    <row r="24" spans="2:8" ht="24.95" customHeight="1" x14ac:dyDescent="0.25">
      <c r="B24" s="831" t="s">
        <v>11</v>
      </c>
      <c r="C24" s="832"/>
      <c r="D24" s="832"/>
      <c r="E24" s="832"/>
      <c r="F24" s="832"/>
      <c r="G24" s="833"/>
    </row>
    <row r="25" spans="2:8" ht="24.95" customHeight="1" x14ac:dyDescent="0.25">
      <c r="B25" s="811" t="s">
        <v>12</v>
      </c>
      <c r="C25" s="812"/>
      <c r="D25" s="812"/>
      <c r="E25" s="812"/>
      <c r="F25" s="812"/>
      <c r="G25" s="813"/>
    </row>
    <row r="26" spans="2:8" ht="24.95" customHeight="1" thickBot="1" x14ac:dyDescent="0.3">
      <c r="B26" s="811" t="s">
        <v>12</v>
      </c>
      <c r="C26" s="812"/>
      <c r="D26" s="812"/>
      <c r="E26" s="812"/>
      <c r="F26" s="812"/>
      <c r="G26" s="813"/>
    </row>
    <row r="27" spans="2:8" ht="24.95" customHeight="1" x14ac:dyDescent="0.25">
      <c r="B27" s="647"/>
      <c r="C27" s="626" t="s">
        <v>22</v>
      </c>
      <c r="D27" s="627"/>
      <c r="E27" s="627"/>
      <c r="F27" s="628"/>
      <c r="G27" s="648"/>
      <c r="H27" s="7"/>
    </row>
    <row r="28" spans="2:8" ht="53.25" customHeight="1" x14ac:dyDescent="0.25">
      <c r="B28" s="649"/>
      <c r="C28" s="819" t="s">
        <v>24</v>
      </c>
      <c r="D28" s="819"/>
      <c r="E28" s="819"/>
      <c r="F28" s="819"/>
      <c r="G28" s="650"/>
      <c r="H28" s="7"/>
    </row>
    <row r="29" spans="2:8" ht="24.95" customHeight="1" x14ac:dyDescent="0.25">
      <c r="B29" s="649"/>
      <c r="C29" s="725" t="str">
        <f>'PRE DATA'!C16</f>
        <v>2019-07-28</v>
      </c>
      <c r="D29" s="726" t="str">
        <f>'PRE DATA'!C17</f>
        <v>2019-07-28</v>
      </c>
      <c r="E29" s="725">
        <f>'PRE DATA'!C18</f>
        <v>0</v>
      </c>
      <c r="F29" s="725">
        <f>'PRE DATA'!C19</f>
        <v>0</v>
      </c>
      <c r="G29" s="650"/>
      <c r="H29" s="7"/>
    </row>
    <row r="30" spans="2:8" ht="24.95" customHeight="1" x14ac:dyDescent="0.25">
      <c r="B30" s="649"/>
      <c r="C30" s="725">
        <f>'PRE DATA'!C20</f>
        <v>0</v>
      </c>
      <c r="D30" s="725">
        <f>'PRE DATA'!C21</f>
        <v>0</v>
      </c>
      <c r="E30" s="725">
        <f>'PRE DATA'!C22</f>
        <v>0</v>
      </c>
      <c r="F30" s="725">
        <f>'PRE DATA'!C23</f>
        <v>0</v>
      </c>
      <c r="G30" s="650"/>
      <c r="H30" s="7"/>
    </row>
    <row r="31" spans="2:8" ht="24.95" customHeight="1" x14ac:dyDescent="0.25">
      <c r="B31" s="811" t="s">
        <v>12</v>
      </c>
      <c r="C31" s="812"/>
      <c r="D31" s="812"/>
      <c r="E31" s="812"/>
      <c r="F31" s="812"/>
      <c r="G31" s="813"/>
    </row>
    <row r="32" spans="2:8" ht="24.95" customHeight="1" thickBot="1" x14ac:dyDescent="0.3">
      <c r="B32" s="811" t="s">
        <v>12</v>
      </c>
      <c r="C32" s="812"/>
      <c r="D32" s="812"/>
      <c r="E32" s="812"/>
      <c r="F32" s="812"/>
      <c r="G32" s="813"/>
    </row>
    <row r="33" spans="2:7" ht="24.95" customHeight="1" x14ac:dyDescent="0.25">
      <c r="B33" s="651"/>
      <c r="C33" s="626" t="s">
        <v>744</v>
      </c>
      <c r="D33" s="620"/>
      <c r="E33" s="620"/>
      <c r="F33" s="620"/>
      <c r="G33" s="652"/>
    </row>
    <row r="34" spans="2:7" ht="24.95" customHeight="1" x14ac:dyDescent="0.25">
      <c r="B34" s="811" t="s">
        <v>12</v>
      </c>
      <c r="C34" s="812"/>
      <c r="D34" s="812"/>
      <c r="E34" s="812"/>
      <c r="F34" s="812"/>
      <c r="G34" s="813"/>
    </row>
    <row r="35" spans="2:7" ht="24.95" customHeight="1" x14ac:dyDescent="0.25">
      <c r="B35" s="811" t="s">
        <v>12</v>
      </c>
      <c r="C35" s="812"/>
      <c r="D35" s="812"/>
      <c r="E35" s="812"/>
      <c r="F35" s="812"/>
      <c r="G35" s="813"/>
    </row>
    <row r="36" spans="2:7" ht="24.95" customHeight="1" x14ac:dyDescent="0.25">
      <c r="B36" s="642"/>
      <c r="C36" s="718"/>
      <c r="D36" s="718" t="s">
        <v>13</v>
      </c>
      <c r="E36" s="718" t="s">
        <v>14</v>
      </c>
      <c r="F36" s="718" t="s">
        <v>15</v>
      </c>
      <c r="G36" s="643"/>
    </row>
    <row r="37" spans="2:7" ht="29.25" customHeight="1" x14ac:dyDescent="0.25">
      <c r="B37" s="642"/>
      <c r="C37" s="719" t="s">
        <v>16</v>
      </c>
      <c r="D37" s="720" t="str">
        <f>'PRE DATA'!C29</f>
        <v>Perera</v>
      </c>
      <c r="E37" s="721"/>
      <c r="F37" s="722"/>
      <c r="G37" s="643"/>
    </row>
    <row r="38" spans="2:7" ht="43.5" customHeight="1" x14ac:dyDescent="0.25">
      <c r="B38" s="642"/>
      <c r="C38" s="719" t="s">
        <v>17</v>
      </c>
      <c r="D38" s="723"/>
      <c r="E38" s="721"/>
      <c r="F38" s="722"/>
      <c r="G38" s="643"/>
    </row>
    <row r="39" spans="2:7" ht="24.95" customHeight="1" x14ac:dyDescent="0.25">
      <c r="B39" s="642"/>
      <c r="C39" s="719" t="s">
        <v>18</v>
      </c>
      <c r="D39" s="719" t="str">
        <f>'PRE DATA'!C30</f>
        <v>INSTRUCTOR</v>
      </c>
      <c r="E39" s="721"/>
      <c r="F39" s="722"/>
      <c r="G39" s="643"/>
    </row>
    <row r="40" spans="2:7" ht="24.95" customHeight="1" x14ac:dyDescent="0.25">
      <c r="B40" s="642"/>
      <c r="C40" s="719" t="s">
        <v>734</v>
      </c>
      <c r="D40" s="719" t="str">
        <f>'PRE DATA'!C31</f>
        <v>CBA/2555/2015</v>
      </c>
      <c r="E40" s="721"/>
      <c r="F40" s="722"/>
      <c r="G40" s="643"/>
    </row>
    <row r="41" spans="2:7" ht="24.95" customHeight="1" x14ac:dyDescent="0.25">
      <c r="B41" s="642"/>
      <c r="C41" s="719" t="s">
        <v>20</v>
      </c>
      <c r="D41" s="719" t="str">
        <f>'PRE DATA'!C32</f>
        <v>KANDY</v>
      </c>
      <c r="E41" s="721"/>
      <c r="F41" s="721"/>
      <c r="G41" s="643"/>
    </row>
    <row r="42" spans="2:7" ht="24.95" customHeight="1" x14ac:dyDescent="0.25">
      <c r="B42" s="642"/>
      <c r="C42" s="719" t="s">
        <v>21</v>
      </c>
      <c r="D42" s="724">
        <f>'PRE DATA'!I4</f>
        <v>43652</v>
      </c>
      <c r="E42" s="721"/>
      <c r="F42" s="721"/>
      <c r="G42" s="643"/>
    </row>
    <row r="43" spans="2:7" s="198" customFormat="1" ht="20.100000000000001" customHeight="1" x14ac:dyDescent="0.25">
      <c r="B43" s="642"/>
      <c r="C43" s="629"/>
      <c r="D43" s="630"/>
      <c r="E43" s="631"/>
      <c r="F43" s="631"/>
      <c r="G43" s="643"/>
    </row>
    <row r="44" spans="2:7" ht="48" customHeight="1" x14ac:dyDescent="0.25">
      <c r="B44" s="642"/>
      <c r="C44" s="818" t="s">
        <v>23</v>
      </c>
      <c r="D44" s="818"/>
      <c r="E44" s="818"/>
      <c r="F44" s="818"/>
      <c r="G44" s="643"/>
    </row>
    <row r="45" spans="2:7" ht="24.95" customHeight="1" x14ac:dyDescent="0.25">
      <c r="B45" s="642"/>
      <c r="C45" s="817" t="s">
        <v>765</v>
      </c>
      <c r="D45" s="817"/>
      <c r="E45" s="817"/>
      <c r="F45" s="817"/>
      <c r="G45" s="643"/>
    </row>
    <row r="46" spans="2:7" ht="24.95" customHeight="1" x14ac:dyDescent="0.25">
      <c r="B46" s="642"/>
      <c r="C46" s="817"/>
      <c r="D46" s="817"/>
      <c r="E46" s="817"/>
      <c r="F46" s="817"/>
      <c r="G46" s="643"/>
    </row>
    <row r="47" spans="2:7" s="198" customFormat="1" ht="104.25" customHeight="1" x14ac:dyDescent="0.25">
      <c r="B47" s="642"/>
      <c r="C47" s="810"/>
      <c r="D47" s="810"/>
      <c r="E47" s="632"/>
      <c r="F47" s="656">
        <f>D42</f>
        <v>43652</v>
      </c>
      <c r="G47" s="643"/>
    </row>
    <row r="48" spans="2:7" ht="24.95" customHeight="1" x14ac:dyDescent="0.25">
      <c r="B48" s="642"/>
      <c r="C48" s="633" t="s">
        <v>733</v>
      </c>
      <c r="D48" s="632"/>
      <c r="E48" s="633" t="s">
        <v>733</v>
      </c>
      <c r="F48" s="633" t="s">
        <v>733</v>
      </c>
      <c r="G48" s="643"/>
    </row>
    <row r="49" spans="2:7" s="198" customFormat="1" ht="24.95" customHeight="1" x14ac:dyDescent="0.25">
      <c r="B49" s="642"/>
      <c r="C49" s="632" t="s">
        <v>732</v>
      </c>
      <c r="D49" s="632"/>
      <c r="E49" s="634" t="s">
        <v>17</v>
      </c>
      <c r="F49" s="633" t="s">
        <v>21</v>
      </c>
      <c r="G49" s="643"/>
    </row>
    <row r="50" spans="2:7" ht="24.95" customHeight="1" thickBot="1" x14ac:dyDescent="0.3">
      <c r="B50" s="653"/>
      <c r="C50" s="654"/>
      <c r="D50" s="654"/>
      <c r="E50" s="654"/>
      <c r="F50" s="654"/>
      <c r="G50" s="655"/>
    </row>
    <row r="51" spans="2:7" s="198" customFormat="1" ht="13.5" customHeight="1" x14ac:dyDescent="0.25">
      <c r="B51" s="635"/>
      <c r="C51" s="636"/>
      <c r="D51" s="636"/>
      <c r="E51" s="636"/>
      <c r="F51" s="636"/>
      <c r="G51" s="635"/>
    </row>
    <row r="52" spans="2:7" hidden="1" x14ac:dyDescent="0.25">
      <c r="B52" s="637"/>
      <c r="C52" s="637"/>
      <c r="D52" s="637"/>
      <c r="E52" s="637"/>
      <c r="F52" s="637"/>
      <c r="G52" s="637"/>
    </row>
  </sheetData>
  <mergeCells count="34">
    <mergeCell ref="B12:C12"/>
    <mergeCell ref="B20:G20"/>
    <mergeCell ref="B19:G19"/>
    <mergeCell ref="B25:G25"/>
    <mergeCell ref="B24:G24"/>
    <mergeCell ref="B23:G23"/>
    <mergeCell ref="B22:G22"/>
    <mergeCell ref="E14:G14"/>
    <mergeCell ref="B13:D14"/>
    <mergeCell ref="B16:G16"/>
    <mergeCell ref="E13:G13"/>
    <mergeCell ref="B17:C17"/>
    <mergeCell ref="F17:G17"/>
    <mergeCell ref="B18:C18"/>
    <mergeCell ref="F18:G18"/>
    <mergeCell ref="B15:G15"/>
    <mergeCell ref="B4:G4"/>
    <mergeCell ref="G9:G10"/>
    <mergeCell ref="C5:F5"/>
    <mergeCell ref="C6:F6"/>
    <mergeCell ref="D11:F11"/>
    <mergeCell ref="C9:C10"/>
    <mergeCell ref="C7:E7"/>
    <mergeCell ref="C8:E8"/>
    <mergeCell ref="C47:D47"/>
    <mergeCell ref="B26:G26"/>
    <mergeCell ref="B21:G21"/>
    <mergeCell ref="C45:F46"/>
    <mergeCell ref="B35:G35"/>
    <mergeCell ref="B34:G34"/>
    <mergeCell ref="C44:F44"/>
    <mergeCell ref="C28:F28"/>
    <mergeCell ref="B31:G31"/>
    <mergeCell ref="B32:G32"/>
  </mergeCells>
  <conditionalFormatting sqref="D29">
    <cfRule type="cellIs" dxfId="398" priority="5" operator="equal">
      <formula>0</formula>
    </cfRule>
  </conditionalFormatting>
  <conditionalFormatting sqref="E29:F29">
    <cfRule type="cellIs" dxfId="397" priority="4" operator="equal">
      <formula>0</formula>
    </cfRule>
  </conditionalFormatting>
  <conditionalFormatting sqref="D12:F12">
    <cfRule type="cellIs" dxfId="396" priority="3" operator="equal">
      <formula>0</formula>
    </cfRule>
  </conditionalFormatting>
  <conditionalFormatting sqref="C30:F30">
    <cfRule type="cellIs" dxfId="395" priority="1" operator="equal">
      <formula>0</formula>
    </cfRule>
  </conditionalFormatting>
  <printOptions horizontalCentered="1" verticalCentered="1"/>
  <pageMargins left="0.2" right="0.2" top="0.2" bottom="0.2" header="0.3" footer="0.3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13"/>
  <sheetViews>
    <sheetView view="pageBreakPreview" topLeftCell="A280" zoomScale="70" zoomScaleNormal="55" zoomScaleSheetLayoutView="70" workbookViewId="0">
      <selection activeCell="D48" sqref="D48"/>
    </sheetView>
  </sheetViews>
  <sheetFormatPr defaultRowHeight="15" x14ac:dyDescent="0.25"/>
  <cols>
    <col min="1" max="1" width="3.7109375" customWidth="1"/>
    <col min="2" max="3" width="4.7109375" customWidth="1"/>
    <col min="4" max="4" width="59.140625" style="19" customWidth="1"/>
    <col min="5" max="5" width="32" style="491" customWidth="1"/>
    <col min="6" max="10" width="5.7109375" customWidth="1"/>
    <col min="11" max="11" width="5.7109375" style="49" customWidth="1"/>
    <col min="12" max="25" width="5.7109375" customWidth="1"/>
    <col min="26" max="26" width="16.42578125" customWidth="1"/>
    <col min="27" max="28" width="4.7109375" customWidth="1"/>
  </cols>
  <sheetData>
    <row r="1" spans="2:27" ht="16.5" customHeight="1" thickBot="1" x14ac:dyDescent="0.3"/>
    <row r="2" spans="2:27" ht="33.75" thickBot="1" x14ac:dyDescent="0.3">
      <c r="B2" s="657"/>
      <c r="C2" s="658"/>
      <c r="D2" s="914" t="s">
        <v>519</v>
      </c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659">
        <v>1</v>
      </c>
    </row>
    <row r="3" spans="2:27" ht="30" customHeight="1" x14ac:dyDescent="0.25">
      <c r="B3" s="660"/>
      <c r="C3" s="661"/>
      <c r="D3" s="662" t="s">
        <v>101</v>
      </c>
      <c r="E3" s="900" t="str">
        <f>'PRE ASSESSMENT'!$E$13:$G$13</f>
        <v>TRAINING INSTITUTE</v>
      </c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908" t="s">
        <v>112</v>
      </c>
      <c r="AA3" s="663"/>
    </row>
    <row r="4" spans="2:27" ht="30" customHeight="1" thickBot="1" x14ac:dyDescent="0.3">
      <c r="B4" s="660"/>
      <c r="C4" s="661"/>
      <c r="D4" s="664" t="s">
        <v>102</v>
      </c>
      <c r="E4" s="841" t="str">
        <f>'PRE ASSESSMENT'!$E$14:$G$14</f>
        <v>No 05, Gampaha</v>
      </c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2"/>
      <c r="Z4" s="909"/>
      <c r="AA4" s="663"/>
    </row>
    <row r="5" spans="2:27" ht="30" customHeight="1" thickBot="1" x14ac:dyDescent="0.3">
      <c r="B5" s="660"/>
      <c r="C5" s="661"/>
      <c r="D5" s="664" t="s">
        <v>90</v>
      </c>
      <c r="E5" s="841" t="str">
        <f>'PRE DATA'!$C$5</f>
        <v>Computer Applications Assistant</v>
      </c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902"/>
      <c r="V5" s="902"/>
      <c r="W5" s="902"/>
      <c r="X5" s="902"/>
      <c r="Y5" s="903"/>
      <c r="Z5" s="665"/>
      <c r="AA5" s="663"/>
    </row>
    <row r="6" spans="2:27" ht="30" customHeight="1" x14ac:dyDescent="0.25">
      <c r="B6" s="660"/>
      <c r="C6" s="661"/>
      <c r="D6" s="664" t="s">
        <v>119</v>
      </c>
      <c r="E6" s="910" t="str">
        <f>'PRE DATA'!$C$6</f>
        <v>K72S003Q1L2</v>
      </c>
      <c r="F6" s="910"/>
      <c r="G6" s="910"/>
      <c r="H6" s="910"/>
      <c r="I6" s="910" t="str">
        <f>'PRE DATA'!$C$7</f>
        <v>K72S003Q2L3</v>
      </c>
      <c r="J6" s="910"/>
      <c r="K6" s="910"/>
      <c r="L6" s="910"/>
      <c r="M6" s="911">
        <f>'PRE DATA'!$C$8</f>
        <v>0</v>
      </c>
      <c r="N6" s="912"/>
      <c r="O6" s="912"/>
      <c r="P6" s="912"/>
      <c r="Q6" s="912"/>
      <c r="R6" s="912"/>
      <c r="S6" s="912"/>
      <c r="T6" s="912"/>
      <c r="U6" s="912"/>
      <c r="V6" s="912"/>
      <c r="W6" s="912"/>
      <c r="X6" s="912"/>
      <c r="Y6" s="913"/>
      <c r="Z6" s="666" t="s">
        <v>111</v>
      </c>
      <c r="AA6" s="663"/>
    </row>
    <row r="7" spans="2:27" ht="30" customHeight="1" thickBot="1" x14ac:dyDescent="0.3">
      <c r="B7" s="660"/>
      <c r="C7" s="661"/>
      <c r="D7" s="667" t="s">
        <v>91</v>
      </c>
      <c r="E7" s="904" t="str">
        <f>LEFT($E$6,7)</f>
        <v>K72S003</v>
      </c>
      <c r="F7" s="904"/>
      <c r="G7" s="904"/>
      <c r="H7" s="904"/>
      <c r="I7" s="904"/>
      <c r="J7" s="904"/>
      <c r="K7" s="904"/>
      <c r="L7" s="904"/>
      <c r="M7" s="904"/>
      <c r="N7" s="904"/>
      <c r="O7" s="904"/>
      <c r="P7" s="904"/>
      <c r="Q7" s="904"/>
      <c r="R7" s="904"/>
      <c r="S7" s="904"/>
      <c r="T7" s="904"/>
      <c r="U7" s="905"/>
      <c r="V7" s="905"/>
      <c r="W7" s="905"/>
      <c r="X7" s="905"/>
      <c r="Y7" s="906"/>
      <c r="Z7" s="668">
        <f>AA2</f>
        <v>1</v>
      </c>
      <c r="AA7" s="663"/>
    </row>
    <row r="8" spans="2:27" ht="30" customHeight="1" x14ac:dyDescent="0.25">
      <c r="B8" s="660"/>
      <c r="C8" s="661"/>
      <c r="D8" s="892" t="s">
        <v>745</v>
      </c>
      <c r="E8" s="892"/>
      <c r="F8" s="892"/>
      <c r="G8" s="892"/>
      <c r="H8" s="892"/>
      <c r="I8" s="892"/>
      <c r="J8" s="892"/>
      <c r="K8" s="892"/>
      <c r="L8" s="892"/>
      <c r="M8" s="892"/>
      <c r="N8" s="892"/>
      <c r="O8" s="892"/>
      <c r="P8" s="892"/>
      <c r="Q8" s="892"/>
      <c r="R8" s="892"/>
      <c r="S8" s="892"/>
      <c r="T8" s="892"/>
      <c r="U8" s="892"/>
      <c r="V8" s="892"/>
      <c r="W8" s="892"/>
      <c r="X8" s="892"/>
      <c r="Y8" s="892"/>
      <c r="Z8" s="892"/>
      <c r="AA8" s="663"/>
    </row>
    <row r="9" spans="2:27" ht="30" customHeight="1" x14ac:dyDescent="0.25">
      <c r="B9" s="660"/>
      <c r="C9" s="661"/>
      <c r="D9" s="892" t="s">
        <v>746</v>
      </c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663"/>
    </row>
    <row r="10" spans="2:27" ht="30" customHeight="1" x14ac:dyDescent="0.25">
      <c r="B10" s="660"/>
      <c r="C10" s="661"/>
      <c r="D10" s="893" t="s">
        <v>747</v>
      </c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892"/>
      <c r="W10" s="892"/>
      <c r="X10" s="892"/>
      <c r="Y10" s="892"/>
      <c r="Z10" s="892"/>
      <c r="AA10" s="663"/>
    </row>
    <row r="11" spans="2:27" ht="30" customHeight="1" thickBot="1" x14ac:dyDescent="0.3">
      <c r="B11" s="660"/>
      <c r="C11" s="661"/>
      <c r="D11" s="669"/>
      <c r="E11" s="670"/>
      <c r="F11" s="661"/>
      <c r="G11" s="661"/>
      <c r="H11" s="661"/>
      <c r="I11" s="661"/>
      <c r="J11" s="661"/>
      <c r="K11" s="671"/>
      <c r="L11" s="661"/>
      <c r="M11" s="661"/>
      <c r="N11" s="661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3"/>
    </row>
    <row r="12" spans="2:27" ht="30" customHeight="1" x14ac:dyDescent="0.25">
      <c r="B12" s="660"/>
      <c r="C12" s="672" t="s">
        <v>44</v>
      </c>
      <c r="D12" s="673" t="s">
        <v>92</v>
      </c>
      <c r="E12" s="674" t="s">
        <v>93</v>
      </c>
      <c r="F12" s="675">
        <v>1</v>
      </c>
      <c r="G12" s="675">
        <v>2</v>
      </c>
      <c r="H12" s="675">
        <v>3</v>
      </c>
      <c r="I12" s="675">
        <v>4</v>
      </c>
      <c r="J12" s="675">
        <v>5</v>
      </c>
      <c r="K12" s="675">
        <v>6</v>
      </c>
      <c r="L12" s="675">
        <v>7</v>
      </c>
      <c r="M12" s="675">
        <v>8</v>
      </c>
      <c r="N12" s="675">
        <v>9</v>
      </c>
      <c r="O12" s="675">
        <v>10</v>
      </c>
      <c r="P12" s="675">
        <v>11</v>
      </c>
      <c r="Q12" s="675">
        <v>12</v>
      </c>
      <c r="R12" s="675">
        <v>13</v>
      </c>
      <c r="S12" s="675">
        <v>14</v>
      </c>
      <c r="T12" s="675">
        <v>15</v>
      </c>
      <c r="U12" s="675">
        <v>16</v>
      </c>
      <c r="V12" s="675">
        <v>17</v>
      </c>
      <c r="W12" s="675">
        <v>18</v>
      </c>
      <c r="X12" s="675">
        <v>19</v>
      </c>
      <c r="Y12" s="675">
        <v>20</v>
      </c>
      <c r="Z12" s="676" t="s">
        <v>94</v>
      </c>
      <c r="AA12" s="663"/>
    </row>
    <row r="13" spans="2:27" ht="30" customHeight="1" x14ac:dyDescent="0.25">
      <c r="B13" s="660"/>
      <c r="C13" s="677">
        <f>'PRE DATA'!A38</f>
        <v>1</v>
      </c>
      <c r="D13" s="678" t="str">
        <f>'PRE DATA'!B38</f>
        <v>G M P ASELA BANDARA</v>
      </c>
      <c r="E13" s="679" t="str">
        <f>'PRE DATA'!C38</f>
        <v>956622923V</v>
      </c>
      <c r="F13" s="680" t="str">
        <f>'PRE DATA'!D38</f>
        <v>X</v>
      </c>
      <c r="G13" s="680" t="str">
        <f>'PRE DATA'!E38</f>
        <v>X</v>
      </c>
      <c r="H13" s="680" t="str">
        <f>'PRE DATA'!F38</f>
        <v>X</v>
      </c>
      <c r="I13" s="680" t="str">
        <f>'PRE DATA'!G38</f>
        <v>X</v>
      </c>
      <c r="J13" s="680" t="str">
        <f>'PRE DATA'!H38</f>
        <v>X</v>
      </c>
      <c r="K13" s="680" t="str">
        <f>'PRE DATA'!I38</f>
        <v>X</v>
      </c>
      <c r="L13" s="680" t="str">
        <f>'PRE DATA'!J38</f>
        <v>-</v>
      </c>
      <c r="M13" s="680" t="str">
        <f>'PRE DATA'!K38</f>
        <v>-</v>
      </c>
      <c r="N13" s="680" t="str">
        <f>'PRE DATA'!L38</f>
        <v>-</v>
      </c>
      <c r="O13" s="680" t="str">
        <f>'PRE DATA'!M38</f>
        <v>-</v>
      </c>
      <c r="P13" s="680" t="str">
        <f>'PRE DATA'!N38</f>
        <v>-</v>
      </c>
      <c r="Q13" s="680" t="str">
        <f>'PRE DATA'!O38</f>
        <v>-</v>
      </c>
      <c r="R13" s="680" t="str">
        <f>'PRE DATA'!P38</f>
        <v>-</v>
      </c>
      <c r="S13" s="680" t="str">
        <f>'PRE DATA'!Q38</f>
        <v>-</v>
      </c>
      <c r="T13" s="680" t="str">
        <f>'PRE DATA'!R38</f>
        <v>-</v>
      </c>
      <c r="U13" s="681" t="s">
        <v>96</v>
      </c>
      <c r="V13" s="681" t="s">
        <v>96</v>
      </c>
      <c r="W13" s="681" t="s">
        <v>96</v>
      </c>
      <c r="X13" s="681" t="s">
        <v>96</v>
      </c>
      <c r="Y13" s="681" t="s">
        <v>96</v>
      </c>
      <c r="Z13" s="682">
        <f>COUNTIF(F13:Y13,"x")+COUNTIF(F13:Y13,"N")</f>
        <v>6</v>
      </c>
      <c r="AA13" s="663"/>
    </row>
    <row r="14" spans="2:27" ht="30" customHeight="1" x14ac:dyDescent="0.25">
      <c r="B14" s="660"/>
      <c r="C14" s="677">
        <f>'PRE DATA'!A39</f>
        <v>2</v>
      </c>
      <c r="D14" s="678">
        <f>'PRE DATA'!B39</f>
        <v>0</v>
      </c>
      <c r="E14" s="679">
        <f>'PRE DATA'!C39</f>
        <v>0</v>
      </c>
      <c r="F14" s="680" t="str">
        <f>'PRE DATA'!D39</f>
        <v>-</v>
      </c>
      <c r="G14" s="680" t="str">
        <f>'PRE DATA'!E39</f>
        <v>-</v>
      </c>
      <c r="H14" s="680" t="str">
        <f>'PRE DATA'!F39</f>
        <v>-</v>
      </c>
      <c r="I14" s="680" t="str">
        <f>'PRE DATA'!G39</f>
        <v>-</v>
      </c>
      <c r="J14" s="680" t="str">
        <f>'PRE DATA'!H39</f>
        <v>-</v>
      </c>
      <c r="K14" s="680" t="str">
        <f>'PRE DATA'!I39</f>
        <v>-</v>
      </c>
      <c r="L14" s="680" t="str">
        <f>'PRE DATA'!J39</f>
        <v>-</v>
      </c>
      <c r="M14" s="680" t="str">
        <f>'PRE DATA'!K39</f>
        <v>-</v>
      </c>
      <c r="N14" s="680" t="str">
        <f>'PRE DATA'!L39</f>
        <v>-</v>
      </c>
      <c r="O14" s="680" t="str">
        <f>'PRE DATA'!M39</f>
        <v>-</v>
      </c>
      <c r="P14" s="680" t="str">
        <f>'PRE DATA'!N39</f>
        <v>-</v>
      </c>
      <c r="Q14" s="680" t="str">
        <f>'PRE DATA'!O39</f>
        <v>-</v>
      </c>
      <c r="R14" s="680" t="str">
        <f>'PRE DATA'!P39</f>
        <v>-</v>
      </c>
      <c r="S14" s="680" t="str">
        <f>'PRE DATA'!Q39</f>
        <v>-</v>
      </c>
      <c r="T14" s="680" t="str">
        <f>'PRE DATA'!R39</f>
        <v>-</v>
      </c>
      <c r="U14" s="681" t="s">
        <v>96</v>
      </c>
      <c r="V14" s="681" t="s">
        <v>96</v>
      </c>
      <c r="W14" s="681" t="s">
        <v>96</v>
      </c>
      <c r="X14" s="681" t="s">
        <v>96</v>
      </c>
      <c r="Y14" s="681" t="s">
        <v>96</v>
      </c>
      <c r="Z14" s="682">
        <f t="shared" ref="Z14:Z22" si="0">COUNTIF(F14:Y14,"x")+COUNTIF(F14:Y14,"N")</f>
        <v>0</v>
      </c>
      <c r="AA14" s="663"/>
    </row>
    <row r="15" spans="2:27" ht="30" customHeight="1" x14ac:dyDescent="0.25">
      <c r="B15" s="660"/>
      <c r="C15" s="677">
        <f>'PRE DATA'!A40</f>
        <v>3</v>
      </c>
      <c r="D15" s="678">
        <f>'PRE DATA'!B40</f>
        <v>0</v>
      </c>
      <c r="E15" s="679">
        <f>'PRE DATA'!C40</f>
        <v>0</v>
      </c>
      <c r="F15" s="680" t="str">
        <f>'PRE DATA'!D40</f>
        <v>-</v>
      </c>
      <c r="G15" s="680" t="str">
        <f>'PRE DATA'!E40</f>
        <v>-</v>
      </c>
      <c r="H15" s="680" t="str">
        <f>'PRE DATA'!F40</f>
        <v>-</v>
      </c>
      <c r="I15" s="680" t="str">
        <f>'PRE DATA'!G40</f>
        <v>-</v>
      </c>
      <c r="J15" s="680" t="str">
        <f>'PRE DATA'!H40</f>
        <v>-</v>
      </c>
      <c r="K15" s="680" t="str">
        <f>'PRE DATA'!I40</f>
        <v>-</v>
      </c>
      <c r="L15" s="680" t="str">
        <f>'PRE DATA'!J40</f>
        <v>-</v>
      </c>
      <c r="M15" s="680" t="str">
        <f>'PRE DATA'!K40</f>
        <v>-</v>
      </c>
      <c r="N15" s="680" t="str">
        <f>'PRE DATA'!L40</f>
        <v>-</v>
      </c>
      <c r="O15" s="680" t="str">
        <f>'PRE DATA'!M40</f>
        <v>-</v>
      </c>
      <c r="P15" s="680" t="str">
        <f>'PRE DATA'!N40</f>
        <v>-</v>
      </c>
      <c r="Q15" s="680" t="str">
        <f>'PRE DATA'!O40</f>
        <v>-</v>
      </c>
      <c r="R15" s="680" t="str">
        <f>'PRE DATA'!P40</f>
        <v>-</v>
      </c>
      <c r="S15" s="680" t="str">
        <f>'PRE DATA'!Q40</f>
        <v>-</v>
      </c>
      <c r="T15" s="680" t="str">
        <f>'PRE DATA'!R40</f>
        <v>-</v>
      </c>
      <c r="U15" s="681" t="s">
        <v>96</v>
      </c>
      <c r="V15" s="681" t="s">
        <v>96</v>
      </c>
      <c r="W15" s="681" t="s">
        <v>96</v>
      </c>
      <c r="X15" s="681" t="s">
        <v>96</v>
      </c>
      <c r="Y15" s="681" t="s">
        <v>96</v>
      </c>
      <c r="Z15" s="682">
        <f t="shared" si="0"/>
        <v>0</v>
      </c>
      <c r="AA15" s="663"/>
    </row>
    <row r="16" spans="2:27" ht="30" customHeight="1" x14ac:dyDescent="0.25">
      <c r="B16" s="660"/>
      <c r="C16" s="677">
        <f>'PRE DATA'!A41</f>
        <v>4</v>
      </c>
      <c r="D16" s="678">
        <f>'PRE DATA'!B41</f>
        <v>0</v>
      </c>
      <c r="E16" s="679">
        <f>'PRE DATA'!C41</f>
        <v>0</v>
      </c>
      <c r="F16" s="680" t="str">
        <f>'PRE DATA'!D41</f>
        <v>-</v>
      </c>
      <c r="G16" s="680" t="str">
        <f>'PRE DATA'!E41</f>
        <v>-</v>
      </c>
      <c r="H16" s="680" t="str">
        <f>'PRE DATA'!F41</f>
        <v>-</v>
      </c>
      <c r="I16" s="680" t="s">
        <v>95</v>
      </c>
      <c r="J16" s="680" t="str">
        <f>'PRE DATA'!H41</f>
        <v>-</v>
      </c>
      <c r="K16" s="680" t="str">
        <f>'PRE DATA'!I41</f>
        <v>-</v>
      </c>
      <c r="L16" s="680" t="str">
        <f>'PRE DATA'!J41</f>
        <v>-</v>
      </c>
      <c r="M16" s="680" t="str">
        <f>'PRE DATA'!K41</f>
        <v>-</v>
      </c>
      <c r="N16" s="680" t="str">
        <f>'PRE DATA'!L41</f>
        <v>-</v>
      </c>
      <c r="O16" s="680" t="str">
        <f>'PRE DATA'!M41</f>
        <v>-</v>
      </c>
      <c r="P16" s="680" t="str">
        <f>'PRE DATA'!N41</f>
        <v>-</v>
      </c>
      <c r="Q16" s="680" t="str">
        <f>'PRE DATA'!O41</f>
        <v>-</v>
      </c>
      <c r="R16" s="680" t="str">
        <f>'PRE DATA'!P41</f>
        <v>-</v>
      </c>
      <c r="S16" s="680" t="str">
        <f>'PRE DATA'!Q41</f>
        <v>-</v>
      </c>
      <c r="T16" s="680" t="str">
        <f>'PRE DATA'!R41</f>
        <v>-</v>
      </c>
      <c r="U16" s="681" t="s">
        <v>96</v>
      </c>
      <c r="V16" s="681" t="s">
        <v>96</v>
      </c>
      <c r="W16" s="681" t="s">
        <v>96</v>
      </c>
      <c r="X16" s="681" t="s">
        <v>96</v>
      </c>
      <c r="Y16" s="681" t="s">
        <v>96</v>
      </c>
      <c r="Z16" s="682">
        <f t="shared" si="0"/>
        <v>1</v>
      </c>
      <c r="AA16" s="663"/>
    </row>
    <row r="17" spans="2:27" ht="30" customHeight="1" x14ac:dyDescent="0.25">
      <c r="B17" s="660"/>
      <c r="C17" s="677">
        <f>'PRE DATA'!A42</f>
        <v>5</v>
      </c>
      <c r="D17" s="678">
        <f>'PRE DATA'!B42</f>
        <v>0</v>
      </c>
      <c r="E17" s="679">
        <f>'PRE DATA'!C42</f>
        <v>0</v>
      </c>
      <c r="F17" s="680" t="str">
        <f>'PRE DATA'!D42</f>
        <v>-</v>
      </c>
      <c r="G17" s="680" t="str">
        <f>'PRE DATA'!E42</f>
        <v>-</v>
      </c>
      <c r="H17" s="680" t="str">
        <f>'PRE DATA'!F42</f>
        <v>-</v>
      </c>
      <c r="I17" s="680" t="str">
        <f>'PRE DATA'!G42</f>
        <v>-</v>
      </c>
      <c r="J17" s="680" t="str">
        <f>'PRE DATA'!H42</f>
        <v>-</v>
      </c>
      <c r="K17" s="680" t="str">
        <f>'PRE DATA'!I42</f>
        <v>-</v>
      </c>
      <c r="L17" s="680" t="str">
        <f>'PRE DATA'!J42</f>
        <v>-</v>
      </c>
      <c r="M17" s="680" t="str">
        <f>'PRE DATA'!K42</f>
        <v>-</v>
      </c>
      <c r="N17" s="680" t="str">
        <f>'PRE DATA'!L42</f>
        <v>-</v>
      </c>
      <c r="O17" s="680" t="str">
        <f>'PRE DATA'!M42</f>
        <v>-</v>
      </c>
      <c r="P17" s="680" t="str">
        <f>'PRE DATA'!N42</f>
        <v>-</v>
      </c>
      <c r="Q17" s="680" t="str">
        <f>'PRE DATA'!O42</f>
        <v>-</v>
      </c>
      <c r="R17" s="680" t="str">
        <f>'PRE DATA'!P42</f>
        <v>-</v>
      </c>
      <c r="S17" s="680" t="str">
        <f>'PRE DATA'!Q42</f>
        <v>-</v>
      </c>
      <c r="T17" s="680" t="str">
        <f>'PRE DATA'!R42</f>
        <v>-</v>
      </c>
      <c r="U17" s="681" t="s">
        <v>96</v>
      </c>
      <c r="V17" s="681" t="s">
        <v>96</v>
      </c>
      <c r="W17" s="681" t="s">
        <v>96</v>
      </c>
      <c r="X17" s="681" t="s">
        <v>96</v>
      </c>
      <c r="Y17" s="681" t="s">
        <v>96</v>
      </c>
      <c r="Z17" s="682">
        <f t="shared" si="0"/>
        <v>0</v>
      </c>
      <c r="AA17" s="663"/>
    </row>
    <row r="18" spans="2:27" ht="30" customHeight="1" x14ac:dyDescent="0.25">
      <c r="B18" s="660"/>
      <c r="C18" s="677">
        <f>'PRE DATA'!A43</f>
        <v>6</v>
      </c>
      <c r="D18" s="678">
        <f>'PRE DATA'!B43</f>
        <v>0</v>
      </c>
      <c r="E18" s="679">
        <f>'PRE DATA'!C43</f>
        <v>0</v>
      </c>
      <c r="F18" s="680" t="str">
        <f>'PRE DATA'!D43</f>
        <v>-</v>
      </c>
      <c r="G18" s="680" t="str">
        <f>'PRE DATA'!E43</f>
        <v>-</v>
      </c>
      <c r="H18" s="680" t="str">
        <f>'PRE DATA'!F43</f>
        <v>-</v>
      </c>
      <c r="I18" s="680" t="str">
        <f>'PRE DATA'!G43</f>
        <v>-</v>
      </c>
      <c r="J18" s="680" t="str">
        <f>'PRE DATA'!H43</f>
        <v>-</v>
      </c>
      <c r="K18" s="680" t="str">
        <f>'PRE DATA'!I43</f>
        <v>-</v>
      </c>
      <c r="L18" s="680" t="str">
        <f>'PRE DATA'!J43</f>
        <v>-</v>
      </c>
      <c r="M18" s="680" t="str">
        <f>'PRE DATA'!K43</f>
        <v>-</v>
      </c>
      <c r="N18" s="680" t="str">
        <f>'PRE DATA'!L43</f>
        <v>-</v>
      </c>
      <c r="O18" s="680" t="str">
        <f>'PRE DATA'!M43</f>
        <v>-</v>
      </c>
      <c r="P18" s="680" t="str">
        <f>'PRE DATA'!N43</f>
        <v>-</v>
      </c>
      <c r="Q18" s="680" t="str">
        <f>'PRE DATA'!O43</f>
        <v>-</v>
      </c>
      <c r="R18" s="680" t="str">
        <f>'PRE DATA'!P43</f>
        <v>-</v>
      </c>
      <c r="S18" s="680" t="str">
        <f>'PRE DATA'!Q43</f>
        <v>-</v>
      </c>
      <c r="T18" s="680" t="str">
        <f>'PRE DATA'!R43</f>
        <v>-</v>
      </c>
      <c r="U18" s="681" t="s">
        <v>96</v>
      </c>
      <c r="V18" s="681" t="s">
        <v>96</v>
      </c>
      <c r="W18" s="681" t="s">
        <v>96</v>
      </c>
      <c r="X18" s="681" t="s">
        <v>96</v>
      </c>
      <c r="Y18" s="681" t="s">
        <v>96</v>
      </c>
      <c r="Z18" s="682">
        <f t="shared" si="0"/>
        <v>0</v>
      </c>
      <c r="AA18" s="663"/>
    </row>
    <row r="19" spans="2:27" ht="30" customHeight="1" x14ac:dyDescent="0.25">
      <c r="B19" s="660"/>
      <c r="C19" s="677">
        <f>'PRE DATA'!A44</f>
        <v>7</v>
      </c>
      <c r="D19" s="678">
        <f>'PRE DATA'!B44</f>
        <v>0</v>
      </c>
      <c r="E19" s="679">
        <f>'PRE DATA'!C44</f>
        <v>0</v>
      </c>
      <c r="F19" s="680" t="str">
        <f>'PRE DATA'!D44</f>
        <v>-</v>
      </c>
      <c r="G19" s="680" t="str">
        <f>'PRE DATA'!E44</f>
        <v>-</v>
      </c>
      <c r="H19" s="680" t="str">
        <f>'PRE DATA'!F44</f>
        <v>-</v>
      </c>
      <c r="I19" s="680" t="str">
        <f>'PRE DATA'!G44</f>
        <v>-</v>
      </c>
      <c r="J19" s="680" t="str">
        <f>'PRE DATA'!H44</f>
        <v>-</v>
      </c>
      <c r="K19" s="680" t="str">
        <f>'PRE DATA'!I44</f>
        <v>-</v>
      </c>
      <c r="L19" s="680" t="str">
        <f>'PRE DATA'!J44</f>
        <v>-</v>
      </c>
      <c r="M19" s="680" t="str">
        <f>'PRE DATA'!K44</f>
        <v>-</v>
      </c>
      <c r="N19" s="680" t="str">
        <f>'PRE DATA'!L44</f>
        <v>-</v>
      </c>
      <c r="O19" s="680" t="str">
        <f>'PRE DATA'!M44</f>
        <v>-</v>
      </c>
      <c r="P19" s="680" t="str">
        <f>'PRE DATA'!N44</f>
        <v>-</v>
      </c>
      <c r="Q19" s="680" t="str">
        <f>'PRE DATA'!O44</f>
        <v>-</v>
      </c>
      <c r="R19" s="680" t="str">
        <f>'PRE DATA'!P44</f>
        <v>-</v>
      </c>
      <c r="S19" s="680" t="str">
        <f>'PRE DATA'!Q44</f>
        <v>-</v>
      </c>
      <c r="T19" s="680" t="str">
        <f>'PRE DATA'!R44</f>
        <v>-</v>
      </c>
      <c r="U19" s="681" t="s">
        <v>96</v>
      </c>
      <c r="V19" s="681" t="s">
        <v>96</v>
      </c>
      <c r="W19" s="681" t="s">
        <v>96</v>
      </c>
      <c r="X19" s="681" t="s">
        <v>96</v>
      </c>
      <c r="Y19" s="681" t="s">
        <v>96</v>
      </c>
      <c r="Z19" s="682">
        <f t="shared" si="0"/>
        <v>0</v>
      </c>
      <c r="AA19" s="663"/>
    </row>
    <row r="20" spans="2:27" ht="30" customHeight="1" x14ac:dyDescent="0.25">
      <c r="B20" s="660"/>
      <c r="C20" s="677">
        <f>'PRE DATA'!A45</f>
        <v>8</v>
      </c>
      <c r="D20" s="678">
        <f>'PRE DATA'!B45</f>
        <v>0</v>
      </c>
      <c r="E20" s="679">
        <f>'PRE DATA'!C45</f>
        <v>0</v>
      </c>
      <c r="F20" s="680" t="str">
        <f>'PRE DATA'!D45</f>
        <v>-</v>
      </c>
      <c r="G20" s="680" t="str">
        <f>'PRE DATA'!E45</f>
        <v>-</v>
      </c>
      <c r="H20" s="680" t="str">
        <f>'PRE DATA'!F45</f>
        <v>-</v>
      </c>
      <c r="I20" s="680" t="str">
        <f>'PRE DATA'!G45</f>
        <v>-</v>
      </c>
      <c r="J20" s="680" t="str">
        <f>'PRE DATA'!H45</f>
        <v>-</v>
      </c>
      <c r="K20" s="680" t="str">
        <f>'PRE DATA'!I45</f>
        <v>-</v>
      </c>
      <c r="L20" s="680" t="str">
        <f>'PRE DATA'!J45</f>
        <v>-</v>
      </c>
      <c r="M20" s="680" t="str">
        <f>'PRE DATA'!K45</f>
        <v>-</v>
      </c>
      <c r="N20" s="680" t="str">
        <f>'PRE DATA'!L45</f>
        <v>-</v>
      </c>
      <c r="O20" s="680" t="str">
        <f>'PRE DATA'!M45</f>
        <v>-</v>
      </c>
      <c r="P20" s="680" t="str">
        <f>'PRE DATA'!N45</f>
        <v>-</v>
      </c>
      <c r="Q20" s="680" t="str">
        <f>'PRE DATA'!O45</f>
        <v>-</v>
      </c>
      <c r="R20" s="680" t="str">
        <f>'PRE DATA'!P45</f>
        <v>-</v>
      </c>
      <c r="S20" s="680" t="str">
        <f>'PRE DATA'!Q45</f>
        <v>-</v>
      </c>
      <c r="T20" s="680" t="str">
        <f>'PRE DATA'!R45</f>
        <v>-</v>
      </c>
      <c r="U20" s="681" t="s">
        <v>96</v>
      </c>
      <c r="V20" s="681" t="s">
        <v>96</v>
      </c>
      <c r="W20" s="681" t="s">
        <v>96</v>
      </c>
      <c r="X20" s="681" t="s">
        <v>96</v>
      </c>
      <c r="Y20" s="681" t="s">
        <v>96</v>
      </c>
      <c r="Z20" s="682">
        <f t="shared" si="0"/>
        <v>0</v>
      </c>
      <c r="AA20" s="663"/>
    </row>
    <row r="21" spans="2:27" ht="30" customHeight="1" x14ac:dyDescent="0.25">
      <c r="B21" s="660"/>
      <c r="C21" s="677">
        <f>'PRE DATA'!A46</f>
        <v>9</v>
      </c>
      <c r="D21" s="678">
        <f>'PRE DATA'!B46</f>
        <v>0</v>
      </c>
      <c r="E21" s="679">
        <f>'PRE DATA'!C46</f>
        <v>0</v>
      </c>
      <c r="F21" s="680" t="str">
        <f>'PRE DATA'!D46</f>
        <v>-</v>
      </c>
      <c r="G21" s="680" t="str">
        <f>'PRE DATA'!E46</f>
        <v>-</v>
      </c>
      <c r="H21" s="680" t="str">
        <f>'PRE DATA'!F46</f>
        <v>-</v>
      </c>
      <c r="I21" s="680" t="str">
        <f>'PRE DATA'!G46</f>
        <v>-</v>
      </c>
      <c r="J21" s="680" t="str">
        <f>'PRE DATA'!H46</f>
        <v>-</v>
      </c>
      <c r="K21" s="680" t="str">
        <f>'PRE DATA'!I46</f>
        <v>-</v>
      </c>
      <c r="L21" s="680" t="str">
        <f>'PRE DATA'!J46</f>
        <v>-</v>
      </c>
      <c r="M21" s="680" t="str">
        <f>'PRE DATA'!K46</f>
        <v>-</v>
      </c>
      <c r="N21" s="680" t="str">
        <f>'PRE DATA'!L46</f>
        <v>-</v>
      </c>
      <c r="O21" s="680" t="str">
        <f>'PRE DATA'!M46</f>
        <v>-</v>
      </c>
      <c r="P21" s="680" t="str">
        <f>'PRE DATA'!N46</f>
        <v>-</v>
      </c>
      <c r="Q21" s="680" t="str">
        <f>'PRE DATA'!O46</f>
        <v>-</v>
      </c>
      <c r="R21" s="680" t="str">
        <f>'PRE DATA'!P46</f>
        <v>-</v>
      </c>
      <c r="S21" s="680" t="str">
        <f>'PRE DATA'!Q46</f>
        <v>-</v>
      </c>
      <c r="T21" s="680" t="str">
        <f>'PRE DATA'!R46</f>
        <v>-</v>
      </c>
      <c r="U21" s="681" t="s">
        <v>96</v>
      </c>
      <c r="V21" s="681" t="s">
        <v>96</v>
      </c>
      <c r="W21" s="681" t="s">
        <v>96</v>
      </c>
      <c r="X21" s="681" t="s">
        <v>96</v>
      </c>
      <c r="Y21" s="681" t="s">
        <v>96</v>
      </c>
      <c r="Z21" s="682">
        <f t="shared" si="0"/>
        <v>0</v>
      </c>
      <c r="AA21" s="663"/>
    </row>
    <row r="22" spans="2:27" ht="30" customHeight="1" thickBot="1" x14ac:dyDescent="0.3">
      <c r="B22" s="660"/>
      <c r="C22" s="683">
        <f>'PRE DATA'!A47</f>
        <v>10</v>
      </c>
      <c r="D22" s="684">
        <f>'PRE DATA'!B47</f>
        <v>0</v>
      </c>
      <c r="E22" s="685">
        <f>'PRE DATA'!C47</f>
        <v>0</v>
      </c>
      <c r="F22" s="686" t="str">
        <f>'PRE DATA'!D47</f>
        <v>-</v>
      </c>
      <c r="G22" s="686" t="str">
        <f>'PRE DATA'!E47</f>
        <v>-</v>
      </c>
      <c r="H22" s="686" t="str">
        <f>'PRE DATA'!F47</f>
        <v>-</v>
      </c>
      <c r="I22" s="686" t="str">
        <f>'PRE DATA'!G47</f>
        <v>-</v>
      </c>
      <c r="J22" s="686" t="str">
        <f>'PRE DATA'!H47</f>
        <v>-</v>
      </c>
      <c r="K22" s="686" t="str">
        <f>'PRE DATA'!I47</f>
        <v>-</v>
      </c>
      <c r="L22" s="687" t="str">
        <f>'PRE DATA'!J47</f>
        <v>-</v>
      </c>
      <c r="M22" s="687" t="str">
        <f>'PRE DATA'!K47</f>
        <v>-</v>
      </c>
      <c r="N22" s="687" t="str">
        <f>'PRE DATA'!L47</f>
        <v>-</v>
      </c>
      <c r="O22" s="687" t="str">
        <f>'PRE DATA'!M47</f>
        <v>-</v>
      </c>
      <c r="P22" s="687" t="str">
        <f>'PRE DATA'!N47</f>
        <v>-</v>
      </c>
      <c r="Q22" s="687" t="str">
        <f>'PRE DATA'!O47</f>
        <v>-</v>
      </c>
      <c r="R22" s="687" t="str">
        <f>'PRE DATA'!P47</f>
        <v>-</v>
      </c>
      <c r="S22" s="687" t="str">
        <f>'PRE DATA'!Q47</f>
        <v>-</v>
      </c>
      <c r="T22" s="687" t="str">
        <f>'PRE DATA'!R47</f>
        <v>-</v>
      </c>
      <c r="U22" s="688" t="s">
        <v>96</v>
      </c>
      <c r="V22" s="688" t="s">
        <v>96</v>
      </c>
      <c r="W22" s="688" t="s">
        <v>96</v>
      </c>
      <c r="X22" s="688" t="s">
        <v>96</v>
      </c>
      <c r="Y22" s="688" t="s">
        <v>96</v>
      </c>
      <c r="Z22" s="689">
        <f t="shared" si="0"/>
        <v>0</v>
      </c>
      <c r="AA22" s="663"/>
    </row>
    <row r="23" spans="2:27" ht="30" customHeight="1" thickBot="1" x14ac:dyDescent="0.3">
      <c r="B23" s="660"/>
      <c r="C23" s="661"/>
      <c r="D23" s="690"/>
      <c r="E23" s="691"/>
      <c r="F23" s="692"/>
      <c r="G23" s="693"/>
      <c r="H23" s="693"/>
      <c r="I23" s="693"/>
      <c r="J23" s="693"/>
      <c r="K23" s="694"/>
      <c r="L23" s="693"/>
      <c r="M23" s="693"/>
      <c r="N23" s="693"/>
      <c r="O23" s="693"/>
      <c r="P23" s="693"/>
      <c r="Q23" s="693"/>
      <c r="R23" s="693"/>
      <c r="S23" s="693"/>
      <c r="T23" s="693"/>
      <c r="U23" s="693"/>
      <c r="V23" s="894" t="s">
        <v>97</v>
      </c>
      <c r="W23" s="895"/>
      <c r="X23" s="895"/>
      <c r="Y23" s="896"/>
      <c r="Z23" s="695">
        <f>SUM(Z13:Z22)</f>
        <v>7</v>
      </c>
      <c r="AA23" s="663"/>
    </row>
    <row r="24" spans="2:27" ht="30" customHeight="1" x14ac:dyDescent="0.25">
      <c r="B24" s="660"/>
      <c r="C24" s="661"/>
      <c r="D24" s="897" t="s">
        <v>98</v>
      </c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693"/>
      <c r="AA24" s="663"/>
    </row>
    <row r="25" spans="2:27" ht="30" customHeight="1" x14ac:dyDescent="0.25">
      <c r="B25" s="660"/>
      <c r="C25" s="661"/>
      <c r="D25" s="883" t="s">
        <v>107</v>
      </c>
      <c r="E25" s="883"/>
      <c r="F25" s="696">
        <f t="shared" ref="F25:K25" si="1">COUNTIF(F13:F22,"X")</f>
        <v>1</v>
      </c>
      <c r="G25" s="696">
        <f t="shared" si="1"/>
        <v>1</v>
      </c>
      <c r="H25" s="696">
        <f t="shared" si="1"/>
        <v>1</v>
      </c>
      <c r="I25" s="696">
        <f t="shared" si="1"/>
        <v>2</v>
      </c>
      <c r="J25" s="696">
        <f t="shared" si="1"/>
        <v>1</v>
      </c>
      <c r="K25" s="696">
        <f t="shared" si="1"/>
        <v>1</v>
      </c>
      <c r="L25" s="696">
        <f t="shared" ref="L25:Y25" si="2">COUNTIF(L13:L22,"X")</f>
        <v>0</v>
      </c>
      <c r="M25" s="696">
        <f t="shared" si="2"/>
        <v>0</v>
      </c>
      <c r="N25" s="696">
        <f t="shared" si="2"/>
        <v>0</v>
      </c>
      <c r="O25" s="696">
        <f t="shared" si="2"/>
        <v>0</v>
      </c>
      <c r="P25" s="696">
        <f t="shared" si="2"/>
        <v>0</v>
      </c>
      <c r="Q25" s="696">
        <f t="shared" si="2"/>
        <v>0</v>
      </c>
      <c r="R25" s="696">
        <f t="shared" si="2"/>
        <v>0</v>
      </c>
      <c r="S25" s="696">
        <f t="shared" si="2"/>
        <v>0</v>
      </c>
      <c r="T25" s="696">
        <f t="shared" si="2"/>
        <v>0</v>
      </c>
      <c r="U25" s="696">
        <f t="shared" si="2"/>
        <v>0</v>
      </c>
      <c r="V25" s="696">
        <f t="shared" si="2"/>
        <v>0</v>
      </c>
      <c r="W25" s="696">
        <f t="shared" si="2"/>
        <v>0</v>
      </c>
      <c r="X25" s="696">
        <f t="shared" si="2"/>
        <v>0</v>
      </c>
      <c r="Y25" s="696">
        <f t="shared" si="2"/>
        <v>0</v>
      </c>
      <c r="Z25" s="693"/>
      <c r="AA25" s="663"/>
    </row>
    <row r="26" spans="2:27" ht="30" customHeight="1" x14ac:dyDescent="0.25">
      <c r="B26" s="660"/>
      <c r="C26" s="661"/>
      <c r="D26" s="883" t="s">
        <v>108</v>
      </c>
      <c r="E26" s="883"/>
      <c r="F26" s="696">
        <f t="shared" ref="F26:K26" si="3">COUNTIF(F13:F22,"N")</f>
        <v>0</v>
      </c>
      <c r="G26" s="696">
        <f t="shared" si="3"/>
        <v>0</v>
      </c>
      <c r="H26" s="696">
        <f t="shared" si="3"/>
        <v>0</v>
      </c>
      <c r="I26" s="696">
        <f t="shared" si="3"/>
        <v>0</v>
      </c>
      <c r="J26" s="696">
        <f t="shared" si="3"/>
        <v>0</v>
      </c>
      <c r="K26" s="696">
        <f t="shared" si="3"/>
        <v>0</v>
      </c>
      <c r="L26" s="696">
        <f t="shared" ref="L26:Y26" si="4">COUNTIF(L13:L22,"N")</f>
        <v>0</v>
      </c>
      <c r="M26" s="696">
        <f t="shared" si="4"/>
        <v>0</v>
      </c>
      <c r="N26" s="696">
        <f t="shared" si="4"/>
        <v>0</v>
      </c>
      <c r="O26" s="696">
        <f t="shared" si="4"/>
        <v>0</v>
      </c>
      <c r="P26" s="696">
        <f t="shared" si="4"/>
        <v>0</v>
      </c>
      <c r="Q26" s="696">
        <f t="shared" si="4"/>
        <v>0</v>
      </c>
      <c r="R26" s="696">
        <f t="shared" si="4"/>
        <v>0</v>
      </c>
      <c r="S26" s="696">
        <f t="shared" si="4"/>
        <v>0</v>
      </c>
      <c r="T26" s="696">
        <f t="shared" si="4"/>
        <v>0</v>
      </c>
      <c r="U26" s="696">
        <f t="shared" si="4"/>
        <v>0</v>
      </c>
      <c r="V26" s="696">
        <f t="shared" si="4"/>
        <v>0</v>
      </c>
      <c r="W26" s="696">
        <f t="shared" si="4"/>
        <v>0</v>
      </c>
      <c r="X26" s="696">
        <f t="shared" si="4"/>
        <v>0</v>
      </c>
      <c r="Y26" s="696">
        <f t="shared" si="4"/>
        <v>0</v>
      </c>
      <c r="Z26" s="693"/>
      <c r="AA26" s="663"/>
    </row>
    <row r="27" spans="2:27" ht="30" customHeight="1" x14ac:dyDescent="0.25">
      <c r="B27" s="660"/>
      <c r="C27" s="661"/>
      <c r="D27" s="883" t="s">
        <v>109</v>
      </c>
      <c r="E27" s="883"/>
      <c r="F27" s="696">
        <f t="shared" ref="F27:K27" si="5">COUNTIF(F13:F22,"A")</f>
        <v>0</v>
      </c>
      <c r="G27" s="696">
        <f t="shared" si="5"/>
        <v>0</v>
      </c>
      <c r="H27" s="696">
        <f t="shared" si="5"/>
        <v>0</v>
      </c>
      <c r="I27" s="696">
        <f t="shared" si="5"/>
        <v>0</v>
      </c>
      <c r="J27" s="696">
        <f t="shared" si="5"/>
        <v>0</v>
      </c>
      <c r="K27" s="696">
        <f t="shared" si="5"/>
        <v>0</v>
      </c>
      <c r="L27" s="696">
        <f t="shared" ref="L27:Y27" si="6">COUNTIF(L13:L22,"A")</f>
        <v>0</v>
      </c>
      <c r="M27" s="696">
        <f t="shared" si="6"/>
        <v>0</v>
      </c>
      <c r="N27" s="696">
        <f t="shared" si="6"/>
        <v>0</v>
      </c>
      <c r="O27" s="696">
        <f t="shared" si="6"/>
        <v>0</v>
      </c>
      <c r="P27" s="696">
        <f t="shared" si="6"/>
        <v>0</v>
      </c>
      <c r="Q27" s="696">
        <f t="shared" si="6"/>
        <v>0</v>
      </c>
      <c r="R27" s="696">
        <f t="shared" si="6"/>
        <v>0</v>
      </c>
      <c r="S27" s="696">
        <f t="shared" si="6"/>
        <v>0</v>
      </c>
      <c r="T27" s="696">
        <f t="shared" si="6"/>
        <v>0</v>
      </c>
      <c r="U27" s="696">
        <f t="shared" si="6"/>
        <v>0</v>
      </c>
      <c r="V27" s="696">
        <f t="shared" si="6"/>
        <v>0</v>
      </c>
      <c r="W27" s="696">
        <f t="shared" si="6"/>
        <v>0</v>
      </c>
      <c r="X27" s="696">
        <f t="shared" si="6"/>
        <v>0</v>
      </c>
      <c r="Y27" s="696">
        <f t="shared" si="6"/>
        <v>0</v>
      </c>
      <c r="Z27" s="693"/>
      <c r="AA27" s="663"/>
    </row>
    <row r="28" spans="2:27" ht="30" customHeight="1" x14ac:dyDescent="0.25">
      <c r="B28" s="660"/>
      <c r="C28" s="661"/>
      <c r="D28" s="697"/>
      <c r="E28" s="670"/>
      <c r="F28" s="698"/>
      <c r="G28" s="693"/>
      <c r="H28" s="693"/>
      <c r="I28" s="693"/>
      <c r="J28" s="693"/>
      <c r="K28" s="694"/>
      <c r="L28" s="693"/>
      <c r="M28" s="693"/>
      <c r="N28" s="693"/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63"/>
    </row>
    <row r="29" spans="2:27" ht="61.5" customHeight="1" x14ac:dyDescent="0.25">
      <c r="B29" s="660"/>
      <c r="C29" s="661"/>
      <c r="D29" s="699" t="str">
        <f>$D$61</f>
        <v>……………………………………………………………………….</v>
      </c>
      <c r="E29" s="670"/>
      <c r="F29" s="661"/>
      <c r="G29" s="661"/>
      <c r="H29" s="661"/>
      <c r="I29" s="661"/>
      <c r="J29" s="661"/>
      <c r="K29" s="67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889" t="s">
        <v>99</v>
      </c>
      <c r="X29" s="890"/>
      <c r="Y29" s="890"/>
      <c r="Z29" s="891"/>
      <c r="AA29" s="663"/>
    </row>
    <row r="30" spans="2:27" ht="30" customHeight="1" x14ac:dyDescent="0.25">
      <c r="B30" s="660"/>
      <c r="C30" s="661"/>
      <c r="D30" s="700" t="str">
        <f>$D$62</f>
        <v>Perera</v>
      </c>
      <c r="E30" s="907" t="str">
        <f>'PRE ASSESSMENT'!$D$40</f>
        <v>CBA/2555/2015</v>
      </c>
      <c r="F30" s="907"/>
      <c r="G30" s="907"/>
      <c r="H30" s="907"/>
      <c r="I30" s="907"/>
      <c r="J30" s="907"/>
      <c r="K30" s="671"/>
      <c r="L30" s="888">
        <f>L62</f>
        <v>43652</v>
      </c>
      <c r="M30" s="888"/>
      <c r="N30" s="888"/>
      <c r="O30" s="888"/>
      <c r="P30" s="888"/>
      <c r="Q30" s="888"/>
      <c r="R30" s="888"/>
      <c r="S30" s="888"/>
      <c r="T30" s="661"/>
      <c r="U30" s="661"/>
      <c r="V30" s="661"/>
      <c r="W30" s="889" t="s">
        <v>533</v>
      </c>
      <c r="X30" s="890"/>
      <c r="Y30" s="890"/>
      <c r="Z30" s="891"/>
      <c r="AA30" s="663"/>
    </row>
    <row r="31" spans="2:27" ht="30" customHeight="1" x14ac:dyDescent="0.25">
      <c r="B31" s="660"/>
      <c r="C31" s="661"/>
      <c r="D31" s="701" t="str">
        <f>$D$63</f>
        <v xml:space="preserve">Name &amp;  Signature of the Assessor </v>
      </c>
      <c r="E31" s="881" t="s">
        <v>19</v>
      </c>
      <c r="F31" s="881"/>
      <c r="G31" s="881"/>
      <c r="H31" s="881"/>
      <c r="I31" s="881"/>
      <c r="J31" s="881"/>
      <c r="K31" s="671"/>
      <c r="L31" s="882" t="s">
        <v>21</v>
      </c>
      <c r="M31" s="882"/>
      <c r="N31" s="882"/>
      <c r="O31" s="882"/>
      <c r="P31" s="882"/>
      <c r="Q31" s="882"/>
      <c r="R31" s="882"/>
      <c r="S31" s="882"/>
      <c r="T31" s="661"/>
      <c r="U31" s="661"/>
      <c r="V31" s="661"/>
      <c r="W31" s="661"/>
      <c r="X31" s="661"/>
      <c r="Y31" s="661"/>
      <c r="Z31" s="661"/>
      <c r="AA31" s="663"/>
    </row>
    <row r="32" spans="2:27" ht="30" customHeight="1" thickBot="1" x14ac:dyDescent="0.3">
      <c r="B32" s="702"/>
      <c r="C32" s="703"/>
      <c r="D32" s="704"/>
      <c r="E32" s="705"/>
      <c r="F32" s="703"/>
      <c r="G32" s="703"/>
      <c r="H32" s="703"/>
      <c r="I32" s="703"/>
      <c r="J32" s="703"/>
      <c r="K32" s="706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W32" s="703"/>
      <c r="X32" s="703"/>
      <c r="Y32" s="703"/>
      <c r="Z32" s="703"/>
      <c r="AA32" s="707"/>
    </row>
    <row r="33" spans="2:33" ht="30" customHeight="1" thickBot="1" x14ac:dyDescent="0.3">
      <c r="B33" s="661"/>
      <c r="C33" s="708"/>
      <c r="D33" s="709"/>
      <c r="E33" s="710"/>
      <c r="F33" s="708"/>
      <c r="G33" s="708"/>
      <c r="H33" s="708"/>
      <c r="I33" s="708"/>
      <c r="J33" s="708"/>
      <c r="K33" s="711"/>
      <c r="L33" s="708"/>
      <c r="M33" s="708"/>
      <c r="N33" s="708"/>
      <c r="O33" s="708"/>
      <c r="P33" s="708"/>
      <c r="Q33" s="708"/>
      <c r="R33" s="708"/>
      <c r="S33" s="708"/>
      <c r="T33" s="708"/>
      <c r="U33" s="708"/>
      <c r="V33" s="708"/>
      <c r="W33" s="708"/>
      <c r="X33" s="708"/>
      <c r="Y33" s="708"/>
      <c r="Z33" s="708"/>
      <c r="AA33" s="708"/>
    </row>
    <row r="34" spans="2:33" ht="30" customHeight="1" thickBot="1" x14ac:dyDescent="0.3">
      <c r="B34" s="657"/>
      <c r="C34" s="658"/>
      <c r="D34" s="898" t="str">
        <f>$D$2</f>
        <v>DETAILS OF PRE ASSESSMENT CARRIED OUT</v>
      </c>
      <c r="E34" s="898"/>
      <c r="F34" s="898"/>
      <c r="G34" s="898"/>
      <c r="H34" s="898"/>
      <c r="I34" s="898"/>
      <c r="J34" s="898"/>
      <c r="K34" s="898"/>
      <c r="L34" s="898"/>
      <c r="M34" s="898"/>
      <c r="N34" s="898"/>
      <c r="O34" s="898"/>
      <c r="P34" s="898"/>
      <c r="Q34" s="898"/>
      <c r="R34" s="898"/>
      <c r="S34" s="898"/>
      <c r="T34" s="898"/>
      <c r="U34" s="898"/>
      <c r="V34" s="898"/>
      <c r="W34" s="898"/>
      <c r="X34" s="898"/>
      <c r="Y34" s="898"/>
      <c r="Z34" s="899"/>
      <c r="AA34" s="659">
        <f>AA2+1</f>
        <v>2</v>
      </c>
    </row>
    <row r="35" spans="2:33" ht="30" customHeight="1" x14ac:dyDescent="0.25">
      <c r="B35" s="660"/>
      <c r="C35" s="661"/>
      <c r="D35" s="662" t="s">
        <v>101</v>
      </c>
      <c r="E35" s="900" t="str">
        <f>'PRE ASSESSMENT'!$E$13:$G$13</f>
        <v>TRAINING INSTITUTE</v>
      </c>
      <c r="F35" s="900"/>
      <c r="G35" s="900"/>
      <c r="H35" s="900"/>
      <c r="I35" s="900"/>
      <c r="J35" s="900"/>
      <c r="K35" s="900"/>
      <c r="L35" s="900"/>
      <c r="M35" s="900"/>
      <c r="N35" s="900"/>
      <c r="O35" s="900"/>
      <c r="P35" s="900"/>
      <c r="Q35" s="900"/>
      <c r="R35" s="900"/>
      <c r="S35" s="900"/>
      <c r="T35" s="900"/>
      <c r="U35" s="900"/>
      <c r="V35" s="900"/>
      <c r="W35" s="900"/>
      <c r="X35" s="900"/>
      <c r="Y35" s="901"/>
      <c r="Z35" s="908" t="s">
        <v>112</v>
      </c>
      <c r="AA35" s="663"/>
    </row>
    <row r="36" spans="2:33" ht="30" customHeight="1" thickBot="1" x14ac:dyDescent="0.3">
      <c r="B36" s="660"/>
      <c r="C36" s="661"/>
      <c r="D36" s="664" t="s">
        <v>102</v>
      </c>
      <c r="E36" s="841" t="str">
        <f>'PRE ASSESSMENT'!$E$14:$G$14</f>
        <v>No 05, Gampaha</v>
      </c>
      <c r="F36" s="841"/>
      <c r="G36" s="841"/>
      <c r="H36" s="841"/>
      <c r="I36" s="841"/>
      <c r="J36" s="841"/>
      <c r="K36" s="841"/>
      <c r="L36" s="841"/>
      <c r="M36" s="841"/>
      <c r="N36" s="841"/>
      <c r="O36" s="841"/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909"/>
      <c r="AA36" s="663"/>
    </row>
    <row r="37" spans="2:33" ht="30" customHeight="1" thickBot="1" x14ac:dyDescent="0.3">
      <c r="B37" s="660"/>
      <c r="C37" s="661"/>
      <c r="D37" s="664" t="s">
        <v>90</v>
      </c>
      <c r="E37" s="841" t="str">
        <f>'PRE DATA'!$C$5</f>
        <v>Computer Applications Assistant</v>
      </c>
      <c r="F37" s="841"/>
      <c r="G37" s="841"/>
      <c r="H37" s="841"/>
      <c r="I37" s="841"/>
      <c r="J37" s="841"/>
      <c r="K37" s="841"/>
      <c r="L37" s="841"/>
      <c r="M37" s="841"/>
      <c r="N37" s="841"/>
      <c r="O37" s="841"/>
      <c r="P37" s="841"/>
      <c r="Q37" s="841"/>
      <c r="R37" s="841"/>
      <c r="S37" s="841"/>
      <c r="T37" s="841"/>
      <c r="U37" s="902"/>
      <c r="V37" s="902"/>
      <c r="W37" s="902"/>
      <c r="X37" s="902"/>
      <c r="Y37" s="903"/>
      <c r="Z37" s="665"/>
      <c r="AA37" s="663"/>
    </row>
    <row r="38" spans="2:33" ht="30" customHeight="1" x14ac:dyDescent="0.25">
      <c r="B38" s="660"/>
      <c r="C38" s="661"/>
      <c r="D38" s="664" t="s">
        <v>119</v>
      </c>
      <c r="E38" s="910" t="str">
        <f>'PRE DATA'!$C$6</f>
        <v>K72S003Q1L2</v>
      </c>
      <c r="F38" s="910"/>
      <c r="G38" s="910"/>
      <c r="H38" s="910"/>
      <c r="I38" s="910" t="str">
        <f>'PRE DATA'!$C$7</f>
        <v>K72S003Q2L3</v>
      </c>
      <c r="J38" s="910"/>
      <c r="K38" s="910"/>
      <c r="L38" s="910"/>
      <c r="M38" s="911">
        <f>'PRE DATA'!$C$8</f>
        <v>0</v>
      </c>
      <c r="N38" s="912"/>
      <c r="O38" s="912"/>
      <c r="P38" s="912"/>
      <c r="Q38" s="912"/>
      <c r="R38" s="912"/>
      <c r="S38" s="912"/>
      <c r="T38" s="912"/>
      <c r="U38" s="912"/>
      <c r="V38" s="912"/>
      <c r="W38" s="912"/>
      <c r="X38" s="912"/>
      <c r="Y38" s="913"/>
      <c r="Z38" s="666" t="s">
        <v>111</v>
      </c>
      <c r="AA38" s="663"/>
    </row>
    <row r="39" spans="2:33" ht="30" customHeight="1" thickBot="1" x14ac:dyDescent="0.3">
      <c r="B39" s="660"/>
      <c r="C39" s="661"/>
      <c r="D39" s="667" t="s">
        <v>91</v>
      </c>
      <c r="E39" s="904" t="str">
        <f>LEFT($E$6,7)</f>
        <v>K72S003</v>
      </c>
      <c r="F39" s="904"/>
      <c r="G39" s="904"/>
      <c r="H39" s="904"/>
      <c r="I39" s="904"/>
      <c r="J39" s="904"/>
      <c r="K39" s="904"/>
      <c r="L39" s="904"/>
      <c r="M39" s="904"/>
      <c r="N39" s="904"/>
      <c r="O39" s="904"/>
      <c r="P39" s="904"/>
      <c r="Q39" s="904"/>
      <c r="R39" s="904"/>
      <c r="S39" s="904"/>
      <c r="T39" s="904"/>
      <c r="U39" s="905"/>
      <c r="V39" s="905"/>
      <c r="W39" s="905"/>
      <c r="X39" s="905"/>
      <c r="Y39" s="906"/>
      <c r="Z39" s="668">
        <f>AA34</f>
        <v>2</v>
      </c>
      <c r="AA39" s="663"/>
    </row>
    <row r="40" spans="2:33" ht="30" customHeight="1" x14ac:dyDescent="0.25">
      <c r="B40" s="660"/>
      <c r="C40" s="661"/>
      <c r="D40" s="892" t="s">
        <v>745</v>
      </c>
      <c r="E40" s="892"/>
      <c r="F40" s="892"/>
      <c r="G40" s="892"/>
      <c r="H40" s="892"/>
      <c r="I40" s="892"/>
      <c r="J40" s="892"/>
      <c r="K40" s="892"/>
      <c r="L40" s="892"/>
      <c r="M40" s="892"/>
      <c r="N40" s="892"/>
      <c r="O40" s="892"/>
      <c r="P40" s="892"/>
      <c r="Q40" s="892"/>
      <c r="R40" s="892"/>
      <c r="S40" s="892"/>
      <c r="T40" s="892"/>
      <c r="U40" s="892"/>
      <c r="V40" s="892"/>
      <c r="W40" s="892"/>
      <c r="X40" s="892"/>
      <c r="Y40" s="892"/>
      <c r="Z40" s="892"/>
      <c r="AA40" s="663"/>
    </row>
    <row r="41" spans="2:33" ht="30" customHeight="1" x14ac:dyDescent="0.25">
      <c r="B41" s="660"/>
      <c r="C41" s="661"/>
      <c r="D41" s="892" t="s">
        <v>746</v>
      </c>
      <c r="E41" s="892"/>
      <c r="F41" s="892"/>
      <c r="G41" s="892"/>
      <c r="H41" s="892"/>
      <c r="I41" s="892"/>
      <c r="J41" s="892"/>
      <c r="K41" s="892"/>
      <c r="L41" s="892"/>
      <c r="M41" s="892"/>
      <c r="N41" s="892"/>
      <c r="O41" s="892"/>
      <c r="P41" s="892"/>
      <c r="Q41" s="892"/>
      <c r="R41" s="892"/>
      <c r="S41" s="892"/>
      <c r="T41" s="892"/>
      <c r="U41" s="892"/>
      <c r="V41" s="892"/>
      <c r="W41" s="892"/>
      <c r="X41" s="892"/>
      <c r="Y41" s="892"/>
      <c r="Z41" s="892"/>
      <c r="AA41" s="663"/>
    </row>
    <row r="42" spans="2:33" ht="30" customHeight="1" x14ac:dyDescent="0.25">
      <c r="B42" s="660"/>
      <c r="C42" s="661"/>
      <c r="D42" s="893" t="s">
        <v>747</v>
      </c>
      <c r="E42" s="892"/>
      <c r="F42" s="892"/>
      <c r="G42" s="892"/>
      <c r="H42" s="892"/>
      <c r="I42" s="892"/>
      <c r="J42" s="892"/>
      <c r="K42" s="892"/>
      <c r="L42" s="892"/>
      <c r="M42" s="892"/>
      <c r="N42" s="892"/>
      <c r="O42" s="892"/>
      <c r="P42" s="892"/>
      <c r="Q42" s="892"/>
      <c r="R42" s="892"/>
      <c r="S42" s="892"/>
      <c r="T42" s="892"/>
      <c r="U42" s="892"/>
      <c r="V42" s="892"/>
      <c r="W42" s="892"/>
      <c r="X42" s="892"/>
      <c r="Y42" s="892"/>
      <c r="Z42" s="892"/>
      <c r="AA42" s="663"/>
    </row>
    <row r="43" spans="2:33" ht="30" customHeight="1" thickBot="1" x14ac:dyDescent="0.3">
      <c r="B43" s="660"/>
      <c r="C43" s="661"/>
      <c r="D43" s="669"/>
      <c r="E43" s="670"/>
      <c r="F43" s="661"/>
      <c r="G43" s="661"/>
      <c r="H43" s="661"/>
      <c r="I43" s="661"/>
      <c r="J43" s="661"/>
      <c r="K43" s="671"/>
      <c r="L43" s="661"/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61"/>
      <c r="Z43" s="661"/>
      <c r="AA43" s="663"/>
    </row>
    <row r="44" spans="2:33" ht="30" customHeight="1" x14ac:dyDescent="0.25">
      <c r="B44" s="660"/>
      <c r="C44" s="672" t="s">
        <v>44</v>
      </c>
      <c r="D44" s="673" t="s">
        <v>92</v>
      </c>
      <c r="E44" s="674" t="s">
        <v>93</v>
      </c>
      <c r="F44" s="675">
        <v>1</v>
      </c>
      <c r="G44" s="675">
        <v>2</v>
      </c>
      <c r="H44" s="675">
        <v>3</v>
      </c>
      <c r="I44" s="675">
        <v>4</v>
      </c>
      <c r="J44" s="675">
        <v>5</v>
      </c>
      <c r="K44" s="675">
        <v>6</v>
      </c>
      <c r="L44" s="675">
        <v>7</v>
      </c>
      <c r="M44" s="675">
        <v>8</v>
      </c>
      <c r="N44" s="675">
        <v>9</v>
      </c>
      <c r="O44" s="675">
        <v>10</v>
      </c>
      <c r="P44" s="675">
        <v>11</v>
      </c>
      <c r="Q44" s="675">
        <v>12</v>
      </c>
      <c r="R44" s="675">
        <v>13</v>
      </c>
      <c r="S44" s="675">
        <v>14</v>
      </c>
      <c r="T44" s="675">
        <v>15</v>
      </c>
      <c r="U44" s="675">
        <v>16</v>
      </c>
      <c r="V44" s="675">
        <v>17</v>
      </c>
      <c r="W44" s="675">
        <v>18</v>
      </c>
      <c r="X44" s="675">
        <v>19</v>
      </c>
      <c r="Y44" s="675">
        <v>20</v>
      </c>
      <c r="Z44" s="676" t="s">
        <v>94</v>
      </c>
      <c r="AA44" s="663"/>
    </row>
    <row r="45" spans="2:33" ht="30" customHeight="1" x14ac:dyDescent="0.25">
      <c r="B45" s="660"/>
      <c r="C45" s="677">
        <f>C22+1</f>
        <v>11</v>
      </c>
      <c r="D45" s="678">
        <f>'PRE DATA'!B48</f>
        <v>0</v>
      </c>
      <c r="E45" s="679">
        <f>'PRE DATA'!C48</f>
        <v>0</v>
      </c>
      <c r="F45" s="680" t="str">
        <f>'PRE DATA'!D48</f>
        <v>-</v>
      </c>
      <c r="G45" s="680" t="str">
        <f>'PRE DATA'!E48</f>
        <v>-</v>
      </c>
      <c r="H45" s="680" t="str">
        <f>'PRE DATA'!F48</f>
        <v>-</v>
      </c>
      <c r="I45" s="680" t="str">
        <f>'PRE DATA'!G48</f>
        <v>-</v>
      </c>
      <c r="J45" s="680" t="str">
        <f>'PRE DATA'!H48</f>
        <v>-</v>
      </c>
      <c r="K45" s="680" t="str">
        <f>'PRE DATA'!I48</f>
        <v>-</v>
      </c>
      <c r="L45" s="680" t="str">
        <f>'PRE DATA'!J48</f>
        <v>-</v>
      </c>
      <c r="M45" s="680" t="str">
        <f>'PRE DATA'!K48</f>
        <v>-</v>
      </c>
      <c r="N45" s="680" t="str">
        <f>'PRE DATA'!L48</f>
        <v>-</v>
      </c>
      <c r="O45" s="680" t="s">
        <v>96</v>
      </c>
      <c r="P45" s="680" t="s">
        <v>96</v>
      </c>
      <c r="Q45" s="680" t="s">
        <v>96</v>
      </c>
      <c r="R45" s="680" t="s">
        <v>96</v>
      </c>
      <c r="S45" s="680" t="s">
        <v>96</v>
      </c>
      <c r="T45" s="680" t="s">
        <v>96</v>
      </c>
      <c r="U45" s="681" t="s">
        <v>96</v>
      </c>
      <c r="V45" s="681" t="s">
        <v>96</v>
      </c>
      <c r="W45" s="681" t="s">
        <v>96</v>
      </c>
      <c r="X45" s="681" t="s">
        <v>96</v>
      </c>
      <c r="Y45" s="681" t="s">
        <v>96</v>
      </c>
      <c r="Z45" s="682">
        <f>COUNTIF(F45:Y45,"x")+COUNTIF(F45:Y45,"N")</f>
        <v>0</v>
      </c>
      <c r="AA45" s="663"/>
    </row>
    <row r="46" spans="2:33" ht="30" customHeight="1" x14ac:dyDescent="0.25">
      <c r="B46" s="660"/>
      <c r="C46" s="677">
        <f>C45+1</f>
        <v>12</v>
      </c>
      <c r="D46" s="678">
        <f>'PRE DATA'!B49</f>
        <v>0</v>
      </c>
      <c r="E46" s="679">
        <f>'PRE DATA'!C49</f>
        <v>0</v>
      </c>
      <c r="F46" s="680" t="s">
        <v>667</v>
      </c>
      <c r="G46" s="680" t="s">
        <v>667</v>
      </c>
      <c r="H46" s="680" t="s">
        <v>667</v>
      </c>
      <c r="I46" s="680" t="s">
        <v>667</v>
      </c>
      <c r="J46" s="680" t="s">
        <v>667</v>
      </c>
      <c r="K46" s="680" t="s">
        <v>667</v>
      </c>
      <c r="L46" s="680" t="str">
        <f>'PRE DATA'!J49</f>
        <v>-</v>
      </c>
      <c r="M46" s="680" t="str">
        <f>'PRE DATA'!K49</f>
        <v>-</v>
      </c>
      <c r="N46" s="680" t="str">
        <f>'PRE DATA'!L49</f>
        <v>-</v>
      </c>
      <c r="O46" s="680" t="s">
        <v>96</v>
      </c>
      <c r="P46" s="680" t="s">
        <v>96</v>
      </c>
      <c r="Q46" s="680" t="s">
        <v>96</v>
      </c>
      <c r="R46" s="680" t="s">
        <v>96</v>
      </c>
      <c r="S46" s="680" t="s">
        <v>96</v>
      </c>
      <c r="T46" s="680" t="s">
        <v>96</v>
      </c>
      <c r="U46" s="681" t="s">
        <v>96</v>
      </c>
      <c r="V46" s="681" t="s">
        <v>96</v>
      </c>
      <c r="W46" s="681" t="s">
        <v>96</v>
      </c>
      <c r="X46" s="681" t="s">
        <v>96</v>
      </c>
      <c r="Y46" s="681" t="s">
        <v>96</v>
      </c>
      <c r="Z46" s="682">
        <f t="shared" ref="Z46:Z54" si="7">COUNTIF(F46:Y46,"x")+COUNTIF(F46:Y46,"N")</f>
        <v>0</v>
      </c>
      <c r="AA46" s="663"/>
    </row>
    <row r="47" spans="2:33" ht="30" customHeight="1" x14ac:dyDescent="0.25">
      <c r="B47" s="660"/>
      <c r="C47" s="677">
        <f t="shared" ref="C47:C54" si="8">C46+1</f>
        <v>13</v>
      </c>
      <c r="D47" s="678">
        <f>'PRE DATA'!B50</f>
        <v>0</v>
      </c>
      <c r="E47" s="679">
        <f>'PRE DATA'!C50</f>
        <v>0</v>
      </c>
      <c r="F47" s="680" t="str">
        <f>'PRE DATA'!D50</f>
        <v>-</v>
      </c>
      <c r="G47" s="680" t="str">
        <f>'PRE DATA'!E50</f>
        <v>-</v>
      </c>
      <c r="H47" s="680" t="str">
        <f>'PRE DATA'!F50</f>
        <v>-</v>
      </c>
      <c r="I47" s="680" t="str">
        <f>'PRE DATA'!G50</f>
        <v>-</v>
      </c>
      <c r="J47" s="680" t="str">
        <f>'PRE DATA'!H50</f>
        <v>-</v>
      </c>
      <c r="K47" s="680" t="str">
        <f>'PRE DATA'!I50</f>
        <v>-</v>
      </c>
      <c r="L47" s="680" t="str">
        <f>'PRE DATA'!J50</f>
        <v>-</v>
      </c>
      <c r="M47" s="680" t="str">
        <f>'PRE DATA'!K50</f>
        <v>-</v>
      </c>
      <c r="N47" s="680" t="str">
        <f>'PRE DATA'!L50</f>
        <v>-</v>
      </c>
      <c r="O47" s="680" t="s">
        <v>96</v>
      </c>
      <c r="P47" s="680" t="s">
        <v>96</v>
      </c>
      <c r="Q47" s="680" t="s">
        <v>96</v>
      </c>
      <c r="R47" s="680" t="s">
        <v>96</v>
      </c>
      <c r="S47" s="680" t="s">
        <v>96</v>
      </c>
      <c r="T47" s="680" t="s">
        <v>96</v>
      </c>
      <c r="U47" s="681" t="s">
        <v>96</v>
      </c>
      <c r="V47" s="681" t="s">
        <v>96</v>
      </c>
      <c r="W47" s="681" t="s">
        <v>96</v>
      </c>
      <c r="X47" s="681" t="s">
        <v>96</v>
      </c>
      <c r="Y47" s="681" t="s">
        <v>96</v>
      </c>
      <c r="Z47" s="682">
        <f t="shared" si="7"/>
        <v>0</v>
      </c>
      <c r="AA47" s="663"/>
      <c r="AG47" s="145"/>
    </row>
    <row r="48" spans="2:33" ht="30" customHeight="1" x14ac:dyDescent="0.25">
      <c r="B48" s="660"/>
      <c r="C48" s="677">
        <f t="shared" si="8"/>
        <v>14</v>
      </c>
      <c r="D48" s="678">
        <f>'PRE DATA'!B51</f>
        <v>0</v>
      </c>
      <c r="E48" s="679">
        <f>'PRE DATA'!C51</f>
        <v>0</v>
      </c>
      <c r="F48" s="680" t="s">
        <v>667</v>
      </c>
      <c r="G48" s="680" t="s">
        <v>667</v>
      </c>
      <c r="H48" s="680" t="s">
        <v>667</v>
      </c>
      <c r="I48" s="680" t="s">
        <v>667</v>
      </c>
      <c r="J48" s="680" t="s">
        <v>667</v>
      </c>
      <c r="K48" s="680" t="s">
        <v>667</v>
      </c>
      <c r="L48" s="680" t="str">
        <f>'PRE DATA'!J51</f>
        <v>-</v>
      </c>
      <c r="M48" s="680" t="str">
        <f>'PRE DATA'!K51</f>
        <v>-</v>
      </c>
      <c r="N48" s="680" t="str">
        <f>'PRE DATA'!L51</f>
        <v>-</v>
      </c>
      <c r="O48" s="680" t="s">
        <v>96</v>
      </c>
      <c r="P48" s="680" t="s">
        <v>96</v>
      </c>
      <c r="Q48" s="680" t="s">
        <v>96</v>
      </c>
      <c r="R48" s="680" t="s">
        <v>96</v>
      </c>
      <c r="S48" s="680" t="s">
        <v>96</v>
      </c>
      <c r="T48" s="680" t="s">
        <v>96</v>
      </c>
      <c r="U48" s="681" t="s">
        <v>96</v>
      </c>
      <c r="V48" s="681" t="s">
        <v>96</v>
      </c>
      <c r="W48" s="681" t="s">
        <v>96</v>
      </c>
      <c r="X48" s="681" t="s">
        <v>96</v>
      </c>
      <c r="Y48" s="681" t="s">
        <v>96</v>
      </c>
      <c r="Z48" s="682">
        <f t="shared" si="7"/>
        <v>0</v>
      </c>
      <c r="AA48" s="663"/>
      <c r="AG48" s="145"/>
    </row>
    <row r="49" spans="2:33" ht="30" customHeight="1" x14ac:dyDescent="0.25">
      <c r="B49" s="660"/>
      <c r="C49" s="677">
        <f t="shared" si="8"/>
        <v>15</v>
      </c>
      <c r="D49" s="678">
        <f>'PRE DATA'!B52</f>
        <v>0</v>
      </c>
      <c r="E49" s="679">
        <f>'PRE DATA'!C52</f>
        <v>0</v>
      </c>
      <c r="F49" s="680" t="s">
        <v>667</v>
      </c>
      <c r="G49" s="680" t="s">
        <v>667</v>
      </c>
      <c r="H49" s="680" t="s">
        <v>667</v>
      </c>
      <c r="I49" s="680" t="s">
        <v>667</v>
      </c>
      <c r="J49" s="680" t="s">
        <v>667</v>
      </c>
      <c r="K49" s="680" t="s">
        <v>667</v>
      </c>
      <c r="L49" s="680" t="str">
        <f>'PRE DATA'!J52</f>
        <v>-</v>
      </c>
      <c r="M49" s="680" t="str">
        <f>'PRE DATA'!K52</f>
        <v>-</v>
      </c>
      <c r="N49" s="680" t="str">
        <f>'PRE DATA'!L52</f>
        <v>-</v>
      </c>
      <c r="O49" s="680" t="s">
        <v>96</v>
      </c>
      <c r="P49" s="680" t="s">
        <v>96</v>
      </c>
      <c r="Q49" s="680" t="s">
        <v>96</v>
      </c>
      <c r="R49" s="680" t="s">
        <v>96</v>
      </c>
      <c r="S49" s="680" t="s">
        <v>96</v>
      </c>
      <c r="T49" s="680" t="s">
        <v>96</v>
      </c>
      <c r="U49" s="681" t="s">
        <v>96</v>
      </c>
      <c r="V49" s="681" t="s">
        <v>96</v>
      </c>
      <c r="W49" s="681" t="s">
        <v>96</v>
      </c>
      <c r="X49" s="681" t="s">
        <v>96</v>
      </c>
      <c r="Y49" s="681" t="s">
        <v>96</v>
      </c>
      <c r="Z49" s="682">
        <f t="shared" si="7"/>
        <v>0</v>
      </c>
      <c r="AA49" s="663"/>
      <c r="AG49" s="146"/>
    </row>
    <row r="50" spans="2:33" ht="30" customHeight="1" x14ac:dyDescent="0.25">
      <c r="B50" s="660"/>
      <c r="C50" s="677">
        <f t="shared" si="8"/>
        <v>16</v>
      </c>
      <c r="D50" s="680" t="s">
        <v>96</v>
      </c>
      <c r="E50" s="680" t="s">
        <v>96</v>
      </c>
      <c r="F50" s="680" t="s">
        <v>96</v>
      </c>
      <c r="G50" s="680" t="s">
        <v>96</v>
      </c>
      <c r="H50" s="680" t="s">
        <v>96</v>
      </c>
      <c r="I50" s="680" t="s">
        <v>96</v>
      </c>
      <c r="J50" s="680" t="s">
        <v>96</v>
      </c>
      <c r="K50" s="680" t="s">
        <v>96</v>
      </c>
      <c r="L50" s="680">
        <f>'PRE DATA'!J53</f>
        <v>0</v>
      </c>
      <c r="M50" s="680">
        <f>'PRE DATA'!K53</f>
        <v>0</v>
      </c>
      <c r="N50" s="680">
        <f>'PRE DATA'!L53</f>
        <v>0</v>
      </c>
      <c r="O50" s="680" t="s">
        <v>96</v>
      </c>
      <c r="P50" s="680" t="s">
        <v>96</v>
      </c>
      <c r="Q50" s="680" t="s">
        <v>96</v>
      </c>
      <c r="R50" s="680" t="s">
        <v>96</v>
      </c>
      <c r="S50" s="680" t="s">
        <v>96</v>
      </c>
      <c r="T50" s="680" t="s">
        <v>96</v>
      </c>
      <c r="U50" s="681" t="s">
        <v>96</v>
      </c>
      <c r="V50" s="681" t="s">
        <v>96</v>
      </c>
      <c r="W50" s="681" t="s">
        <v>96</v>
      </c>
      <c r="X50" s="681" t="s">
        <v>96</v>
      </c>
      <c r="Y50" s="681" t="s">
        <v>96</v>
      </c>
      <c r="Z50" s="682">
        <f t="shared" si="7"/>
        <v>0</v>
      </c>
      <c r="AA50" s="663"/>
    </row>
    <row r="51" spans="2:33" ht="30" customHeight="1" x14ac:dyDescent="0.25">
      <c r="B51" s="660"/>
      <c r="C51" s="677">
        <f t="shared" si="8"/>
        <v>17</v>
      </c>
      <c r="D51" s="680" t="s">
        <v>96</v>
      </c>
      <c r="E51" s="680" t="s">
        <v>96</v>
      </c>
      <c r="F51" s="680" t="s">
        <v>96</v>
      </c>
      <c r="G51" s="680" t="s">
        <v>96</v>
      </c>
      <c r="H51" s="680" t="s">
        <v>96</v>
      </c>
      <c r="I51" s="680" t="s">
        <v>96</v>
      </c>
      <c r="J51" s="680" t="s">
        <v>96</v>
      </c>
      <c r="K51" s="680" t="s">
        <v>96</v>
      </c>
      <c r="L51" s="680" t="s">
        <v>96</v>
      </c>
      <c r="M51" s="680" t="s">
        <v>96</v>
      </c>
      <c r="N51" s="680" t="s">
        <v>96</v>
      </c>
      <c r="O51" s="680" t="s">
        <v>96</v>
      </c>
      <c r="P51" s="680" t="s">
        <v>96</v>
      </c>
      <c r="Q51" s="680" t="s">
        <v>96</v>
      </c>
      <c r="R51" s="680" t="s">
        <v>96</v>
      </c>
      <c r="S51" s="680" t="s">
        <v>96</v>
      </c>
      <c r="T51" s="680" t="s">
        <v>96</v>
      </c>
      <c r="U51" s="681" t="s">
        <v>96</v>
      </c>
      <c r="V51" s="681" t="s">
        <v>96</v>
      </c>
      <c r="W51" s="681" t="s">
        <v>96</v>
      </c>
      <c r="X51" s="681" t="s">
        <v>96</v>
      </c>
      <c r="Y51" s="681" t="s">
        <v>96</v>
      </c>
      <c r="Z51" s="682">
        <f t="shared" si="7"/>
        <v>0</v>
      </c>
      <c r="AA51" s="663"/>
    </row>
    <row r="52" spans="2:33" ht="30" customHeight="1" x14ac:dyDescent="0.25">
      <c r="B52" s="660"/>
      <c r="C52" s="677">
        <f t="shared" si="8"/>
        <v>18</v>
      </c>
      <c r="D52" s="680" t="s">
        <v>96</v>
      </c>
      <c r="E52" s="680" t="s">
        <v>96</v>
      </c>
      <c r="F52" s="680" t="s">
        <v>96</v>
      </c>
      <c r="G52" s="680" t="s">
        <v>96</v>
      </c>
      <c r="H52" s="680" t="s">
        <v>96</v>
      </c>
      <c r="I52" s="680" t="s">
        <v>96</v>
      </c>
      <c r="J52" s="680" t="s">
        <v>96</v>
      </c>
      <c r="K52" s="680" t="s">
        <v>96</v>
      </c>
      <c r="L52" s="680" t="s">
        <v>96</v>
      </c>
      <c r="M52" s="680" t="s">
        <v>96</v>
      </c>
      <c r="N52" s="680" t="s">
        <v>96</v>
      </c>
      <c r="O52" s="680" t="s">
        <v>96</v>
      </c>
      <c r="P52" s="680" t="s">
        <v>96</v>
      </c>
      <c r="Q52" s="680" t="s">
        <v>96</v>
      </c>
      <c r="R52" s="680" t="s">
        <v>96</v>
      </c>
      <c r="S52" s="680" t="s">
        <v>96</v>
      </c>
      <c r="T52" s="680" t="s">
        <v>96</v>
      </c>
      <c r="U52" s="681" t="s">
        <v>96</v>
      </c>
      <c r="V52" s="681" t="s">
        <v>96</v>
      </c>
      <c r="W52" s="681" t="s">
        <v>96</v>
      </c>
      <c r="X52" s="681" t="s">
        <v>96</v>
      </c>
      <c r="Y52" s="681" t="s">
        <v>96</v>
      </c>
      <c r="Z52" s="682">
        <f t="shared" si="7"/>
        <v>0</v>
      </c>
      <c r="AA52" s="663"/>
    </row>
    <row r="53" spans="2:33" ht="30" customHeight="1" x14ac:dyDescent="0.25">
      <c r="B53" s="660"/>
      <c r="C53" s="677">
        <f t="shared" si="8"/>
        <v>19</v>
      </c>
      <c r="D53" s="680" t="s">
        <v>96</v>
      </c>
      <c r="E53" s="680" t="s">
        <v>96</v>
      </c>
      <c r="F53" s="680" t="s">
        <v>96</v>
      </c>
      <c r="G53" s="680" t="s">
        <v>96</v>
      </c>
      <c r="H53" s="680" t="s">
        <v>96</v>
      </c>
      <c r="I53" s="680" t="s">
        <v>96</v>
      </c>
      <c r="J53" s="680" t="s">
        <v>96</v>
      </c>
      <c r="K53" s="680" t="s">
        <v>96</v>
      </c>
      <c r="L53" s="680" t="s">
        <v>96</v>
      </c>
      <c r="M53" s="680" t="s">
        <v>96</v>
      </c>
      <c r="N53" s="680" t="s">
        <v>96</v>
      </c>
      <c r="O53" s="680" t="s">
        <v>96</v>
      </c>
      <c r="P53" s="680" t="s">
        <v>96</v>
      </c>
      <c r="Q53" s="680" t="s">
        <v>96</v>
      </c>
      <c r="R53" s="680" t="s">
        <v>96</v>
      </c>
      <c r="S53" s="680" t="s">
        <v>96</v>
      </c>
      <c r="T53" s="680" t="s">
        <v>96</v>
      </c>
      <c r="U53" s="681" t="s">
        <v>96</v>
      </c>
      <c r="V53" s="681" t="s">
        <v>96</v>
      </c>
      <c r="W53" s="681" t="s">
        <v>96</v>
      </c>
      <c r="X53" s="681" t="s">
        <v>96</v>
      </c>
      <c r="Y53" s="681" t="s">
        <v>96</v>
      </c>
      <c r="Z53" s="682">
        <f t="shared" si="7"/>
        <v>0</v>
      </c>
      <c r="AA53" s="663"/>
    </row>
    <row r="54" spans="2:33" ht="30" customHeight="1" thickBot="1" x14ac:dyDescent="0.3">
      <c r="B54" s="660"/>
      <c r="C54" s="712">
        <f t="shared" si="8"/>
        <v>20</v>
      </c>
      <c r="D54" s="686" t="s">
        <v>96</v>
      </c>
      <c r="E54" s="686" t="s">
        <v>96</v>
      </c>
      <c r="F54" s="686" t="s">
        <v>96</v>
      </c>
      <c r="G54" s="686" t="s">
        <v>96</v>
      </c>
      <c r="H54" s="686" t="s">
        <v>96</v>
      </c>
      <c r="I54" s="686" t="s">
        <v>96</v>
      </c>
      <c r="J54" s="686" t="s">
        <v>96</v>
      </c>
      <c r="K54" s="686" t="s">
        <v>96</v>
      </c>
      <c r="L54" s="686" t="s">
        <v>96</v>
      </c>
      <c r="M54" s="686" t="s">
        <v>96</v>
      </c>
      <c r="N54" s="686" t="s">
        <v>96</v>
      </c>
      <c r="O54" s="686" t="s">
        <v>96</v>
      </c>
      <c r="P54" s="686" t="s">
        <v>96</v>
      </c>
      <c r="Q54" s="686" t="s">
        <v>96</v>
      </c>
      <c r="R54" s="686" t="s">
        <v>96</v>
      </c>
      <c r="S54" s="686" t="s">
        <v>96</v>
      </c>
      <c r="T54" s="686" t="s">
        <v>96</v>
      </c>
      <c r="U54" s="688" t="s">
        <v>96</v>
      </c>
      <c r="V54" s="688" t="s">
        <v>96</v>
      </c>
      <c r="W54" s="688" t="s">
        <v>96</v>
      </c>
      <c r="X54" s="688" t="s">
        <v>96</v>
      </c>
      <c r="Y54" s="688" t="s">
        <v>96</v>
      </c>
      <c r="Z54" s="689">
        <f t="shared" si="7"/>
        <v>0</v>
      </c>
      <c r="AA54" s="663"/>
    </row>
    <row r="55" spans="2:33" ht="30" customHeight="1" thickBot="1" x14ac:dyDescent="0.3">
      <c r="B55" s="660"/>
      <c r="C55" s="661"/>
      <c r="D55" s="690"/>
      <c r="E55" s="691"/>
      <c r="F55" s="692"/>
      <c r="G55" s="693"/>
      <c r="H55" s="693"/>
      <c r="I55" s="693"/>
      <c r="J55" s="693"/>
      <c r="K55" s="694"/>
      <c r="L55" s="693"/>
      <c r="M55" s="693"/>
      <c r="N55" s="693"/>
      <c r="O55" s="693"/>
      <c r="P55" s="693"/>
      <c r="Q55" s="693"/>
      <c r="R55" s="693"/>
      <c r="S55" s="693"/>
      <c r="T55" s="693"/>
      <c r="U55" s="693"/>
      <c r="V55" s="894" t="s">
        <v>97</v>
      </c>
      <c r="W55" s="895"/>
      <c r="X55" s="895"/>
      <c r="Y55" s="896"/>
      <c r="Z55" s="695">
        <f>SUM(Z45:Z54)</f>
        <v>0</v>
      </c>
      <c r="AA55" s="663"/>
    </row>
    <row r="56" spans="2:33" ht="30" customHeight="1" x14ac:dyDescent="0.25">
      <c r="B56" s="660"/>
      <c r="C56" s="661"/>
      <c r="D56" s="897" t="s">
        <v>98</v>
      </c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693"/>
      <c r="AA56" s="663"/>
    </row>
    <row r="57" spans="2:33" ht="30" customHeight="1" x14ac:dyDescent="0.25">
      <c r="B57" s="660"/>
      <c r="C57" s="661"/>
      <c r="D57" s="883" t="s">
        <v>107</v>
      </c>
      <c r="E57" s="883"/>
      <c r="F57" s="696">
        <f>COUNTIF(F45:F54,"X")</f>
        <v>0</v>
      </c>
      <c r="G57" s="696">
        <f t="shared" ref="G57:Y57" si="9">COUNTIF(G45:G54,"X")</f>
        <v>0</v>
      </c>
      <c r="H57" s="696">
        <f t="shared" si="9"/>
        <v>0</v>
      </c>
      <c r="I57" s="696">
        <f t="shared" si="9"/>
        <v>0</v>
      </c>
      <c r="J57" s="696">
        <f t="shared" si="9"/>
        <v>0</v>
      </c>
      <c r="K57" s="696">
        <f t="shared" si="9"/>
        <v>0</v>
      </c>
      <c r="L57" s="696">
        <f t="shared" si="9"/>
        <v>0</v>
      </c>
      <c r="M57" s="696">
        <f t="shared" si="9"/>
        <v>0</v>
      </c>
      <c r="N57" s="696">
        <f t="shared" si="9"/>
        <v>0</v>
      </c>
      <c r="O57" s="696">
        <f t="shared" si="9"/>
        <v>0</v>
      </c>
      <c r="P57" s="696">
        <f t="shared" si="9"/>
        <v>0</v>
      </c>
      <c r="Q57" s="696">
        <f t="shared" si="9"/>
        <v>0</v>
      </c>
      <c r="R57" s="696">
        <f t="shared" si="9"/>
        <v>0</v>
      </c>
      <c r="S57" s="696">
        <f t="shared" si="9"/>
        <v>0</v>
      </c>
      <c r="T57" s="696">
        <f t="shared" si="9"/>
        <v>0</v>
      </c>
      <c r="U57" s="696">
        <f t="shared" si="9"/>
        <v>0</v>
      </c>
      <c r="V57" s="696">
        <f t="shared" si="9"/>
        <v>0</v>
      </c>
      <c r="W57" s="696">
        <f t="shared" si="9"/>
        <v>0</v>
      </c>
      <c r="X57" s="696">
        <f t="shared" si="9"/>
        <v>0</v>
      </c>
      <c r="Y57" s="696">
        <f t="shared" si="9"/>
        <v>0</v>
      </c>
      <c r="Z57" s="693"/>
      <c r="AA57" s="663"/>
    </row>
    <row r="58" spans="2:33" ht="30" customHeight="1" x14ac:dyDescent="0.25">
      <c r="B58" s="660"/>
      <c r="C58" s="661"/>
      <c r="D58" s="883" t="s">
        <v>108</v>
      </c>
      <c r="E58" s="883"/>
      <c r="F58" s="696">
        <f>COUNTIF(F45:F54,"N")</f>
        <v>0</v>
      </c>
      <c r="G58" s="696">
        <f t="shared" ref="G58:Y58" si="10">COUNTIF(G45:G54,"N")</f>
        <v>0</v>
      </c>
      <c r="H58" s="696">
        <f t="shared" si="10"/>
        <v>0</v>
      </c>
      <c r="I58" s="696">
        <f t="shared" si="10"/>
        <v>0</v>
      </c>
      <c r="J58" s="696">
        <f t="shared" si="10"/>
        <v>0</v>
      </c>
      <c r="K58" s="696">
        <f t="shared" si="10"/>
        <v>0</v>
      </c>
      <c r="L58" s="696">
        <f t="shared" si="10"/>
        <v>0</v>
      </c>
      <c r="M58" s="696">
        <f t="shared" si="10"/>
        <v>0</v>
      </c>
      <c r="N58" s="696">
        <f t="shared" si="10"/>
        <v>0</v>
      </c>
      <c r="O58" s="696">
        <f t="shared" si="10"/>
        <v>0</v>
      </c>
      <c r="P58" s="696">
        <f t="shared" si="10"/>
        <v>0</v>
      </c>
      <c r="Q58" s="696">
        <f t="shared" si="10"/>
        <v>0</v>
      </c>
      <c r="R58" s="696">
        <f t="shared" si="10"/>
        <v>0</v>
      </c>
      <c r="S58" s="696">
        <f t="shared" si="10"/>
        <v>0</v>
      </c>
      <c r="T58" s="696">
        <f t="shared" si="10"/>
        <v>0</v>
      </c>
      <c r="U58" s="696">
        <f t="shared" si="10"/>
        <v>0</v>
      </c>
      <c r="V58" s="696">
        <f t="shared" si="10"/>
        <v>0</v>
      </c>
      <c r="W58" s="696">
        <f t="shared" si="10"/>
        <v>0</v>
      </c>
      <c r="X58" s="696">
        <f t="shared" si="10"/>
        <v>0</v>
      </c>
      <c r="Y58" s="696">
        <f t="shared" si="10"/>
        <v>0</v>
      </c>
      <c r="Z58" s="693"/>
      <c r="AA58" s="663"/>
    </row>
    <row r="59" spans="2:33" ht="30" customHeight="1" x14ac:dyDescent="0.25">
      <c r="B59" s="660"/>
      <c r="C59" s="661"/>
      <c r="D59" s="883" t="s">
        <v>109</v>
      </c>
      <c r="E59" s="883"/>
      <c r="F59" s="696">
        <f>COUNTIF(F45:F54,"A")</f>
        <v>3</v>
      </c>
      <c r="G59" s="696">
        <f t="shared" ref="G59:Y59" si="11">COUNTIF(G45:G54,"A")</f>
        <v>3</v>
      </c>
      <c r="H59" s="696">
        <f t="shared" si="11"/>
        <v>3</v>
      </c>
      <c r="I59" s="696">
        <f t="shared" si="11"/>
        <v>3</v>
      </c>
      <c r="J59" s="696">
        <f t="shared" si="11"/>
        <v>3</v>
      </c>
      <c r="K59" s="696">
        <f t="shared" si="11"/>
        <v>3</v>
      </c>
      <c r="L59" s="696">
        <f t="shared" si="11"/>
        <v>0</v>
      </c>
      <c r="M59" s="696">
        <f t="shared" si="11"/>
        <v>0</v>
      </c>
      <c r="N59" s="696">
        <f t="shared" si="11"/>
        <v>0</v>
      </c>
      <c r="O59" s="696">
        <f t="shared" si="11"/>
        <v>0</v>
      </c>
      <c r="P59" s="696">
        <f t="shared" si="11"/>
        <v>0</v>
      </c>
      <c r="Q59" s="696">
        <f t="shared" si="11"/>
        <v>0</v>
      </c>
      <c r="R59" s="696">
        <f t="shared" si="11"/>
        <v>0</v>
      </c>
      <c r="S59" s="696">
        <f t="shared" si="11"/>
        <v>0</v>
      </c>
      <c r="T59" s="696">
        <f t="shared" si="11"/>
        <v>0</v>
      </c>
      <c r="U59" s="696">
        <f t="shared" si="11"/>
        <v>0</v>
      </c>
      <c r="V59" s="696">
        <f t="shared" si="11"/>
        <v>0</v>
      </c>
      <c r="W59" s="696">
        <f t="shared" si="11"/>
        <v>0</v>
      </c>
      <c r="X59" s="696">
        <f t="shared" si="11"/>
        <v>0</v>
      </c>
      <c r="Y59" s="696">
        <f t="shared" si="11"/>
        <v>0</v>
      </c>
      <c r="Z59" s="693"/>
      <c r="AA59" s="663"/>
    </row>
    <row r="60" spans="2:33" ht="30" customHeight="1" x14ac:dyDescent="0.25">
      <c r="B60" s="660"/>
      <c r="C60" s="661"/>
      <c r="D60" s="697"/>
      <c r="E60" s="670"/>
      <c r="F60" s="698"/>
      <c r="G60" s="693"/>
      <c r="H60" s="693"/>
      <c r="I60" s="693"/>
      <c r="J60" s="693"/>
      <c r="K60" s="694"/>
      <c r="L60" s="693"/>
      <c r="M60" s="693"/>
      <c r="N60" s="693"/>
      <c r="O60" s="693"/>
      <c r="P60" s="693"/>
      <c r="Q60" s="693"/>
      <c r="R60" s="693"/>
      <c r="S60" s="693"/>
      <c r="T60" s="693"/>
      <c r="U60" s="693"/>
      <c r="V60" s="693"/>
      <c r="W60" s="693"/>
      <c r="X60" s="693"/>
      <c r="Y60" s="693"/>
      <c r="Z60" s="693"/>
      <c r="AA60" s="663"/>
    </row>
    <row r="61" spans="2:33" ht="61.5" customHeight="1" x14ac:dyDescent="0.25">
      <c r="B61" s="660"/>
      <c r="C61" s="661"/>
      <c r="D61" s="699" t="s">
        <v>100</v>
      </c>
      <c r="E61" s="670"/>
      <c r="F61" s="661"/>
      <c r="G61" s="661"/>
      <c r="H61" s="661"/>
      <c r="I61" s="661"/>
      <c r="J61" s="661"/>
      <c r="K61" s="671"/>
      <c r="L61" s="661"/>
      <c r="M61" s="661"/>
      <c r="N61" s="661"/>
      <c r="O61" s="661"/>
      <c r="P61" s="661"/>
      <c r="Q61" s="661"/>
      <c r="R61" s="661"/>
      <c r="S61" s="661"/>
      <c r="T61" s="661"/>
      <c r="U61" s="661"/>
      <c r="V61" s="661"/>
      <c r="W61" s="884" t="s">
        <v>99</v>
      </c>
      <c r="X61" s="885"/>
      <c r="Y61" s="885"/>
      <c r="Z61" s="886"/>
      <c r="AA61" s="663"/>
    </row>
    <row r="62" spans="2:33" ht="30" customHeight="1" x14ac:dyDescent="0.25">
      <c r="B62" s="660"/>
      <c r="C62" s="661"/>
      <c r="D62" s="700" t="str">
        <f>'PRE ASSESSMENT'!$D$37</f>
        <v>Perera</v>
      </c>
      <c r="E62" s="887" t="str">
        <f>'PRE DATA'!$C$27</f>
        <v>CBA/2555/2015</v>
      </c>
      <c r="F62" s="887"/>
      <c r="G62" s="887"/>
      <c r="H62" s="887"/>
      <c r="I62" s="887"/>
      <c r="J62" s="887"/>
      <c r="K62" s="671"/>
      <c r="L62" s="888">
        <f>'PRE ASSESSMENT'!D42</f>
        <v>43652</v>
      </c>
      <c r="M62" s="888"/>
      <c r="N62" s="888"/>
      <c r="O62" s="888"/>
      <c r="P62" s="888"/>
      <c r="Q62" s="888"/>
      <c r="R62" s="888"/>
      <c r="S62" s="888"/>
      <c r="T62" s="661"/>
      <c r="U62" s="661"/>
      <c r="V62" s="661"/>
      <c r="W62" s="889" t="str">
        <f>'PRE DATA'!$C$34</f>
        <v>2019-1</v>
      </c>
      <c r="X62" s="890"/>
      <c r="Y62" s="890"/>
      <c r="Z62" s="891"/>
      <c r="AA62" s="663"/>
    </row>
    <row r="63" spans="2:33" ht="30" customHeight="1" x14ac:dyDescent="0.25">
      <c r="B63" s="660"/>
      <c r="C63" s="661"/>
      <c r="D63" s="701" t="s">
        <v>129</v>
      </c>
      <c r="E63" s="881" t="s">
        <v>19</v>
      </c>
      <c r="F63" s="881"/>
      <c r="G63" s="881"/>
      <c r="H63" s="881"/>
      <c r="I63" s="881"/>
      <c r="J63" s="881"/>
      <c r="K63" s="671"/>
      <c r="L63" s="882" t="s">
        <v>21</v>
      </c>
      <c r="M63" s="882"/>
      <c r="N63" s="882"/>
      <c r="O63" s="882"/>
      <c r="P63" s="882"/>
      <c r="Q63" s="882"/>
      <c r="R63" s="882"/>
      <c r="S63" s="882"/>
      <c r="T63" s="661"/>
      <c r="U63" s="661"/>
      <c r="V63" s="661"/>
      <c r="W63" s="661"/>
      <c r="X63" s="661"/>
      <c r="Y63" s="661"/>
      <c r="Z63" s="661"/>
      <c r="AA63" s="663"/>
    </row>
    <row r="64" spans="2:33" ht="30" customHeight="1" thickBot="1" x14ac:dyDescent="0.3">
      <c r="B64" s="702"/>
      <c r="C64" s="703"/>
      <c r="D64" s="704"/>
      <c r="E64" s="705"/>
      <c r="F64" s="703"/>
      <c r="G64" s="703"/>
      <c r="H64" s="703"/>
      <c r="I64" s="703"/>
      <c r="J64" s="703"/>
      <c r="K64" s="706"/>
      <c r="L64" s="703"/>
      <c r="M64" s="703"/>
      <c r="N64" s="703"/>
      <c r="O64" s="703"/>
      <c r="P64" s="703"/>
      <c r="Q64" s="703"/>
      <c r="R64" s="703"/>
      <c r="S64" s="703"/>
      <c r="T64" s="703"/>
      <c r="U64" s="703"/>
      <c r="V64" s="703"/>
      <c r="W64" s="703"/>
      <c r="X64" s="703"/>
      <c r="Y64" s="703"/>
      <c r="Z64" s="703"/>
      <c r="AA64" s="707"/>
    </row>
    <row r="65" spans="2:27" ht="30" customHeight="1" thickBot="1" x14ac:dyDescent="0.3">
      <c r="B65" s="661"/>
      <c r="C65" s="708"/>
      <c r="D65" s="709"/>
      <c r="E65" s="710"/>
      <c r="F65" s="708"/>
      <c r="G65" s="708"/>
      <c r="H65" s="708"/>
      <c r="I65" s="708"/>
      <c r="J65" s="708"/>
      <c r="K65" s="711"/>
      <c r="L65" s="708"/>
      <c r="M65" s="708"/>
      <c r="N65" s="708"/>
      <c r="O65" s="708"/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</row>
    <row r="66" spans="2:27" ht="30" customHeight="1" thickBot="1" x14ac:dyDescent="0.3">
      <c r="B66" s="1"/>
      <c r="C66" s="2"/>
      <c r="D66" s="860" t="str">
        <f>$D$2</f>
        <v>DETAILS OF PRE ASSESSMENT CARRIED OUT</v>
      </c>
      <c r="E66" s="860"/>
      <c r="F66" s="860"/>
      <c r="G66" s="860"/>
      <c r="H66" s="860"/>
      <c r="I66" s="860"/>
      <c r="J66" s="860"/>
      <c r="K66" s="860"/>
      <c r="L66" s="860"/>
      <c r="M66" s="860"/>
      <c r="N66" s="860"/>
      <c r="O66" s="860"/>
      <c r="P66" s="860"/>
      <c r="Q66" s="860"/>
      <c r="R66" s="860"/>
      <c r="S66" s="860"/>
      <c r="T66" s="860"/>
      <c r="U66" s="860"/>
      <c r="V66" s="860"/>
      <c r="W66" s="860"/>
      <c r="X66" s="860"/>
      <c r="Y66" s="860"/>
      <c r="Z66" s="861"/>
      <c r="AA66" s="27">
        <f>AA34+1</f>
        <v>3</v>
      </c>
    </row>
    <row r="67" spans="2:27" ht="30" customHeight="1" x14ac:dyDescent="0.25">
      <c r="B67" s="10"/>
      <c r="C67" s="6"/>
      <c r="D67" s="46" t="s">
        <v>101</v>
      </c>
      <c r="E67" s="862" t="str">
        <f>'PRE ASSESSMENT'!$E$13:$G$13</f>
        <v>TRAINING INSTITUTE</v>
      </c>
      <c r="F67" s="862"/>
      <c r="G67" s="862"/>
      <c r="H67" s="862"/>
      <c r="I67" s="862"/>
      <c r="J67" s="862"/>
      <c r="K67" s="862"/>
      <c r="L67" s="862"/>
      <c r="M67" s="862"/>
      <c r="N67" s="862"/>
      <c r="O67" s="862"/>
      <c r="P67" s="862"/>
      <c r="Q67" s="862"/>
      <c r="R67" s="862"/>
      <c r="S67" s="862"/>
      <c r="T67" s="862"/>
      <c r="U67" s="862"/>
      <c r="V67" s="862"/>
      <c r="W67" s="862"/>
      <c r="X67" s="862"/>
      <c r="Y67" s="863"/>
      <c r="Z67" s="869" t="s">
        <v>112</v>
      </c>
      <c r="AA67" s="11"/>
    </row>
    <row r="68" spans="2:27" ht="30" customHeight="1" thickBot="1" x14ac:dyDescent="0.3">
      <c r="B68" s="10"/>
      <c r="C68" s="6"/>
      <c r="D68" s="47" t="s">
        <v>102</v>
      </c>
      <c r="E68" s="843" t="str">
        <f>'PRE ASSESSMENT'!$E$14:$G$14</f>
        <v>No 05, Gampaha</v>
      </c>
      <c r="F68" s="843"/>
      <c r="G68" s="843"/>
      <c r="H68" s="843"/>
      <c r="I68" s="843"/>
      <c r="J68" s="843"/>
      <c r="K68" s="843"/>
      <c r="L68" s="843"/>
      <c r="M68" s="843"/>
      <c r="N68" s="843"/>
      <c r="O68" s="843"/>
      <c r="P68" s="843"/>
      <c r="Q68" s="843"/>
      <c r="R68" s="843"/>
      <c r="S68" s="843"/>
      <c r="T68" s="843"/>
      <c r="U68" s="843"/>
      <c r="V68" s="843"/>
      <c r="W68" s="843"/>
      <c r="X68" s="843"/>
      <c r="Y68" s="844"/>
      <c r="Z68" s="870"/>
      <c r="AA68" s="11"/>
    </row>
    <row r="69" spans="2:27" ht="30" customHeight="1" thickBot="1" x14ac:dyDescent="0.3">
      <c r="B69" s="10"/>
      <c r="C69" s="6"/>
      <c r="D69" s="47" t="s">
        <v>90</v>
      </c>
      <c r="E69" s="843" t="str">
        <f>'PRE DATA'!$C$5</f>
        <v>Computer Applications Assistant</v>
      </c>
      <c r="F69" s="843"/>
      <c r="G69" s="843"/>
      <c r="H69" s="843"/>
      <c r="I69" s="843"/>
      <c r="J69" s="843"/>
      <c r="K69" s="843"/>
      <c r="L69" s="843"/>
      <c r="M69" s="843"/>
      <c r="N69" s="843"/>
      <c r="O69" s="843"/>
      <c r="P69" s="843"/>
      <c r="Q69" s="843"/>
      <c r="R69" s="843"/>
      <c r="S69" s="843"/>
      <c r="T69" s="843"/>
      <c r="U69" s="864"/>
      <c r="V69" s="864"/>
      <c r="W69" s="864"/>
      <c r="X69" s="864"/>
      <c r="Y69" s="865"/>
      <c r="Z69" s="7"/>
      <c r="AA69" s="11"/>
    </row>
    <row r="70" spans="2:27" ht="30" customHeight="1" x14ac:dyDescent="0.25">
      <c r="B70" s="10"/>
      <c r="C70" s="6"/>
      <c r="D70" s="47" t="s">
        <v>119</v>
      </c>
      <c r="E70" s="871" t="str">
        <f>'PRE DATA'!$C$6</f>
        <v>K72S003Q1L2</v>
      </c>
      <c r="F70" s="871"/>
      <c r="G70" s="871"/>
      <c r="H70" s="871"/>
      <c r="I70" s="871" t="str">
        <f>'PRE DATA'!$C$7</f>
        <v>K72S003Q2L3</v>
      </c>
      <c r="J70" s="871"/>
      <c r="K70" s="871"/>
      <c r="L70" s="871"/>
      <c r="M70" s="872">
        <f>'PRE DATA'!$C$8</f>
        <v>0</v>
      </c>
      <c r="N70" s="873"/>
      <c r="O70" s="873"/>
      <c r="P70" s="874"/>
      <c r="Q70" s="872">
        <f>'PRE DATA'!$C$9</f>
        <v>0</v>
      </c>
      <c r="R70" s="873"/>
      <c r="S70" s="873"/>
      <c r="T70" s="874"/>
      <c r="U70" s="872"/>
      <c r="V70" s="873"/>
      <c r="W70" s="873"/>
      <c r="X70" s="873"/>
      <c r="Y70" s="875"/>
      <c r="Z70" s="12" t="s">
        <v>111</v>
      </c>
      <c r="AA70" s="11"/>
    </row>
    <row r="71" spans="2:27" ht="30" customHeight="1" thickBot="1" x14ac:dyDescent="0.3">
      <c r="B71" s="10"/>
      <c r="C71" s="6"/>
      <c r="D71" s="48" t="s">
        <v>91</v>
      </c>
      <c r="E71" s="866" t="str">
        <f>LEFT($E$6,7)</f>
        <v>K72S003</v>
      </c>
      <c r="F71" s="866"/>
      <c r="G71" s="866"/>
      <c r="H71" s="866"/>
      <c r="I71" s="866"/>
      <c r="J71" s="866"/>
      <c r="K71" s="866"/>
      <c r="L71" s="866"/>
      <c r="M71" s="866"/>
      <c r="N71" s="866"/>
      <c r="O71" s="866"/>
      <c r="P71" s="866"/>
      <c r="Q71" s="866"/>
      <c r="R71" s="866"/>
      <c r="S71" s="866"/>
      <c r="T71" s="866"/>
      <c r="U71" s="867"/>
      <c r="V71" s="867"/>
      <c r="W71" s="867"/>
      <c r="X71" s="867"/>
      <c r="Y71" s="868"/>
      <c r="Z71" s="66">
        <f>AA66</f>
        <v>3</v>
      </c>
      <c r="AA71" s="11"/>
    </row>
    <row r="72" spans="2:27" ht="30" customHeight="1" x14ac:dyDescent="0.25">
      <c r="B72" s="10"/>
      <c r="C72" s="6"/>
      <c r="D72" s="876" t="s">
        <v>113</v>
      </c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6"/>
      <c r="Q72" s="876"/>
      <c r="R72" s="876"/>
      <c r="S72" s="876"/>
      <c r="T72" s="876"/>
      <c r="U72" s="876"/>
      <c r="V72" s="876"/>
      <c r="W72" s="876"/>
      <c r="X72" s="876"/>
      <c r="Y72" s="876"/>
      <c r="Z72" s="876"/>
      <c r="AA72" s="11"/>
    </row>
    <row r="73" spans="2:27" ht="30" customHeight="1" x14ac:dyDescent="0.25">
      <c r="B73" s="10"/>
      <c r="C73" s="6"/>
      <c r="D73" s="876" t="s">
        <v>114</v>
      </c>
      <c r="E73" s="876"/>
      <c r="F73" s="876"/>
      <c r="G73" s="876"/>
      <c r="H73" s="876"/>
      <c r="I73" s="876"/>
      <c r="J73" s="876"/>
      <c r="K73" s="876"/>
      <c r="L73" s="876"/>
      <c r="M73" s="876"/>
      <c r="N73" s="876"/>
      <c r="O73" s="876"/>
      <c r="P73" s="876"/>
      <c r="Q73" s="876"/>
      <c r="R73" s="876"/>
      <c r="S73" s="876"/>
      <c r="T73" s="876"/>
      <c r="U73" s="876"/>
      <c r="V73" s="876"/>
      <c r="W73" s="876"/>
      <c r="X73" s="876"/>
      <c r="Y73" s="876"/>
      <c r="Z73" s="876"/>
      <c r="AA73" s="11"/>
    </row>
    <row r="74" spans="2:27" ht="30" customHeight="1" x14ac:dyDescent="0.25">
      <c r="B74" s="10"/>
      <c r="C74" s="6"/>
      <c r="D74" s="877" t="s">
        <v>115</v>
      </c>
      <c r="E74" s="876"/>
      <c r="F74" s="876"/>
      <c r="G74" s="876"/>
      <c r="H74" s="876"/>
      <c r="I74" s="876"/>
      <c r="J74" s="876"/>
      <c r="K74" s="876"/>
      <c r="L74" s="876"/>
      <c r="M74" s="876"/>
      <c r="N74" s="876"/>
      <c r="O74" s="876"/>
      <c r="P74" s="876"/>
      <c r="Q74" s="876"/>
      <c r="R74" s="876"/>
      <c r="S74" s="876"/>
      <c r="T74" s="876"/>
      <c r="U74" s="876"/>
      <c r="V74" s="876"/>
      <c r="W74" s="876"/>
      <c r="X74" s="876"/>
      <c r="Y74" s="876"/>
      <c r="Z74" s="876"/>
      <c r="AA74" s="11"/>
    </row>
    <row r="75" spans="2:27" ht="30" customHeight="1" thickBot="1" x14ac:dyDescent="0.3">
      <c r="B75" s="10"/>
      <c r="C75" s="6"/>
      <c r="D75" s="41"/>
      <c r="E75" s="492"/>
      <c r="F75" s="6"/>
      <c r="G75" s="6"/>
      <c r="H75" s="6"/>
      <c r="I75" s="6"/>
      <c r="J75" s="6"/>
      <c r="K75" s="50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11"/>
    </row>
    <row r="76" spans="2:27" ht="30" customHeight="1" x14ac:dyDescent="0.25">
      <c r="B76" s="10"/>
      <c r="C76" s="178" t="s">
        <v>44</v>
      </c>
      <c r="D76" s="179" t="s">
        <v>92</v>
      </c>
      <c r="E76" s="498" t="s">
        <v>93</v>
      </c>
      <c r="F76" s="181">
        <v>1</v>
      </c>
      <c r="G76" s="181">
        <v>2</v>
      </c>
      <c r="H76" s="181">
        <v>3</v>
      </c>
      <c r="I76" s="181">
        <v>4</v>
      </c>
      <c r="J76" s="181">
        <v>5</v>
      </c>
      <c r="K76" s="181">
        <v>6</v>
      </c>
      <c r="L76" s="181">
        <v>7</v>
      </c>
      <c r="M76" s="181">
        <v>8</v>
      </c>
      <c r="N76" s="181">
        <v>9</v>
      </c>
      <c r="O76" s="181">
        <v>10</v>
      </c>
      <c r="P76" s="181">
        <v>11</v>
      </c>
      <c r="Q76" s="181">
        <v>12</v>
      </c>
      <c r="R76" s="181">
        <v>13</v>
      </c>
      <c r="S76" s="181">
        <v>14</v>
      </c>
      <c r="T76" s="181">
        <v>15</v>
      </c>
      <c r="U76" s="181">
        <v>16</v>
      </c>
      <c r="V76" s="181">
        <v>17</v>
      </c>
      <c r="W76" s="181">
        <v>18</v>
      </c>
      <c r="X76" s="181">
        <v>19</v>
      </c>
      <c r="Y76" s="181">
        <v>20</v>
      </c>
      <c r="Z76" s="31" t="s">
        <v>94</v>
      </c>
      <c r="AA76" s="11"/>
    </row>
    <row r="77" spans="2:27" ht="30" customHeight="1" x14ac:dyDescent="0.25">
      <c r="B77" s="10"/>
      <c r="C77" s="180">
        <f>C54+1</f>
        <v>21</v>
      </c>
      <c r="D77" s="69">
        <f>'PRE DATA'!B58</f>
        <v>0</v>
      </c>
      <c r="E77" s="499">
        <f>'PRE DATA'!C58</f>
        <v>0</v>
      </c>
      <c r="F77" s="69">
        <f>'PRE DATA'!D58</f>
        <v>0</v>
      </c>
      <c r="G77" s="69">
        <f>'PRE DATA'!E58</f>
        <v>0</v>
      </c>
      <c r="H77" s="69">
        <f>'PRE DATA'!F58</f>
        <v>0</v>
      </c>
      <c r="I77" s="69">
        <f>'PRE DATA'!G58</f>
        <v>0</v>
      </c>
      <c r="J77" s="69">
        <f>'PRE DATA'!H58</f>
        <v>0</v>
      </c>
      <c r="K77" s="69">
        <f>'PRE DATA'!I58</f>
        <v>0</v>
      </c>
      <c r="L77" s="69">
        <f>'PRE DATA'!J58</f>
        <v>0</v>
      </c>
      <c r="M77" s="69">
        <f>'PRE DATA'!K58</f>
        <v>0</v>
      </c>
      <c r="N77" s="69">
        <f>'PRE DATA'!L58</f>
        <v>0</v>
      </c>
      <c r="O77" s="69">
        <f>'PRE DATA'!M58</f>
        <v>0</v>
      </c>
      <c r="P77" s="69">
        <f>'PRE DATA'!N58</f>
        <v>0</v>
      </c>
      <c r="Q77" s="69">
        <f>'PRE DATA'!O58</f>
        <v>0</v>
      </c>
      <c r="R77" s="69">
        <f>'PRE DATA'!P58</f>
        <v>0</v>
      </c>
      <c r="S77" s="69">
        <f>'PRE DATA'!Q58</f>
        <v>0</v>
      </c>
      <c r="T77" s="69">
        <f>'PRE DATA'!R58</f>
        <v>0</v>
      </c>
      <c r="U77" s="52" t="s">
        <v>96</v>
      </c>
      <c r="V77" s="52" t="s">
        <v>96</v>
      </c>
      <c r="W77" s="52" t="s">
        <v>96</v>
      </c>
      <c r="X77" s="52" t="s">
        <v>96</v>
      </c>
      <c r="Y77" s="52" t="s">
        <v>96</v>
      </c>
      <c r="Z77" s="176">
        <f>COUNTIF(F77:Y77,"x")+COUNTIF(F77:Y77,"N")</f>
        <v>0</v>
      </c>
      <c r="AA77" s="11"/>
    </row>
    <row r="78" spans="2:27" ht="30" customHeight="1" x14ac:dyDescent="0.25">
      <c r="B78" s="10"/>
      <c r="C78" s="180">
        <f>C77+1</f>
        <v>22</v>
      </c>
      <c r="D78" s="52" t="s">
        <v>96</v>
      </c>
      <c r="E78" s="52" t="s">
        <v>96</v>
      </c>
      <c r="F78" s="52" t="s">
        <v>96</v>
      </c>
      <c r="G78" s="52" t="s">
        <v>96</v>
      </c>
      <c r="H78" s="52" t="s">
        <v>96</v>
      </c>
      <c r="I78" s="52" t="s">
        <v>96</v>
      </c>
      <c r="J78" s="52" t="s">
        <v>96</v>
      </c>
      <c r="K78" s="52" t="s">
        <v>96</v>
      </c>
      <c r="L78" s="69">
        <f>'PRE DATA'!J59</f>
        <v>0</v>
      </c>
      <c r="M78" s="69">
        <f>'PRE DATA'!K59</f>
        <v>0</v>
      </c>
      <c r="N78" s="69">
        <f>'PRE DATA'!L59</f>
        <v>0</v>
      </c>
      <c r="O78" s="69">
        <f>'PRE DATA'!M59</f>
        <v>0</v>
      </c>
      <c r="P78" s="69">
        <f>'PRE DATA'!N59</f>
        <v>0</v>
      </c>
      <c r="Q78" s="69">
        <f>'PRE DATA'!O59</f>
        <v>0</v>
      </c>
      <c r="R78" s="69">
        <f>'PRE DATA'!P59</f>
        <v>0</v>
      </c>
      <c r="S78" s="69">
        <f>'PRE DATA'!Q59</f>
        <v>0</v>
      </c>
      <c r="T78" s="69">
        <f>'PRE DATA'!R59</f>
        <v>0</v>
      </c>
      <c r="U78" s="52" t="s">
        <v>96</v>
      </c>
      <c r="V78" s="52" t="s">
        <v>96</v>
      </c>
      <c r="W78" s="52" t="s">
        <v>96</v>
      </c>
      <c r="X78" s="52" t="s">
        <v>96</v>
      </c>
      <c r="Y78" s="52" t="s">
        <v>96</v>
      </c>
      <c r="Z78" s="176">
        <f t="shared" ref="Z78:Z86" si="12">COUNTIF(F78:Y78,"x")+COUNTIF(F78:Y78,"N")</f>
        <v>0</v>
      </c>
      <c r="AA78" s="11"/>
    </row>
    <row r="79" spans="2:27" ht="30" customHeight="1" x14ac:dyDescent="0.25">
      <c r="B79" s="10"/>
      <c r="C79" s="180">
        <f t="shared" ref="C79:C86" si="13">C78+1</f>
        <v>23</v>
      </c>
      <c r="D79" s="52" t="s">
        <v>96</v>
      </c>
      <c r="E79" s="52" t="s">
        <v>96</v>
      </c>
      <c r="F79" s="52" t="s">
        <v>96</v>
      </c>
      <c r="G79" s="52" t="s">
        <v>96</v>
      </c>
      <c r="H79" s="52" t="s">
        <v>96</v>
      </c>
      <c r="I79" s="52" t="s">
        <v>96</v>
      </c>
      <c r="J79" s="52" t="s">
        <v>96</v>
      </c>
      <c r="K79" s="52" t="s">
        <v>96</v>
      </c>
      <c r="L79" s="69">
        <f>'PRE DATA'!J60</f>
        <v>0</v>
      </c>
      <c r="M79" s="69">
        <f>'PRE DATA'!K60</f>
        <v>0</v>
      </c>
      <c r="N79" s="69">
        <f>'PRE DATA'!L60</f>
        <v>0</v>
      </c>
      <c r="O79" s="69">
        <f>'PRE DATA'!M60</f>
        <v>0</v>
      </c>
      <c r="P79" s="69">
        <f>'PRE DATA'!N60</f>
        <v>0</v>
      </c>
      <c r="Q79" s="69">
        <f>'PRE DATA'!O60</f>
        <v>0</v>
      </c>
      <c r="R79" s="69">
        <f>'PRE DATA'!P60</f>
        <v>0</v>
      </c>
      <c r="S79" s="69">
        <f>'PRE DATA'!Q60</f>
        <v>0</v>
      </c>
      <c r="T79" s="69">
        <f>'PRE DATA'!R60</f>
        <v>0</v>
      </c>
      <c r="U79" s="52" t="s">
        <v>96</v>
      </c>
      <c r="V79" s="52" t="s">
        <v>96</v>
      </c>
      <c r="W79" s="52" t="s">
        <v>96</v>
      </c>
      <c r="X79" s="52" t="s">
        <v>96</v>
      </c>
      <c r="Y79" s="52" t="s">
        <v>96</v>
      </c>
      <c r="Z79" s="176">
        <f t="shared" si="12"/>
        <v>0</v>
      </c>
      <c r="AA79" s="11"/>
    </row>
    <row r="80" spans="2:27" ht="30" customHeight="1" x14ac:dyDescent="0.25">
      <c r="B80" s="10"/>
      <c r="C80" s="180">
        <f t="shared" si="13"/>
        <v>24</v>
      </c>
      <c r="D80" s="52" t="s">
        <v>96</v>
      </c>
      <c r="E80" s="52" t="s">
        <v>96</v>
      </c>
      <c r="F80" s="52" t="s">
        <v>96</v>
      </c>
      <c r="G80" s="52" t="s">
        <v>96</v>
      </c>
      <c r="H80" s="52" t="s">
        <v>96</v>
      </c>
      <c r="I80" s="52" t="s">
        <v>96</v>
      </c>
      <c r="J80" s="52" t="s">
        <v>96</v>
      </c>
      <c r="K80" s="52" t="s">
        <v>96</v>
      </c>
      <c r="L80" s="52" t="s">
        <v>96</v>
      </c>
      <c r="M80" s="52" t="s">
        <v>96</v>
      </c>
      <c r="N80" s="52" t="s">
        <v>96</v>
      </c>
      <c r="O80" s="52" t="s">
        <v>96</v>
      </c>
      <c r="P80" s="52" t="s">
        <v>96</v>
      </c>
      <c r="Q80" s="52" t="s">
        <v>96</v>
      </c>
      <c r="R80" s="52" t="s">
        <v>96</v>
      </c>
      <c r="S80" s="52" t="s">
        <v>96</v>
      </c>
      <c r="T80" s="52" t="s">
        <v>96</v>
      </c>
      <c r="U80" s="52" t="s">
        <v>96</v>
      </c>
      <c r="V80" s="52" t="s">
        <v>96</v>
      </c>
      <c r="W80" s="52" t="s">
        <v>96</v>
      </c>
      <c r="X80" s="52" t="s">
        <v>96</v>
      </c>
      <c r="Y80" s="52" t="s">
        <v>96</v>
      </c>
      <c r="Z80" s="176">
        <f t="shared" si="12"/>
        <v>0</v>
      </c>
      <c r="AA80" s="11"/>
    </row>
    <row r="81" spans="2:27" ht="30" customHeight="1" x14ac:dyDescent="0.25">
      <c r="B81" s="10"/>
      <c r="C81" s="180">
        <f t="shared" si="13"/>
        <v>25</v>
      </c>
      <c r="D81" s="52" t="s">
        <v>96</v>
      </c>
      <c r="E81" s="52" t="s">
        <v>96</v>
      </c>
      <c r="F81" s="52" t="s">
        <v>96</v>
      </c>
      <c r="G81" s="52" t="s">
        <v>96</v>
      </c>
      <c r="H81" s="52" t="s">
        <v>96</v>
      </c>
      <c r="I81" s="52" t="s">
        <v>96</v>
      </c>
      <c r="J81" s="52" t="s">
        <v>96</v>
      </c>
      <c r="K81" s="52" t="s">
        <v>96</v>
      </c>
      <c r="L81" s="52" t="s">
        <v>96</v>
      </c>
      <c r="M81" s="52" t="s">
        <v>96</v>
      </c>
      <c r="N81" s="52" t="s">
        <v>96</v>
      </c>
      <c r="O81" s="52" t="s">
        <v>96</v>
      </c>
      <c r="P81" s="52" t="s">
        <v>96</v>
      </c>
      <c r="Q81" s="52" t="s">
        <v>96</v>
      </c>
      <c r="R81" s="52" t="s">
        <v>96</v>
      </c>
      <c r="S81" s="52" t="s">
        <v>96</v>
      </c>
      <c r="T81" s="52" t="s">
        <v>96</v>
      </c>
      <c r="U81" s="52" t="s">
        <v>96</v>
      </c>
      <c r="V81" s="52" t="s">
        <v>96</v>
      </c>
      <c r="W81" s="52" t="s">
        <v>96</v>
      </c>
      <c r="X81" s="52" t="s">
        <v>96</v>
      </c>
      <c r="Y81" s="52" t="s">
        <v>96</v>
      </c>
      <c r="Z81" s="176">
        <f t="shared" si="12"/>
        <v>0</v>
      </c>
      <c r="AA81" s="11"/>
    </row>
    <row r="82" spans="2:27" ht="30" customHeight="1" x14ac:dyDescent="0.25">
      <c r="B82" s="10"/>
      <c r="C82" s="180">
        <f t="shared" si="13"/>
        <v>26</v>
      </c>
      <c r="D82" s="52" t="s">
        <v>96</v>
      </c>
      <c r="E82" s="52" t="s">
        <v>96</v>
      </c>
      <c r="F82" s="52" t="s">
        <v>96</v>
      </c>
      <c r="G82" s="52" t="s">
        <v>96</v>
      </c>
      <c r="H82" s="52" t="s">
        <v>96</v>
      </c>
      <c r="I82" s="52" t="s">
        <v>96</v>
      </c>
      <c r="J82" s="52" t="s">
        <v>96</v>
      </c>
      <c r="K82" s="52" t="s">
        <v>96</v>
      </c>
      <c r="L82" s="52" t="s">
        <v>96</v>
      </c>
      <c r="M82" s="52" t="s">
        <v>96</v>
      </c>
      <c r="N82" s="52" t="s">
        <v>96</v>
      </c>
      <c r="O82" s="52" t="s">
        <v>96</v>
      </c>
      <c r="P82" s="52" t="s">
        <v>96</v>
      </c>
      <c r="Q82" s="52" t="s">
        <v>96</v>
      </c>
      <c r="R82" s="52" t="s">
        <v>96</v>
      </c>
      <c r="S82" s="52" t="s">
        <v>96</v>
      </c>
      <c r="T82" s="52" t="s">
        <v>96</v>
      </c>
      <c r="U82" s="52" t="s">
        <v>96</v>
      </c>
      <c r="V82" s="52" t="s">
        <v>96</v>
      </c>
      <c r="W82" s="52" t="s">
        <v>96</v>
      </c>
      <c r="X82" s="52" t="s">
        <v>96</v>
      </c>
      <c r="Y82" s="52" t="s">
        <v>96</v>
      </c>
      <c r="Z82" s="176">
        <f t="shared" si="12"/>
        <v>0</v>
      </c>
      <c r="AA82" s="11"/>
    </row>
    <row r="83" spans="2:27" ht="30" customHeight="1" x14ac:dyDescent="0.25">
      <c r="B83" s="10"/>
      <c r="C83" s="180">
        <f t="shared" si="13"/>
        <v>27</v>
      </c>
      <c r="D83" s="52" t="s">
        <v>96</v>
      </c>
      <c r="E83" s="52" t="s">
        <v>96</v>
      </c>
      <c r="F83" s="52" t="s">
        <v>96</v>
      </c>
      <c r="G83" s="52" t="s">
        <v>96</v>
      </c>
      <c r="H83" s="52" t="s">
        <v>96</v>
      </c>
      <c r="I83" s="52" t="s">
        <v>96</v>
      </c>
      <c r="J83" s="52" t="s">
        <v>96</v>
      </c>
      <c r="K83" s="52" t="s">
        <v>96</v>
      </c>
      <c r="L83" s="52" t="s">
        <v>96</v>
      </c>
      <c r="M83" s="52" t="s">
        <v>96</v>
      </c>
      <c r="N83" s="52" t="s">
        <v>96</v>
      </c>
      <c r="O83" s="52" t="s">
        <v>96</v>
      </c>
      <c r="P83" s="52" t="s">
        <v>96</v>
      </c>
      <c r="Q83" s="52" t="s">
        <v>96</v>
      </c>
      <c r="R83" s="52" t="s">
        <v>96</v>
      </c>
      <c r="S83" s="52" t="s">
        <v>96</v>
      </c>
      <c r="T83" s="52" t="s">
        <v>96</v>
      </c>
      <c r="U83" s="52" t="s">
        <v>96</v>
      </c>
      <c r="V83" s="52" t="s">
        <v>96</v>
      </c>
      <c r="W83" s="52" t="s">
        <v>96</v>
      </c>
      <c r="X83" s="52" t="s">
        <v>96</v>
      </c>
      <c r="Y83" s="52" t="s">
        <v>96</v>
      </c>
      <c r="Z83" s="176">
        <f t="shared" si="12"/>
        <v>0</v>
      </c>
      <c r="AA83" s="11"/>
    </row>
    <row r="84" spans="2:27" ht="30" customHeight="1" x14ac:dyDescent="0.25">
      <c r="B84" s="10"/>
      <c r="C84" s="180">
        <f t="shared" si="13"/>
        <v>28</v>
      </c>
      <c r="D84" s="52" t="s">
        <v>96</v>
      </c>
      <c r="E84" s="52" t="s">
        <v>96</v>
      </c>
      <c r="F84" s="52" t="s">
        <v>96</v>
      </c>
      <c r="G84" s="52" t="s">
        <v>96</v>
      </c>
      <c r="H84" s="52" t="s">
        <v>96</v>
      </c>
      <c r="I84" s="52" t="s">
        <v>96</v>
      </c>
      <c r="J84" s="52" t="s">
        <v>96</v>
      </c>
      <c r="K84" s="52" t="s">
        <v>96</v>
      </c>
      <c r="L84" s="52" t="s">
        <v>96</v>
      </c>
      <c r="M84" s="52" t="s">
        <v>96</v>
      </c>
      <c r="N84" s="52" t="s">
        <v>96</v>
      </c>
      <c r="O84" s="52" t="s">
        <v>96</v>
      </c>
      <c r="P84" s="52" t="s">
        <v>96</v>
      </c>
      <c r="Q84" s="52" t="s">
        <v>96</v>
      </c>
      <c r="R84" s="52" t="s">
        <v>96</v>
      </c>
      <c r="S84" s="52" t="s">
        <v>96</v>
      </c>
      <c r="T84" s="52" t="s">
        <v>96</v>
      </c>
      <c r="U84" s="52" t="s">
        <v>96</v>
      </c>
      <c r="V84" s="52" t="s">
        <v>96</v>
      </c>
      <c r="W84" s="52" t="s">
        <v>96</v>
      </c>
      <c r="X84" s="52" t="s">
        <v>96</v>
      </c>
      <c r="Y84" s="52" t="s">
        <v>96</v>
      </c>
      <c r="Z84" s="176">
        <f t="shared" si="12"/>
        <v>0</v>
      </c>
      <c r="AA84" s="11"/>
    </row>
    <row r="85" spans="2:27" ht="30" customHeight="1" x14ac:dyDescent="0.25">
      <c r="B85" s="10"/>
      <c r="C85" s="180">
        <f t="shared" si="13"/>
        <v>29</v>
      </c>
      <c r="D85" s="52" t="s">
        <v>96</v>
      </c>
      <c r="E85" s="52" t="s">
        <v>96</v>
      </c>
      <c r="F85" s="52" t="s">
        <v>96</v>
      </c>
      <c r="G85" s="52" t="s">
        <v>96</v>
      </c>
      <c r="H85" s="52" t="s">
        <v>96</v>
      </c>
      <c r="I85" s="52" t="s">
        <v>96</v>
      </c>
      <c r="J85" s="52" t="s">
        <v>96</v>
      </c>
      <c r="K85" s="52" t="s">
        <v>96</v>
      </c>
      <c r="L85" s="52" t="s">
        <v>96</v>
      </c>
      <c r="M85" s="52" t="s">
        <v>96</v>
      </c>
      <c r="N85" s="52" t="s">
        <v>96</v>
      </c>
      <c r="O85" s="52" t="s">
        <v>96</v>
      </c>
      <c r="P85" s="52" t="s">
        <v>96</v>
      </c>
      <c r="Q85" s="52" t="s">
        <v>96</v>
      </c>
      <c r="R85" s="52" t="s">
        <v>96</v>
      </c>
      <c r="S85" s="52" t="s">
        <v>96</v>
      </c>
      <c r="T85" s="52" t="s">
        <v>96</v>
      </c>
      <c r="U85" s="52" t="s">
        <v>96</v>
      </c>
      <c r="V85" s="52" t="s">
        <v>96</v>
      </c>
      <c r="W85" s="52" t="s">
        <v>96</v>
      </c>
      <c r="X85" s="52" t="s">
        <v>96</v>
      </c>
      <c r="Y85" s="52" t="s">
        <v>96</v>
      </c>
      <c r="Z85" s="176">
        <f t="shared" si="12"/>
        <v>0</v>
      </c>
      <c r="AA85" s="11"/>
    </row>
    <row r="86" spans="2:27" ht="30" customHeight="1" thickBot="1" x14ac:dyDescent="0.3">
      <c r="B86" s="10"/>
      <c r="C86" s="180">
        <f t="shared" si="13"/>
        <v>30</v>
      </c>
      <c r="D86" s="53" t="s">
        <v>96</v>
      </c>
      <c r="E86" s="53" t="s">
        <v>96</v>
      </c>
      <c r="F86" s="53" t="s">
        <v>96</v>
      </c>
      <c r="G86" s="53" t="s">
        <v>96</v>
      </c>
      <c r="H86" s="53" t="s">
        <v>96</v>
      </c>
      <c r="I86" s="53" t="s">
        <v>96</v>
      </c>
      <c r="J86" s="53" t="s">
        <v>96</v>
      </c>
      <c r="K86" s="53" t="s">
        <v>96</v>
      </c>
      <c r="L86" s="53" t="s">
        <v>96</v>
      </c>
      <c r="M86" s="53" t="s">
        <v>96</v>
      </c>
      <c r="N86" s="53" t="s">
        <v>96</v>
      </c>
      <c r="O86" s="53" t="s">
        <v>96</v>
      </c>
      <c r="P86" s="53" t="s">
        <v>96</v>
      </c>
      <c r="Q86" s="53" t="s">
        <v>96</v>
      </c>
      <c r="R86" s="53" t="s">
        <v>96</v>
      </c>
      <c r="S86" s="53" t="s">
        <v>96</v>
      </c>
      <c r="T86" s="53" t="s">
        <v>96</v>
      </c>
      <c r="U86" s="53" t="s">
        <v>96</v>
      </c>
      <c r="V86" s="53" t="s">
        <v>96</v>
      </c>
      <c r="W86" s="53" t="s">
        <v>96</v>
      </c>
      <c r="X86" s="53" t="s">
        <v>96</v>
      </c>
      <c r="Y86" s="53" t="s">
        <v>96</v>
      </c>
      <c r="Z86" s="177">
        <f t="shared" si="12"/>
        <v>0</v>
      </c>
      <c r="AA86" s="11"/>
    </row>
    <row r="87" spans="2:27" ht="30" customHeight="1" thickBot="1" x14ac:dyDescent="0.3">
      <c r="B87" s="10"/>
      <c r="C87" s="6"/>
      <c r="D87" s="44"/>
      <c r="E87" s="496"/>
      <c r="F87" s="36"/>
      <c r="G87" s="37"/>
      <c r="H87" s="37"/>
      <c r="I87" s="37"/>
      <c r="J87" s="37"/>
      <c r="K87" s="54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856" t="s">
        <v>97</v>
      </c>
      <c r="W87" s="857"/>
      <c r="X87" s="857"/>
      <c r="Y87" s="858"/>
      <c r="Z87" s="63">
        <f>SUM(Z77:Z86)</f>
        <v>0</v>
      </c>
      <c r="AA87" s="11"/>
    </row>
    <row r="88" spans="2:27" ht="30" customHeight="1" x14ac:dyDescent="0.25">
      <c r="B88" s="10"/>
      <c r="C88" s="6"/>
      <c r="D88" s="859" t="s">
        <v>98</v>
      </c>
      <c r="E88" s="859"/>
      <c r="F88" s="859"/>
      <c r="G88" s="859"/>
      <c r="H88" s="859"/>
      <c r="I88" s="859"/>
      <c r="J88" s="859"/>
      <c r="K88" s="859"/>
      <c r="L88" s="859"/>
      <c r="M88" s="859"/>
      <c r="N88" s="859"/>
      <c r="O88" s="859"/>
      <c r="P88" s="859"/>
      <c r="Q88" s="859"/>
      <c r="R88" s="859"/>
      <c r="S88" s="859"/>
      <c r="T88" s="859"/>
      <c r="U88" s="859"/>
      <c r="V88" s="859"/>
      <c r="W88" s="859"/>
      <c r="X88" s="859"/>
      <c r="Y88" s="859"/>
      <c r="Z88" s="37"/>
      <c r="AA88" s="11"/>
    </row>
    <row r="89" spans="2:27" ht="30" customHeight="1" x14ac:dyDescent="0.25">
      <c r="B89" s="10"/>
      <c r="C89" s="6"/>
      <c r="D89" s="845" t="s">
        <v>107</v>
      </c>
      <c r="E89" s="845"/>
      <c r="F89" s="169">
        <f>COUNTIF(F77:F86,"X")</f>
        <v>0</v>
      </c>
      <c r="G89" s="169">
        <f t="shared" ref="G89:Y89" si="14">COUNTIF(G77:G86,"X")</f>
        <v>0</v>
      </c>
      <c r="H89" s="169">
        <f t="shared" si="14"/>
        <v>0</v>
      </c>
      <c r="I89" s="169">
        <f t="shared" si="14"/>
        <v>0</v>
      </c>
      <c r="J89" s="169">
        <f t="shared" si="14"/>
        <v>0</v>
      </c>
      <c r="K89" s="169">
        <f t="shared" si="14"/>
        <v>0</v>
      </c>
      <c r="L89" s="169">
        <f t="shared" si="14"/>
        <v>0</v>
      </c>
      <c r="M89" s="169">
        <f t="shared" si="14"/>
        <v>0</v>
      </c>
      <c r="N89" s="169">
        <f t="shared" si="14"/>
        <v>0</v>
      </c>
      <c r="O89" s="169">
        <f t="shared" si="14"/>
        <v>0</v>
      </c>
      <c r="P89" s="169">
        <f t="shared" si="14"/>
        <v>0</v>
      </c>
      <c r="Q89" s="169">
        <f t="shared" si="14"/>
        <v>0</v>
      </c>
      <c r="R89" s="169">
        <f t="shared" si="14"/>
        <v>0</v>
      </c>
      <c r="S89" s="169">
        <f t="shared" si="14"/>
        <v>0</v>
      </c>
      <c r="T89" s="169">
        <f t="shared" si="14"/>
        <v>0</v>
      </c>
      <c r="U89" s="169">
        <f t="shared" si="14"/>
        <v>0</v>
      </c>
      <c r="V89" s="169">
        <f t="shared" si="14"/>
        <v>0</v>
      </c>
      <c r="W89" s="169">
        <f t="shared" si="14"/>
        <v>0</v>
      </c>
      <c r="X89" s="169">
        <f t="shared" si="14"/>
        <v>0</v>
      </c>
      <c r="Y89" s="169">
        <f t="shared" si="14"/>
        <v>0</v>
      </c>
      <c r="Z89" s="37"/>
      <c r="AA89" s="11"/>
    </row>
    <row r="90" spans="2:27" ht="30" customHeight="1" x14ac:dyDescent="0.25">
      <c r="B90" s="10"/>
      <c r="C90" s="6"/>
      <c r="D90" s="845" t="s">
        <v>108</v>
      </c>
      <c r="E90" s="845"/>
      <c r="F90" s="169">
        <f>COUNTIF(F77:F86,"N")</f>
        <v>0</v>
      </c>
      <c r="G90" s="169">
        <f t="shared" ref="G90:Y90" si="15">COUNTIF(G77:G86,"N")</f>
        <v>0</v>
      </c>
      <c r="H90" s="169">
        <f t="shared" si="15"/>
        <v>0</v>
      </c>
      <c r="I90" s="169">
        <f t="shared" si="15"/>
        <v>0</v>
      </c>
      <c r="J90" s="169">
        <f t="shared" si="15"/>
        <v>0</v>
      </c>
      <c r="K90" s="169">
        <f t="shared" si="15"/>
        <v>0</v>
      </c>
      <c r="L90" s="169">
        <f t="shared" si="15"/>
        <v>0</v>
      </c>
      <c r="M90" s="169">
        <f t="shared" si="15"/>
        <v>0</v>
      </c>
      <c r="N90" s="169">
        <f t="shared" si="15"/>
        <v>0</v>
      </c>
      <c r="O90" s="169">
        <f t="shared" si="15"/>
        <v>0</v>
      </c>
      <c r="P90" s="169">
        <f t="shared" si="15"/>
        <v>0</v>
      </c>
      <c r="Q90" s="169">
        <f t="shared" si="15"/>
        <v>0</v>
      </c>
      <c r="R90" s="169">
        <f t="shared" si="15"/>
        <v>0</v>
      </c>
      <c r="S90" s="169">
        <f t="shared" si="15"/>
        <v>0</v>
      </c>
      <c r="T90" s="169">
        <f t="shared" si="15"/>
        <v>0</v>
      </c>
      <c r="U90" s="169">
        <f t="shared" si="15"/>
        <v>0</v>
      </c>
      <c r="V90" s="169">
        <f t="shared" si="15"/>
        <v>0</v>
      </c>
      <c r="W90" s="169">
        <f t="shared" si="15"/>
        <v>0</v>
      </c>
      <c r="X90" s="169">
        <f t="shared" si="15"/>
        <v>0</v>
      </c>
      <c r="Y90" s="169">
        <f t="shared" si="15"/>
        <v>0</v>
      </c>
      <c r="Z90" s="37"/>
      <c r="AA90" s="11"/>
    </row>
    <row r="91" spans="2:27" ht="30" customHeight="1" x14ac:dyDescent="0.25">
      <c r="B91" s="10"/>
      <c r="C91" s="6"/>
      <c r="D91" s="845" t="s">
        <v>109</v>
      </c>
      <c r="E91" s="845"/>
      <c r="F91" s="169">
        <f>COUNTIF(F77:F86,"A")</f>
        <v>0</v>
      </c>
      <c r="G91" s="169">
        <f t="shared" ref="G91:Y91" si="16">COUNTIF(G77:G86,"A")</f>
        <v>0</v>
      </c>
      <c r="H91" s="169">
        <f t="shared" si="16"/>
        <v>0</v>
      </c>
      <c r="I91" s="169">
        <f t="shared" si="16"/>
        <v>0</v>
      </c>
      <c r="J91" s="169">
        <f t="shared" si="16"/>
        <v>0</v>
      </c>
      <c r="K91" s="169">
        <f t="shared" si="16"/>
        <v>0</v>
      </c>
      <c r="L91" s="169">
        <f t="shared" si="16"/>
        <v>0</v>
      </c>
      <c r="M91" s="169">
        <f t="shared" si="16"/>
        <v>0</v>
      </c>
      <c r="N91" s="169">
        <f t="shared" si="16"/>
        <v>0</v>
      </c>
      <c r="O91" s="169">
        <f t="shared" si="16"/>
        <v>0</v>
      </c>
      <c r="P91" s="169">
        <f t="shared" si="16"/>
        <v>0</v>
      </c>
      <c r="Q91" s="169">
        <f t="shared" si="16"/>
        <v>0</v>
      </c>
      <c r="R91" s="169">
        <f t="shared" si="16"/>
        <v>0</v>
      </c>
      <c r="S91" s="169">
        <f t="shared" si="16"/>
        <v>0</v>
      </c>
      <c r="T91" s="169">
        <f t="shared" si="16"/>
        <v>0</v>
      </c>
      <c r="U91" s="169">
        <f t="shared" si="16"/>
        <v>0</v>
      </c>
      <c r="V91" s="169">
        <f t="shared" si="16"/>
        <v>0</v>
      </c>
      <c r="W91" s="169">
        <f t="shared" si="16"/>
        <v>0</v>
      </c>
      <c r="X91" s="169">
        <f t="shared" si="16"/>
        <v>0</v>
      </c>
      <c r="Y91" s="169">
        <f t="shared" si="16"/>
        <v>0</v>
      </c>
      <c r="Z91" s="37"/>
      <c r="AA91" s="11"/>
    </row>
    <row r="92" spans="2:27" ht="30" customHeight="1" x14ac:dyDescent="0.25">
      <c r="B92" s="10"/>
      <c r="C92" s="6"/>
      <c r="D92" s="42"/>
      <c r="E92" s="492"/>
      <c r="F92" s="38"/>
      <c r="G92" s="37"/>
      <c r="H92" s="37"/>
      <c r="I92" s="37"/>
      <c r="J92" s="37"/>
      <c r="K92" s="54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11"/>
    </row>
    <row r="93" spans="2:27" ht="63" customHeight="1" x14ac:dyDescent="0.25">
      <c r="B93" s="10"/>
      <c r="C93" s="6"/>
      <c r="D93" s="77" t="str">
        <f>$D$61</f>
        <v>……………………………………………………………………….</v>
      </c>
      <c r="E93" s="492"/>
      <c r="F93" s="6"/>
      <c r="G93" s="6"/>
      <c r="H93" s="6"/>
      <c r="I93" s="6"/>
      <c r="J93" s="6"/>
      <c r="K93" s="50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846" t="s">
        <v>99</v>
      </c>
      <c r="X93" s="847"/>
      <c r="Y93" s="847"/>
      <c r="Z93" s="848"/>
      <c r="AA93" s="11"/>
    </row>
    <row r="94" spans="2:27" ht="30" customHeight="1" x14ac:dyDescent="0.25">
      <c r="B94" s="10"/>
      <c r="C94" s="6"/>
      <c r="D94" s="65" t="str">
        <f>$D$62</f>
        <v>Perera</v>
      </c>
      <c r="E94" s="849" t="str">
        <f>'PRE DATA'!$C$27</f>
        <v>CBA/2555/2015</v>
      </c>
      <c r="F94" s="849"/>
      <c r="G94" s="849"/>
      <c r="H94" s="849"/>
      <c r="I94" s="849"/>
      <c r="J94" s="849"/>
      <c r="K94" s="50"/>
      <c r="L94" s="850">
        <f>L62</f>
        <v>43652</v>
      </c>
      <c r="M94" s="850"/>
      <c r="N94" s="850"/>
      <c r="O94" s="850"/>
      <c r="P94" s="850"/>
      <c r="Q94" s="850"/>
      <c r="R94" s="850"/>
      <c r="S94" s="850"/>
      <c r="T94" s="6"/>
      <c r="U94" s="6"/>
      <c r="V94" s="6"/>
      <c r="W94" s="851" t="str">
        <f>'PRE DATA'!$C$34</f>
        <v>2019-1</v>
      </c>
      <c r="X94" s="852"/>
      <c r="Y94" s="852"/>
      <c r="Z94" s="853"/>
      <c r="AA94" s="11"/>
    </row>
    <row r="95" spans="2:27" ht="30" customHeight="1" x14ac:dyDescent="0.25">
      <c r="B95" s="10"/>
      <c r="C95" s="6"/>
      <c r="D95" s="39" t="str">
        <f>$D$63</f>
        <v xml:space="preserve">Name &amp;  Signature of the Assessor </v>
      </c>
      <c r="E95" s="839" t="s">
        <v>19</v>
      </c>
      <c r="F95" s="839"/>
      <c r="G95" s="839"/>
      <c r="H95" s="839"/>
      <c r="I95" s="839"/>
      <c r="J95" s="839"/>
      <c r="K95" s="50"/>
      <c r="L95" s="840" t="s">
        <v>21</v>
      </c>
      <c r="M95" s="840"/>
      <c r="N95" s="840"/>
      <c r="O95" s="840"/>
      <c r="P95" s="840"/>
      <c r="Q95" s="840"/>
      <c r="R95" s="840"/>
      <c r="S95" s="840"/>
      <c r="T95" s="6"/>
      <c r="U95" s="6"/>
      <c r="V95" s="6"/>
      <c r="W95" s="6"/>
      <c r="X95" s="6"/>
      <c r="Y95" s="6"/>
      <c r="Z95" s="6"/>
      <c r="AA95" s="11"/>
    </row>
    <row r="96" spans="2:27" ht="30" customHeight="1" thickBot="1" x14ac:dyDescent="0.3">
      <c r="B96" s="4"/>
      <c r="C96" s="40"/>
      <c r="D96" s="45"/>
      <c r="E96" s="497"/>
      <c r="F96" s="40"/>
      <c r="G96" s="40"/>
      <c r="H96" s="40"/>
      <c r="I96" s="40"/>
      <c r="J96" s="40"/>
      <c r="K96" s="55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5"/>
    </row>
    <row r="97" spans="2:27" ht="30" customHeight="1" thickBot="1" x14ac:dyDescent="0.3">
      <c r="B97" s="6"/>
    </row>
    <row r="98" spans="2:27" ht="30" customHeight="1" thickBot="1" x14ac:dyDescent="0.3">
      <c r="B98" s="1"/>
      <c r="C98" s="2"/>
      <c r="D98" s="860" t="str">
        <f>$D$2</f>
        <v>DETAILS OF PRE ASSESSMENT CARRIED OUT</v>
      </c>
      <c r="E98" s="860"/>
      <c r="F98" s="860"/>
      <c r="G98" s="860"/>
      <c r="H98" s="860"/>
      <c r="I98" s="860"/>
      <c r="J98" s="860"/>
      <c r="K98" s="860"/>
      <c r="L98" s="860"/>
      <c r="M98" s="860"/>
      <c r="N98" s="860"/>
      <c r="O98" s="860"/>
      <c r="P98" s="860"/>
      <c r="Q98" s="860"/>
      <c r="R98" s="860"/>
      <c r="S98" s="860"/>
      <c r="T98" s="860"/>
      <c r="U98" s="860"/>
      <c r="V98" s="860"/>
      <c r="W98" s="860"/>
      <c r="X98" s="860"/>
      <c r="Y98" s="860"/>
      <c r="Z98" s="861"/>
      <c r="AA98" s="27">
        <f>AA66+1</f>
        <v>4</v>
      </c>
    </row>
    <row r="99" spans="2:27" ht="30" customHeight="1" x14ac:dyDescent="0.25">
      <c r="B99" s="10"/>
      <c r="C99" s="6"/>
      <c r="D99" s="46" t="s">
        <v>101</v>
      </c>
      <c r="E99" s="862" t="str">
        <f>'PRE ASSESSMENT'!$E$13:$G$13</f>
        <v>TRAINING INSTITUTE</v>
      </c>
      <c r="F99" s="862"/>
      <c r="G99" s="862"/>
      <c r="H99" s="862"/>
      <c r="I99" s="862"/>
      <c r="J99" s="862"/>
      <c r="K99" s="862"/>
      <c r="L99" s="862"/>
      <c r="M99" s="862"/>
      <c r="N99" s="862"/>
      <c r="O99" s="862"/>
      <c r="P99" s="862"/>
      <c r="Q99" s="862"/>
      <c r="R99" s="862"/>
      <c r="S99" s="862"/>
      <c r="T99" s="862"/>
      <c r="U99" s="862"/>
      <c r="V99" s="862"/>
      <c r="W99" s="862"/>
      <c r="X99" s="862"/>
      <c r="Y99" s="863"/>
      <c r="Z99" s="869" t="s">
        <v>112</v>
      </c>
      <c r="AA99" s="11"/>
    </row>
    <row r="100" spans="2:27" ht="30" customHeight="1" thickBot="1" x14ac:dyDescent="0.3">
      <c r="B100" s="10"/>
      <c r="C100" s="6"/>
      <c r="D100" s="47" t="s">
        <v>102</v>
      </c>
      <c r="E100" s="843" t="str">
        <f>'PRE ASSESSMENT'!$E$14:$G$14</f>
        <v>No 05, Gampaha</v>
      </c>
      <c r="F100" s="843"/>
      <c r="G100" s="843"/>
      <c r="H100" s="843"/>
      <c r="I100" s="843"/>
      <c r="J100" s="843"/>
      <c r="K100" s="843"/>
      <c r="L100" s="843"/>
      <c r="M100" s="843"/>
      <c r="N100" s="843"/>
      <c r="O100" s="843"/>
      <c r="P100" s="843"/>
      <c r="Q100" s="843"/>
      <c r="R100" s="843"/>
      <c r="S100" s="843"/>
      <c r="T100" s="843"/>
      <c r="U100" s="843"/>
      <c r="V100" s="843"/>
      <c r="W100" s="843"/>
      <c r="X100" s="843"/>
      <c r="Y100" s="844"/>
      <c r="Z100" s="870"/>
      <c r="AA100" s="11"/>
    </row>
    <row r="101" spans="2:27" ht="30" customHeight="1" thickBot="1" x14ac:dyDescent="0.3">
      <c r="B101" s="10"/>
      <c r="C101" s="6"/>
      <c r="D101" s="47" t="s">
        <v>90</v>
      </c>
      <c r="E101" s="843" t="str">
        <f>'PRE DATA'!$C$5</f>
        <v>Computer Applications Assistant</v>
      </c>
      <c r="F101" s="843"/>
      <c r="G101" s="843"/>
      <c r="H101" s="843"/>
      <c r="I101" s="843"/>
      <c r="J101" s="843"/>
      <c r="K101" s="843"/>
      <c r="L101" s="843"/>
      <c r="M101" s="843"/>
      <c r="N101" s="843"/>
      <c r="O101" s="843"/>
      <c r="P101" s="843"/>
      <c r="Q101" s="843"/>
      <c r="R101" s="843"/>
      <c r="S101" s="843"/>
      <c r="T101" s="843"/>
      <c r="U101" s="864"/>
      <c r="V101" s="864"/>
      <c r="W101" s="864"/>
      <c r="X101" s="864"/>
      <c r="Y101" s="865"/>
      <c r="Z101" s="7"/>
      <c r="AA101" s="11"/>
    </row>
    <row r="102" spans="2:27" ht="30" customHeight="1" x14ac:dyDescent="0.25">
      <c r="B102" s="10"/>
      <c r="C102" s="6"/>
      <c r="D102" s="47" t="s">
        <v>119</v>
      </c>
      <c r="E102" s="871" t="str">
        <f>'PRE DATA'!$C$6</f>
        <v>K72S003Q1L2</v>
      </c>
      <c r="F102" s="871"/>
      <c r="G102" s="871"/>
      <c r="H102" s="871"/>
      <c r="I102" s="871" t="str">
        <f>'PRE DATA'!$C$7</f>
        <v>K72S003Q2L3</v>
      </c>
      <c r="J102" s="871"/>
      <c r="K102" s="871"/>
      <c r="L102" s="871"/>
      <c r="M102" s="872">
        <f>'PRE DATA'!$C$8</f>
        <v>0</v>
      </c>
      <c r="N102" s="873"/>
      <c r="O102" s="873"/>
      <c r="P102" s="874"/>
      <c r="Q102" s="872">
        <f>'PRE DATA'!$C$9</f>
        <v>0</v>
      </c>
      <c r="R102" s="873"/>
      <c r="S102" s="873"/>
      <c r="T102" s="874"/>
      <c r="U102" s="872"/>
      <c r="V102" s="873"/>
      <c r="W102" s="873"/>
      <c r="X102" s="873"/>
      <c r="Y102" s="875"/>
      <c r="Z102" s="12" t="s">
        <v>111</v>
      </c>
      <c r="AA102" s="11"/>
    </row>
    <row r="103" spans="2:27" ht="30" customHeight="1" thickBot="1" x14ac:dyDescent="0.3">
      <c r="B103" s="10"/>
      <c r="C103" s="6"/>
      <c r="D103" s="48" t="s">
        <v>91</v>
      </c>
      <c r="E103" s="866" t="str">
        <f>LEFT($E$6,7)</f>
        <v>K72S003</v>
      </c>
      <c r="F103" s="866"/>
      <c r="G103" s="866"/>
      <c r="H103" s="866"/>
      <c r="I103" s="866"/>
      <c r="J103" s="866"/>
      <c r="K103" s="866"/>
      <c r="L103" s="866"/>
      <c r="M103" s="866"/>
      <c r="N103" s="866"/>
      <c r="O103" s="866"/>
      <c r="P103" s="866"/>
      <c r="Q103" s="866"/>
      <c r="R103" s="866"/>
      <c r="S103" s="866"/>
      <c r="T103" s="866"/>
      <c r="U103" s="867"/>
      <c r="V103" s="867"/>
      <c r="W103" s="867"/>
      <c r="X103" s="867"/>
      <c r="Y103" s="868"/>
      <c r="Z103" s="66">
        <f>AA98</f>
        <v>4</v>
      </c>
      <c r="AA103" s="11"/>
    </row>
    <row r="104" spans="2:27" ht="30" customHeight="1" x14ac:dyDescent="0.25">
      <c r="B104" s="10"/>
      <c r="C104" s="6"/>
      <c r="D104" s="854" t="s">
        <v>116</v>
      </c>
      <c r="E104" s="854"/>
      <c r="F104" s="854"/>
      <c r="G104" s="854"/>
      <c r="H104" s="854"/>
      <c r="I104" s="854"/>
      <c r="J104" s="854"/>
      <c r="K104" s="854"/>
      <c r="L104" s="854"/>
      <c r="M104" s="854"/>
      <c r="N104" s="854"/>
      <c r="O104" s="854"/>
      <c r="P104" s="854"/>
      <c r="Q104" s="854"/>
      <c r="R104" s="854"/>
      <c r="S104" s="854"/>
      <c r="T104" s="854"/>
      <c r="U104" s="854"/>
      <c r="V104" s="854"/>
      <c r="W104" s="854"/>
      <c r="X104" s="854"/>
      <c r="Y104" s="854"/>
      <c r="Z104" s="854"/>
      <c r="AA104" s="11"/>
    </row>
    <row r="105" spans="2:27" ht="30" customHeight="1" x14ac:dyDescent="0.25">
      <c r="B105" s="10"/>
      <c r="C105" s="6"/>
      <c r="D105" s="854" t="s">
        <v>117</v>
      </c>
      <c r="E105" s="854"/>
      <c r="F105" s="854"/>
      <c r="G105" s="854"/>
      <c r="H105" s="854"/>
      <c r="I105" s="854"/>
      <c r="J105" s="854"/>
      <c r="K105" s="854"/>
      <c r="L105" s="854"/>
      <c r="M105" s="854"/>
      <c r="N105" s="854"/>
      <c r="O105" s="854"/>
      <c r="P105" s="854"/>
      <c r="Q105" s="854"/>
      <c r="R105" s="854"/>
      <c r="S105" s="854"/>
      <c r="T105" s="854"/>
      <c r="U105" s="854"/>
      <c r="V105" s="854"/>
      <c r="W105" s="854"/>
      <c r="X105" s="854"/>
      <c r="Y105" s="854"/>
      <c r="Z105" s="854"/>
      <c r="AA105" s="11"/>
    </row>
    <row r="106" spans="2:27" ht="30" customHeight="1" thickBot="1" x14ac:dyDescent="0.3">
      <c r="B106" s="10"/>
      <c r="C106" s="6"/>
      <c r="D106" s="855" t="s">
        <v>118</v>
      </c>
      <c r="E106" s="854"/>
      <c r="F106" s="854"/>
      <c r="G106" s="854"/>
      <c r="H106" s="854"/>
      <c r="I106" s="854"/>
      <c r="J106" s="854"/>
      <c r="K106" s="854"/>
      <c r="L106" s="854"/>
      <c r="M106" s="854"/>
      <c r="N106" s="854"/>
      <c r="O106" s="854"/>
      <c r="P106" s="854"/>
      <c r="Q106" s="854"/>
      <c r="R106" s="854"/>
      <c r="S106" s="854"/>
      <c r="T106" s="854"/>
      <c r="U106" s="854"/>
      <c r="V106" s="854"/>
      <c r="W106" s="854"/>
      <c r="X106" s="854"/>
      <c r="Y106" s="854"/>
      <c r="Z106" s="854"/>
      <c r="AA106" s="11"/>
    </row>
    <row r="107" spans="2:27" ht="30" customHeight="1" thickBot="1" x14ac:dyDescent="0.3">
      <c r="B107" s="10"/>
      <c r="C107" s="6"/>
      <c r="D107" s="41"/>
      <c r="E107" s="492"/>
      <c r="F107" s="6"/>
      <c r="G107" s="6"/>
      <c r="H107" s="6"/>
      <c r="I107" s="6"/>
      <c r="J107" s="6"/>
      <c r="K107" s="50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878" t="s">
        <v>665</v>
      </c>
      <c r="Y107" s="879"/>
      <c r="Z107" s="880"/>
      <c r="AA107" s="11"/>
    </row>
    <row r="108" spans="2:27" ht="30" customHeight="1" x14ac:dyDescent="0.25">
      <c r="B108" s="10"/>
      <c r="C108" s="28" t="s">
        <v>44</v>
      </c>
      <c r="D108" s="43" t="s">
        <v>92</v>
      </c>
      <c r="E108" s="493" t="s">
        <v>93</v>
      </c>
      <c r="F108" s="181">
        <v>1</v>
      </c>
      <c r="G108" s="181">
        <v>2</v>
      </c>
      <c r="H108" s="181">
        <v>3</v>
      </c>
      <c r="I108" s="181">
        <v>4</v>
      </c>
      <c r="J108" s="181">
        <v>5</v>
      </c>
      <c r="K108" s="181">
        <v>6</v>
      </c>
      <c r="L108" s="181">
        <v>7</v>
      </c>
      <c r="M108" s="181">
        <v>8</v>
      </c>
      <c r="N108" s="181">
        <v>9</v>
      </c>
      <c r="O108" s="181">
        <v>10</v>
      </c>
      <c r="P108" s="181">
        <v>11</v>
      </c>
      <c r="Q108" s="181">
        <v>12</v>
      </c>
      <c r="R108" s="181">
        <v>13</v>
      </c>
      <c r="S108" s="181">
        <v>14</v>
      </c>
      <c r="T108" s="181">
        <v>15</v>
      </c>
      <c r="U108" s="181">
        <v>16</v>
      </c>
      <c r="V108" s="181">
        <v>17</v>
      </c>
      <c r="W108" s="181">
        <v>18</v>
      </c>
      <c r="X108" s="181">
        <v>19</v>
      </c>
      <c r="Y108" s="181">
        <v>20</v>
      </c>
      <c r="Z108" s="31" t="s">
        <v>94</v>
      </c>
      <c r="AA108" s="11"/>
    </row>
    <row r="109" spans="2:27" ht="30" customHeight="1" x14ac:dyDescent="0.25">
      <c r="B109" s="10"/>
      <c r="C109" s="32">
        <f>C86+1</f>
        <v>31</v>
      </c>
      <c r="D109" s="59">
        <f>'PRE DATA'!B68</f>
        <v>0</v>
      </c>
      <c r="E109" s="494">
        <f>'PRE DATA'!C68</f>
        <v>0</v>
      </c>
      <c r="F109" s="69">
        <f>'PRE DATA'!D68</f>
        <v>0</v>
      </c>
      <c r="G109" s="69">
        <f>'PRE DATA'!E68</f>
        <v>0</v>
      </c>
      <c r="H109" s="69">
        <f>'PRE DATA'!F68</f>
        <v>0</v>
      </c>
      <c r="I109" s="69">
        <f>'PRE DATA'!G68</f>
        <v>0</v>
      </c>
      <c r="J109" s="69">
        <f>'PRE DATA'!H68</f>
        <v>0</v>
      </c>
      <c r="K109" s="69">
        <f>'PRE DATA'!I68</f>
        <v>0</v>
      </c>
      <c r="L109" s="69">
        <f>'PRE DATA'!J68</f>
        <v>0</v>
      </c>
      <c r="M109" s="69">
        <f>'PRE DATA'!K68</f>
        <v>0</v>
      </c>
      <c r="N109" s="69">
        <f>'PRE DATA'!L68</f>
        <v>0</v>
      </c>
      <c r="O109" s="69">
        <f>'PRE DATA'!M68</f>
        <v>0</v>
      </c>
      <c r="P109" s="69">
        <f>'PRE DATA'!N68</f>
        <v>0</v>
      </c>
      <c r="Q109" s="69">
        <f>'PRE DATA'!O68</f>
        <v>0</v>
      </c>
      <c r="R109" s="69">
        <f>'PRE DATA'!P68</f>
        <v>0</v>
      </c>
      <c r="S109" s="69">
        <f>'PRE DATA'!Q68</f>
        <v>0</v>
      </c>
      <c r="T109" s="69">
        <f>'PRE DATA'!R68</f>
        <v>0</v>
      </c>
      <c r="U109" s="52" t="s">
        <v>96</v>
      </c>
      <c r="V109" s="52" t="s">
        <v>96</v>
      </c>
      <c r="W109" s="52" t="s">
        <v>96</v>
      </c>
      <c r="X109" s="52" t="s">
        <v>96</v>
      </c>
      <c r="Y109" s="52" t="s">
        <v>96</v>
      </c>
      <c r="Z109" s="34">
        <f>COUNTIF(F109:Y109,"x")+COUNTIF(F109:Y109,"N")</f>
        <v>0</v>
      </c>
      <c r="AA109" s="11"/>
    </row>
    <row r="110" spans="2:27" ht="30" customHeight="1" x14ac:dyDescent="0.25">
      <c r="B110" s="10"/>
      <c r="C110" s="32">
        <f>C109+1</f>
        <v>32</v>
      </c>
      <c r="D110" s="59">
        <f>'PRE DATA'!B69</f>
        <v>0</v>
      </c>
      <c r="E110" s="494">
        <f>'PRE DATA'!C69</f>
        <v>0</v>
      </c>
      <c r="F110" s="69">
        <f>'PRE DATA'!D69</f>
        <v>0</v>
      </c>
      <c r="G110" s="69">
        <f>'PRE DATA'!E69</f>
        <v>0</v>
      </c>
      <c r="H110" s="69">
        <f>'PRE DATA'!F69</f>
        <v>0</v>
      </c>
      <c r="I110" s="69">
        <f>'PRE DATA'!G69</f>
        <v>0</v>
      </c>
      <c r="J110" s="69">
        <f>'PRE DATA'!H69</f>
        <v>0</v>
      </c>
      <c r="K110" s="69">
        <f>'PRE DATA'!I69</f>
        <v>0</v>
      </c>
      <c r="L110" s="69">
        <f>'PRE DATA'!J69</f>
        <v>0</v>
      </c>
      <c r="M110" s="69">
        <f>'PRE DATA'!K69</f>
        <v>0</v>
      </c>
      <c r="N110" s="69">
        <f>'PRE DATA'!L69</f>
        <v>0</v>
      </c>
      <c r="O110" s="69">
        <f>'PRE DATA'!M69</f>
        <v>0</v>
      </c>
      <c r="P110" s="69">
        <f>'PRE DATA'!N69</f>
        <v>0</v>
      </c>
      <c r="Q110" s="69">
        <f>'PRE DATA'!O69</f>
        <v>0</v>
      </c>
      <c r="R110" s="69">
        <f>'PRE DATA'!P69</f>
        <v>0</v>
      </c>
      <c r="S110" s="69">
        <f>'PRE DATA'!Q69</f>
        <v>0</v>
      </c>
      <c r="T110" s="69">
        <f>'PRE DATA'!R69</f>
        <v>0</v>
      </c>
      <c r="U110" s="52" t="s">
        <v>96</v>
      </c>
      <c r="V110" s="52" t="s">
        <v>96</v>
      </c>
      <c r="W110" s="52" t="s">
        <v>96</v>
      </c>
      <c r="X110" s="52" t="s">
        <v>96</v>
      </c>
      <c r="Y110" s="52" t="s">
        <v>96</v>
      </c>
      <c r="Z110" s="34">
        <f t="shared" ref="Z110:Z118" si="17">COUNTIF(F110:Y110,"x")+COUNTIF(F110:Y110,"N")</f>
        <v>0</v>
      </c>
      <c r="AA110" s="11"/>
    </row>
    <row r="111" spans="2:27" ht="30" customHeight="1" x14ac:dyDescent="0.25">
      <c r="B111" s="10"/>
      <c r="C111" s="32">
        <f t="shared" ref="C111:C118" si="18">C110+1</f>
        <v>33</v>
      </c>
      <c r="D111" s="59">
        <f>'PRE DATA'!B70</f>
        <v>0</v>
      </c>
      <c r="E111" s="494">
        <f>'PRE DATA'!C70</f>
        <v>0</v>
      </c>
      <c r="F111" s="69">
        <f>'PRE DATA'!D70</f>
        <v>0</v>
      </c>
      <c r="G111" s="69">
        <f>'PRE DATA'!E70</f>
        <v>0</v>
      </c>
      <c r="H111" s="69">
        <f>'PRE DATA'!F70</f>
        <v>0</v>
      </c>
      <c r="I111" s="69">
        <f>'PRE DATA'!G70</f>
        <v>0</v>
      </c>
      <c r="J111" s="69">
        <f>'PRE DATA'!H70</f>
        <v>0</v>
      </c>
      <c r="K111" s="69">
        <f>'PRE DATA'!I70</f>
        <v>0</v>
      </c>
      <c r="L111" s="69">
        <f>'PRE DATA'!J70</f>
        <v>0</v>
      </c>
      <c r="M111" s="69">
        <f>'PRE DATA'!K70</f>
        <v>0</v>
      </c>
      <c r="N111" s="69">
        <f>'PRE DATA'!L70</f>
        <v>0</v>
      </c>
      <c r="O111" s="69">
        <f>'PRE DATA'!M70</f>
        <v>0</v>
      </c>
      <c r="P111" s="69">
        <f>'PRE DATA'!N70</f>
        <v>0</v>
      </c>
      <c r="Q111" s="69">
        <f>'PRE DATA'!O70</f>
        <v>0</v>
      </c>
      <c r="R111" s="69">
        <f>'PRE DATA'!P70</f>
        <v>0</v>
      </c>
      <c r="S111" s="69">
        <f>'PRE DATA'!Q70</f>
        <v>0</v>
      </c>
      <c r="T111" s="69">
        <f>'PRE DATA'!R70</f>
        <v>0</v>
      </c>
      <c r="U111" s="52" t="s">
        <v>96</v>
      </c>
      <c r="V111" s="52" t="s">
        <v>96</v>
      </c>
      <c r="W111" s="52" t="s">
        <v>96</v>
      </c>
      <c r="X111" s="52" t="s">
        <v>96</v>
      </c>
      <c r="Y111" s="52" t="s">
        <v>96</v>
      </c>
      <c r="Z111" s="34">
        <f t="shared" si="17"/>
        <v>0</v>
      </c>
      <c r="AA111" s="11"/>
    </row>
    <row r="112" spans="2:27" ht="30" customHeight="1" x14ac:dyDescent="0.25">
      <c r="B112" s="10"/>
      <c r="C112" s="32">
        <f t="shared" si="18"/>
        <v>34</v>
      </c>
      <c r="D112" s="59">
        <f>'PRE DATA'!B71</f>
        <v>0</v>
      </c>
      <c r="E112" s="494">
        <f>'PRE DATA'!C71</f>
        <v>0</v>
      </c>
      <c r="F112" s="69">
        <f>'PRE DATA'!D71</f>
        <v>0</v>
      </c>
      <c r="G112" s="69">
        <f>'PRE DATA'!E71</f>
        <v>0</v>
      </c>
      <c r="H112" s="69">
        <f>'PRE DATA'!F71</f>
        <v>0</v>
      </c>
      <c r="I112" s="69">
        <f>'PRE DATA'!G71</f>
        <v>0</v>
      </c>
      <c r="J112" s="69">
        <f>'PRE DATA'!H71</f>
        <v>0</v>
      </c>
      <c r="K112" s="69">
        <f>'PRE DATA'!I71</f>
        <v>0</v>
      </c>
      <c r="L112" s="69">
        <f>'PRE DATA'!J71</f>
        <v>0</v>
      </c>
      <c r="M112" s="69">
        <f>'PRE DATA'!K71</f>
        <v>0</v>
      </c>
      <c r="N112" s="69">
        <f>'PRE DATA'!L71</f>
        <v>0</v>
      </c>
      <c r="O112" s="69">
        <f>'PRE DATA'!M71</f>
        <v>0</v>
      </c>
      <c r="P112" s="69">
        <f>'PRE DATA'!N71</f>
        <v>0</v>
      </c>
      <c r="Q112" s="69">
        <f>'PRE DATA'!O71</f>
        <v>0</v>
      </c>
      <c r="R112" s="69">
        <f>'PRE DATA'!P71</f>
        <v>0</v>
      </c>
      <c r="S112" s="69">
        <f>'PRE DATA'!Q71</f>
        <v>0</v>
      </c>
      <c r="T112" s="69">
        <f>'PRE DATA'!R71</f>
        <v>0</v>
      </c>
      <c r="U112" s="52" t="s">
        <v>96</v>
      </c>
      <c r="V112" s="52" t="s">
        <v>96</v>
      </c>
      <c r="W112" s="52" t="s">
        <v>96</v>
      </c>
      <c r="X112" s="52" t="s">
        <v>96</v>
      </c>
      <c r="Y112" s="52" t="s">
        <v>96</v>
      </c>
      <c r="Z112" s="34">
        <f t="shared" si="17"/>
        <v>0</v>
      </c>
      <c r="AA112" s="11"/>
    </row>
    <row r="113" spans="2:27" ht="30" customHeight="1" x14ac:dyDescent="0.25">
      <c r="B113" s="10"/>
      <c r="C113" s="32">
        <f t="shared" si="18"/>
        <v>35</v>
      </c>
      <c r="D113" s="59">
        <f>'PRE DATA'!B72</f>
        <v>0</v>
      </c>
      <c r="E113" s="494">
        <f>'PRE DATA'!C72</f>
        <v>0</v>
      </c>
      <c r="F113" s="69">
        <f>'PRE DATA'!D72</f>
        <v>0</v>
      </c>
      <c r="G113" s="69">
        <f>'PRE DATA'!E72</f>
        <v>0</v>
      </c>
      <c r="H113" s="69">
        <f>'PRE DATA'!F72</f>
        <v>0</v>
      </c>
      <c r="I113" s="69">
        <f>'PRE DATA'!G72</f>
        <v>0</v>
      </c>
      <c r="J113" s="69">
        <f>'PRE DATA'!H72</f>
        <v>0</v>
      </c>
      <c r="K113" s="69">
        <f>'PRE DATA'!I72</f>
        <v>0</v>
      </c>
      <c r="L113" s="69">
        <f>'PRE DATA'!J72</f>
        <v>0</v>
      </c>
      <c r="M113" s="69">
        <f>'PRE DATA'!K72</f>
        <v>0</v>
      </c>
      <c r="N113" s="69">
        <f>'PRE DATA'!L72</f>
        <v>0</v>
      </c>
      <c r="O113" s="69">
        <f>'PRE DATA'!M72</f>
        <v>0</v>
      </c>
      <c r="P113" s="69">
        <f>'PRE DATA'!N72</f>
        <v>0</v>
      </c>
      <c r="Q113" s="69">
        <f>'PRE DATA'!O72</f>
        <v>0</v>
      </c>
      <c r="R113" s="69">
        <f>'PRE DATA'!P72</f>
        <v>0</v>
      </c>
      <c r="S113" s="69">
        <f>'PRE DATA'!Q72</f>
        <v>0</v>
      </c>
      <c r="T113" s="69">
        <f>'PRE DATA'!R72</f>
        <v>0</v>
      </c>
      <c r="U113" s="52" t="s">
        <v>96</v>
      </c>
      <c r="V113" s="52" t="s">
        <v>96</v>
      </c>
      <c r="W113" s="52" t="s">
        <v>96</v>
      </c>
      <c r="X113" s="52" t="s">
        <v>96</v>
      </c>
      <c r="Y113" s="52" t="s">
        <v>96</v>
      </c>
      <c r="Z113" s="34">
        <f t="shared" si="17"/>
        <v>0</v>
      </c>
      <c r="AA113" s="11"/>
    </row>
    <row r="114" spans="2:27" ht="30" customHeight="1" x14ac:dyDescent="0.25">
      <c r="B114" s="10"/>
      <c r="C114" s="32">
        <f t="shared" si="18"/>
        <v>36</v>
      </c>
      <c r="D114" s="59">
        <f>'PRE DATA'!B73</f>
        <v>0</v>
      </c>
      <c r="E114" s="494">
        <f>'PRE DATA'!C73</f>
        <v>0</v>
      </c>
      <c r="F114" s="69">
        <f>'PRE DATA'!D73</f>
        <v>0</v>
      </c>
      <c r="G114" s="69">
        <f>'PRE DATA'!E73</f>
        <v>0</v>
      </c>
      <c r="H114" s="69">
        <f>'PRE DATA'!F73</f>
        <v>0</v>
      </c>
      <c r="I114" s="69">
        <f>'PRE DATA'!G73</f>
        <v>0</v>
      </c>
      <c r="J114" s="69">
        <f>'PRE DATA'!H73</f>
        <v>0</v>
      </c>
      <c r="K114" s="69">
        <f>'PRE DATA'!I73</f>
        <v>0</v>
      </c>
      <c r="L114" s="69">
        <f>'PRE DATA'!J73</f>
        <v>0</v>
      </c>
      <c r="M114" s="69">
        <f>'PRE DATA'!K73</f>
        <v>0</v>
      </c>
      <c r="N114" s="69">
        <f>'PRE DATA'!L73</f>
        <v>0</v>
      </c>
      <c r="O114" s="69">
        <f>'PRE DATA'!M73</f>
        <v>0</v>
      </c>
      <c r="P114" s="69">
        <f>'PRE DATA'!N73</f>
        <v>0</v>
      </c>
      <c r="Q114" s="69">
        <f>'PRE DATA'!O73</f>
        <v>0</v>
      </c>
      <c r="R114" s="69">
        <f>'PRE DATA'!P73</f>
        <v>0</v>
      </c>
      <c r="S114" s="69">
        <f>'PRE DATA'!Q73</f>
        <v>0</v>
      </c>
      <c r="T114" s="69">
        <f>'PRE DATA'!R73</f>
        <v>0</v>
      </c>
      <c r="U114" s="52" t="s">
        <v>96</v>
      </c>
      <c r="V114" s="52" t="s">
        <v>96</v>
      </c>
      <c r="W114" s="52" t="s">
        <v>96</v>
      </c>
      <c r="X114" s="52" t="s">
        <v>96</v>
      </c>
      <c r="Y114" s="52" t="s">
        <v>96</v>
      </c>
      <c r="Z114" s="34">
        <f t="shared" si="17"/>
        <v>0</v>
      </c>
      <c r="AA114" s="11"/>
    </row>
    <row r="115" spans="2:27" ht="30" customHeight="1" x14ac:dyDescent="0.25">
      <c r="B115" s="10"/>
      <c r="C115" s="32">
        <f t="shared" si="18"/>
        <v>37</v>
      </c>
      <c r="D115" s="59">
        <f>'PRE DATA'!B74</f>
        <v>0</v>
      </c>
      <c r="E115" s="494">
        <f>'PRE DATA'!C74</f>
        <v>0</v>
      </c>
      <c r="F115" s="69">
        <f>'PRE DATA'!D74</f>
        <v>0</v>
      </c>
      <c r="G115" s="69">
        <f>'PRE DATA'!E74</f>
        <v>0</v>
      </c>
      <c r="H115" s="69">
        <f>'PRE DATA'!F74</f>
        <v>0</v>
      </c>
      <c r="I115" s="69">
        <f>'PRE DATA'!G74</f>
        <v>0</v>
      </c>
      <c r="J115" s="69">
        <f>'PRE DATA'!H74</f>
        <v>0</v>
      </c>
      <c r="K115" s="69">
        <f>'PRE DATA'!I74</f>
        <v>0</v>
      </c>
      <c r="L115" s="69">
        <f>'PRE DATA'!J74</f>
        <v>0</v>
      </c>
      <c r="M115" s="69">
        <f>'PRE DATA'!K74</f>
        <v>0</v>
      </c>
      <c r="N115" s="69">
        <f>'PRE DATA'!L74</f>
        <v>0</v>
      </c>
      <c r="O115" s="69">
        <f>'PRE DATA'!M74</f>
        <v>0</v>
      </c>
      <c r="P115" s="69">
        <f>'PRE DATA'!N74</f>
        <v>0</v>
      </c>
      <c r="Q115" s="69">
        <f>'PRE DATA'!O74</f>
        <v>0</v>
      </c>
      <c r="R115" s="69">
        <f>'PRE DATA'!P74</f>
        <v>0</v>
      </c>
      <c r="S115" s="69">
        <f>'PRE DATA'!Q74</f>
        <v>0</v>
      </c>
      <c r="T115" s="69">
        <f>'PRE DATA'!R74</f>
        <v>0</v>
      </c>
      <c r="U115" s="52" t="s">
        <v>96</v>
      </c>
      <c r="V115" s="52" t="s">
        <v>96</v>
      </c>
      <c r="W115" s="52" t="s">
        <v>96</v>
      </c>
      <c r="X115" s="52" t="s">
        <v>96</v>
      </c>
      <c r="Y115" s="52" t="s">
        <v>96</v>
      </c>
      <c r="Z115" s="34">
        <f t="shared" si="17"/>
        <v>0</v>
      </c>
      <c r="AA115" s="11"/>
    </row>
    <row r="116" spans="2:27" ht="30" customHeight="1" x14ac:dyDescent="0.25">
      <c r="B116" s="10"/>
      <c r="C116" s="32">
        <f t="shared" si="18"/>
        <v>38</v>
      </c>
      <c r="D116" s="59">
        <f>'PRE DATA'!B75</f>
        <v>0</v>
      </c>
      <c r="E116" s="494">
        <f>'PRE DATA'!C75</f>
        <v>0</v>
      </c>
      <c r="F116" s="69">
        <f>'PRE DATA'!D75</f>
        <v>0</v>
      </c>
      <c r="G116" s="69">
        <f>'PRE DATA'!E75</f>
        <v>0</v>
      </c>
      <c r="H116" s="69">
        <f>'PRE DATA'!F75</f>
        <v>0</v>
      </c>
      <c r="I116" s="69">
        <f>'PRE DATA'!G75</f>
        <v>0</v>
      </c>
      <c r="J116" s="69">
        <f>'PRE DATA'!H75</f>
        <v>0</v>
      </c>
      <c r="K116" s="69">
        <f>'PRE DATA'!I75</f>
        <v>0</v>
      </c>
      <c r="L116" s="69">
        <f>'PRE DATA'!J75</f>
        <v>0</v>
      </c>
      <c r="M116" s="69">
        <f>'PRE DATA'!K75</f>
        <v>0</v>
      </c>
      <c r="N116" s="69">
        <f>'PRE DATA'!L75</f>
        <v>0</v>
      </c>
      <c r="O116" s="69">
        <f>'PRE DATA'!M75</f>
        <v>0</v>
      </c>
      <c r="P116" s="69">
        <f>'PRE DATA'!N75</f>
        <v>0</v>
      </c>
      <c r="Q116" s="69">
        <f>'PRE DATA'!O75</f>
        <v>0</v>
      </c>
      <c r="R116" s="69">
        <f>'PRE DATA'!P75</f>
        <v>0</v>
      </c>
      <c r="S116" s="69">
        <f>'PRE DATA'!Q75</f>
        <v>0</v>
      </c>
      <c r="T116" s="69">
        <f>'PRE DATA'!R75</f>
        <v>0</v>
      </c>
      <c r="U116" s="52" t="s">
        <v>96</v>
      </c>
      <c r="V116" s="52" t="s">
        <v>96</v>
      </c>
      <c r="W116" s="52" t="s">
        <v>96</v>
      </c>
      <c r="X116" s="52" t="s">
        <v>96</v>
      </c>
      <c r="Y116" s="52" t="s">
        <v>96</v>
      </c>
      <c r="Z116" s="34">
        <f t="shared" si="17"/>
        <v>0</v>
      </c>
      <c r="AA116" s="11"/>
    </row>
    <row r="117" spans="2:27" ht="30" customHeight="1" x14ac:dyDescent="0.25">
      <c r="B117" s="10"/>
      <c r="C117" s="32">
        <f t="shared" si="18"/>
        <v>39</v>
      </c>
      <c r="D117" s="59">
        <f>'PRE DATA'!B76</f>
        <v>0</v>
      </c>
      <c r="E117" s="494">
        <f>'PRE DATA'!C76</f>
        <v>0</v>
      </c>
      <c r="F117" s="69">
        <f>'PRE DATA'!D76</f>
        <v>0</v>
      </c>
      <c r="G117" s="69">
        <f>'PRE DATA'!E76</f>
        <v>0</v>
      </c>
      <c r="H117" s="69">
        <f>'PRE DATA'!F76</f>
        <v>0</v>
      </c>
      <c r="I117" s="69">
        <f>'PRE DATA'!G76</f>
        <v>0</v>
      </c>
      <c r="J117" s="69">
        <f>'PRE DATA'!H76</f>
        <v>0</v>
      </c>
      <c r="K117" s="69">
        <f>'PRE DATA'!I76</f>
        <v>0</v>
      </c>
      <c r="L117" s="69">
        <f>'PRE DATA'!J76</f>
        <v>0</v>
      </c>
      <c r="M117" s="69">
        <f>'PRE DATA'!K76</f>
        <v>0</v>
      </c>
      <c r="N117" s="69">
        <f>'PRE DATA'!L76</f>
        <v>0</v>
      </c>
      <c r="O117" s="69">
        <f>'PRE DATA'!M76</f>
        <v>0</v>
      </c>
      <c r="P117" s="69">
        <f>'PRE DATA'!N76</f>
        <v>0</v>
      </c>
      <c r="Q117" s="69">
        <f>'PRE DATA'!O76</f>
        <v>0</v>
      </c>
      <c r="R117" s="69">
        <f>'PRE DATA'!P76</f>
        <v>0</v>
      </c>
      <c r="S117" s="69">
        <f>'PRE DATA'!Q76</f>
        <v>0</v>
      </c>
      <c r="T117" s="69">
        <f>'PRE DATA'!R76</f>
        <v>0</v>
      </c>
      <c r="U117" s="52" t="s">
        <v>96</v>
      </c>
      <c r="V117" s="52" t="s">
        <v>96</v>
      </c>
      <c r="W117" s="52" t="s">
        <v>96</v>
      </c>
      <c r="X117" s="52" t="s">
        <v>96</v>
      </c>
      <c r="Y117" s="52" t="s">
        <v>96</v>
      </c>
      <c r="Z117" s="34">
        <f t="shared" si="17"/>
        <v>0</v>
      </c>
      <c r="AA117" s="11"/>
    </row>
    <row r="118" spans="2:27" ht="30" customHeight="1" thickBot="1" x14ac:dyDescent="0.3">
      <c r="B118" s="10"/>
      <c r="C118" s="35">
        <f t="shared" si="18"/>
        <v>40</v>
      </c>
      <c r="D118" s="61">
        <f>'PRE DATA'!B77</f>
        <v>0</v>
      </c>
      <c r="E118" s="495">
        <f>'PRE DATA'!C77</f>
        <v>0</v>
      </c>
      <c r="F118" s="70">
        <f>'PRE DATA'!D77</f>
        <v>0</v>
      </c>
      <c r="G118" s="70">
        <f>'PRE DATA'!E77</f>
        <v>0</v>
      </c>
      <c r="H118" s="70">
        <f>'PRE DATA'!F77</f>
        <v>0</v>
      </c>
      <c r="I118" s="70">
        <f>'PRE DATA'!G77</f>
        <v>0</v>
      </c>
      <c r="J118" s="70">
        <f>'PRE DATA'!H77</f>
        <v>0</v>
      </c>
      <c r="K118" s="70">
        <f>'PRE DATA'!I77</f>
        <v>0</v>
      </c>
      <c r="L118" s="70">
        <f>'PRE DATA'!J77</f>
        <v>0</v>
      </c>
      <c r="M118" s="70">
        <f>'PRE DATA'!K77</f>
        <v>0</v>
      </c>
      <c r="N118" s="70">
        <f>'PRE DATA'!L77</f>
        <v>0</v>
      </c>
      <c r="O118" s="70">
        <f>'PRE DATA'!M77</f>
        <v>0</v>
      </c>
      <c r="P118" s="70">
        <f>'PRE DATA'!N77</f>
        <v>0</v>
      </c>
      <c r="Q118" s="70">
        <f>'PRE DATA'!O77</f>
        <v>0</v>
      </c>
      <c r="R118" s="70">
        <f>'PRE DATA'!P77</f>
        <v>0</v>
      </c>
      <c r="S118" s="70">
        <f>'PRE DATA'!Q77</f>
        <v>0</v>
      </c>
      <c r="T118" s="70">
        <f>'PRE DATA'!R77</f>
        <v>0</v>
      </c>
      <c r="U118" s="53" t="s">
        <v>96</v>
      </c>
      <c r="V118" s="53" t="s">
        <v>96</v>
      </c>
      <c r="W118" s="53" t="s">
        <v>96</v>
      </c>
      <c r="X118" s="53" t="s">
        <v>96</v>
      </c>
      <c r="Y118" s="53" t="s">
        <v>96</v>
      </c>
      <c r="Z118" s="62">
        <f t="shared" si="17"/>
        <v>0</v>
      </c>
      <c r="AA118" s="11"/>
    </row>
    <row r="119" spans="2:27" ht="30" customHeight="1" thickBot="1" x14ac:dyDescent="0.3">
      <c r="B119" s="10"/>
      <c r="C119" s="6"/>
      <c r="D119" s="44"/>
      <c r="E119" s="496"/>
      <c r="F119" s="36"/>
      <c r="G119" s="37"/>
      <c r="H119" s="37"/>
      <c r="I119" s="37"/>
      <c r="J119" s="37"/>
      <c r="K119" s="54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856" t="s">
        <v>97</v>
      </c>
      <c r="W119" s="857"/>
      <c r="X119" s="857"/>
      <c r="Y119" s="858"/>
      <c r="Z119" s="63">
        <f>SUM(Z109:Z118)</f>
        <v>0</v>
      </c>
      <c r="AA119" s="11"/>
    </row>
    <row r="120" spans="2:27" ht="30" customHeight="1" x14ac:dyDescent="0.25">
      <c r="B120" s="10"/>
      <c r="C120" s="6"/>
      <c r="D120" s="859" t="s">
        <v>98</v>
      </c>
      <c r="E120" s="859"/>
      <c r="F120" s="859"/>
      <c r="G120" s="859"/>
      <c r="H120" s="859"/>
      <c r="I120" s="859"/>
      <c r="J120" s="859"/>
      <c r="K120" s="859"/>
      <c r="L120" s="859"/>
      <c r="M120" s="859"/>
      <c r="N120" s="859"/>
      <c r="O120" s="859"/>
      <c r="P120" s="859"/>
      <c r="Q120" s="859"/>
      <c r="R120" s="859"/>
      <c r="S120" s="859"/>
      <c r="T120" s="859"/>
      <c r="U120" s="859"/>
      <c r="V120" s="859"/>
      <c r="W120" s="859"/>
      <c r="X120" s="859"/>
      <c r="Y120" s="859"/>
      <c r="Z120" s="37"/>
      <c r="AA120" s="11"/>
    </row>
    <row r="121" spans="2:27" ht="30" customHeight="1" x14ac:dyDescent="0.25">
      <c r="B121" s="10"/>
      <c r="C121" s="6"/>
      <c r="D121" s="845" t="s">
        <v>107</v>
      </c>
      <c r="E121" s="845"/>
      <c r="F121" s="169">
        <f>COUNTIF(F109:F118,"X")</f>
        <v>0</v>
      </c>
      <c r="G121" s="169">
        <f t="shared" ref="G121:Y121" si="19">COUNTIF(G109:G118,"X")</f>
        <v>0</v>
      </c>
      <c r="H121" s="169">
        <f t="shared" si="19"/>
        <v>0</v>
      </c>
      <c r="I121" s="169">
        <f t="shared" si="19"/>
        <v>0</v>
      </c>
      <c r="J121" s="169">
        <f t="shared" si="19"/>
        <v>0</v>
      </c>
      <c r="K121" s="169">
        <f t="shared" si="19"/>
        <v>0</v>
      </c>
      <c r="L121" s="169">
        <f t="shared" si="19"/>
        <v>0</v>
      </c>
      <c r="M121" s="169">
        <f t="shared" si="19"/>
        <v>0</v>
      </c>
      <c r="N121" s="169">
        <f t="shared" si="19"/>
        <v>0</v>
      </c>
      <c r="O121" s="169">
        <f t="shared" si="19"/>
        <v>0</v>
      </c>
      <c r="P121" s="169">
        <f t="shared" si="19"/>
        <v>0</v>
      </c>
      <c r="Q121" s="169">
        <f t="shared" si="19"/>
        <v>0</v>
      </c>
      <c r="R121" s="169">
        <f t="shared" si="19"/>
        <v>0</v>
      </c>
      <c r="S121" s="169">
        <f t="shared" si="19"/>
        <v>0</v>
      </c>
      <c r="T121" s="169">
        <f t="shared" si="19"/>
        <v>0</v>
      </c>
      <c r="U121" s="169">
        <f t="shared" si="19"/>
        <v>0</v>
      </c>
      <c r="V121" s="169">
        <f t="shared" si="19"/>
        <v>0</v>
      </c>
      <c r="W121" s="169">
        <f t="shared" si="19"/>
        <v>0</v>
      </c>
      <c r="X121" s="169">
        <f t="shared" si="19"/>
        <v>0</v>
      </c>
      <c r="Y121" s="169">
        <f t="shared" si="19"/>
        <v>0</v>
      </c>
      <c r="Z121" s="37"/>
      <c r="AA121" s="11"/>
    </row>
    <row r="122" spans="2:27" ht="30" customHeight="1" x14ac:dyDescent="0.25">
      <c r="B122" s="10"/>
      <c r="C122" s="6"/>
      <c r="D122" s="845" t="s">
        <v>108</v>
      </c>
      <c r="E122" s="845"/>
      <c r="F122" s="169">
        <f>COUNTIF(F109:F118,"N")</f>
        <v>0</v>
      </c>
      <c r="G122" s="169">
        <f t="shared" ref="G122:Y122" si="20">COUNTIF(G109:G118,"N")</f>
        <v>0</v>
      </c>
      <c r="H122" s="169">
        <f t="shared" si="20"/>
        <v>0</v>
      </c>
      <c r="I122" s="169">
        <f t="shared" si="20"/>
        <v>0</v>
      </c>
      <c r="J122" s="169">
        <f t="shared" si="20"/>
        <v>0</v>
      </c>
      <c r="K122" s="169">
        <f t="shared" si="20"/>
        <v>0</v>
      </c>
      <c r="L122" s="169">
        <f t="shared" si="20"/>
        <v>0</v>
      </c>
      <c r="M122" s="169">
        <f t="shared" si="20"/>
        <v>0</v>
      </c>
      <c r="N122" s="169">
        <f t="shared" si="20"/>
        <v>0</v>
      </c>
      <c r="O122" s="169">
        <f t="shared" si="20"/>
        <v>0</v>
      </c>
      <c r="P122" s="169">
        <f t="shared" si="20"/>
        <v>0</v>
      </c>
      <c r="Q122" s="169">
        <f t="shared" si="20"/>
        <v>0</v>
      </c>
      <c r="R122" s="169">
        <f t="shared" si="20"/>
        <v>0</v>
      </c>
      <c r="S122" s="169">
        <f t="shared" si="20"/>
        <v>0</v>
      </c>
      <c r="T122" s="169">
        <f t="shared" si="20"/>
        <v>0</v>
      </c>
      <c r="U122" s="169">
        <f t="shared" si="20"/>
        <v>0</v>
      </c>
      <c r="V122" s="169">
        <f t="shared" si="20"/>
        <v>0</v>
      </c>
      <c r="W122" s="169">
        <f t="shared" si="20"/>
        <v>0</v>
      </c>
      <c r="X122" s="169">
        <f t="shared" si="20"/>
        <v>0</v>
      </c>
      <c r="Y122" s="169">
        <f t="shared" si="20"/>
        <v>0</v>
      </c>
      <c r="Z122" s="37"/>
      <c r="AA122" s="11"/>
    </row>
    <row r="123" spans="2:27" ht="30" customHeight="1" x14ac:dyDescent="0.25">
      <c r="B123" s="10"/>
      <c r="C123" s="6"/>
      <c r="D123" s="845" t="s">
        <v>109</v>
      </c>
      <c r="E123" s="845"/>
      <c r="F123" s="169">
        <f>COUNTIF(F109:F118,"A")</f>
        <v>0</v>
      </c>
      <c r="G123" s="169">
        <f t="shared" ref="G123:Y123" si="21">COUNTIF(G109:G118,"A")</f>
        <v>0</v>
      </c>
      <c r="H123" s="169">
        <f t="shared" si="21"/>
        <v>0</v>
      </c>
      <c r="I123" s="169">
        <f t="shared" si="21"/>
        <v>0</v>
      </c>
      <c r="J123" s="169">
        <f t="shared" si="21"/>
        <v>0</v>
      </c>
      <c r="K123" s="169">
        <f t="shared" si="21"/>
        <v>0</v>
      </c>
      <c r="L123" s="169">
        <f t="shared" si="21"/>
        <v>0</v>
      </c>
      <c r="M123" s="169">
        <f t="shared" si="21"/>
        <v>0</v>
      </c>
      <c r="N123" s="169">
        <f t="shared" si="21"/>
        <v>0</v>
      </c>
      <c r="O123" s="169">
        <f t="shared" si="21"/>
        <v>0</v>
      </c>
      <c r="P123" s="169">
        <f t="shared" si="21"/>
        <v>0</v>
      </c>
      <c r="Q123" s="169">
        <f t="shared" si="21"/>
        <v>0</v>
      </c>
      <c r="R123" s="169">
        <f t="shared" si="21"/>
        <v>0</v>
      </c>
      <c r="S123" s="169">
        <f t="shared" si="21"/>
        <v>0</v>
      </c>
      <c r="T123" s="169">
        <f t="shared" si="21"/>
        <v>0</v>
      </c>
      <c r="U123" s="169">
        <f t="shared" si="21"/>
        <v>0</v>
      </c>
      <c r="V123" s="169">
        <f t="shared" si="21"/>
        <v>0</v>
      </c>
      <c r="W123" s="169">
        <f t="shared" si="21"/>
        <v>0</v>
      </c>
      <c r="X123" s="169">
        <f t="shared" si="21"/>
        <v>0</v>
      </c>
      <c r="Y123" s="169">
        <f t="shared" si="21"/>
        <v>0</v>
      </c>
      <c r="Z123" s="37"/>
      <c r="AA123" s="11"/>
    </row>
    <row r="124" spans="2:27" ht="30" customHeight="1" x14ac:dyDescent="0.25">
      <c r="B124" s="10"/>
      <c r="C124" s="6"/>
      <c r="D124" s="42"/>
      <c r="E124" s="492"/>
      <c r="F124" s="38"/>
      <c r="G124" s="37"/>
      <c r="H124" s="37"/>
      <c r="I124" s="37"/>
      <c r="J124" s="37"/>
      <c r="K124" s="54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11"/>
    </row>
    <row r="125" spans="2:27" ht="57" customHeight="1" x14ac:dyDescent="0.25">
      <c r="B125" s="10"/>
      <c r="C125" s="6"/>
      <c r="D125" s="77" t="str">
        <f>$D$61</f>
        <v>……………………………………………………………………….</v>
      </c>
      <c r="E125" s="492"/>
      <c r="F125" s="6"/>
      <c r="G125" s="6"/>
      <c r="H125" s="6"/>
      <c r="I125" s="6"/>
      <c r="J125" s="6"/>
      <c r="K125" s="50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846" t="s">
        <v>99</v>
      </c>
      <c r="X125" s="847"/>
      <c r="Y125" s="847"/>
      <c r="Z125" s="848"/>
      <c r="AA125" s="11"/>
    </row>
    <row r="126" spans="2:27" ht="30" customHeight="1" x14ac:dyDescent="0.25">
      <c r="B126" s="10"/>
      <c r="C126" s="6"/>
      <c r="D126" s="65" t="str">
        <f>$D$62</f>
        <v>Perera</v>
      </c>
      <c r="E126" s="849" t="str">
        <f>'PRE DATA'!$C$27</f>
        <v>CBA/2555/2015</v>
      </c>
      <c r="F126" s="849"/>
      <c r="G126" s="849"/>
      <c r="H126" s="849"/>
      <c r="I126" s="849"/>
      <c r="J126" s="849"/>
      <c r="K126" s="50"/>
      <c r="L126" s="850">
        <f>'PRE ASSESSMENT'!$D$42</f>
        <v>43652</v>
      </c>
      <c r="M126" s="850"/>
      <c r="N126" s="850"/>
      <c r="O126" s="850"/>
      <c r="P126" s="850"/>
      <c r="Q126" s="850"/>
      <c r="R126" s="850"/>
      <c r="S126" s="850"/>
      <c r="T126" s="6"/>
      <c r="U126" s="6"/>
      <c r="V126" s="6"/>
      <c r="W126" s="851" t="str">
        <f>'PRE DATA'!$C$34</f>
        <v>2019-1</v>
      </c>
      <c r="X126" s="852"/>
      <c r="Y126" s="852"/>
      <c r="Z126" s="853"/>
      <c r="AA126" s="11"/>
    </row>
    <row r="127" spans="2:27" ht="30" customHeight="1" x14ac:dyDescent="0.25">
      <c r="B127" s="10"/>
      <c r="C127" s="6"/>
      <c r="D127" s="39" t="str">
        <f>$D$63</f>
        <v xml:space="preserve">Name &amp;  Signature of the Assessor </v>
      </c>
      <c r="E127" s="839" t="s">
        <v>19</v>
      </c>
      <c r="F127" s="839"/>
      <c r="G127" s="839"/>
      <c r="H127" s="839"/>
      <c r="I127" s="839"/>
      <c r="J127" s="839"/>
      <c r="K127" s="50"/>
      <c r="L127" s="840" t="s">
        <v>21</v>
      </c>
      <c r="M127" s="840"/>
      <c r="N127" s="840"/>
      <c r="O127" s="840"/>
      <c r="P127" s="840"/>
      <c r="Q127" s="840"/>
      <c r="R127" s="840"/>
      <c r="S127" s="840"/>
      <c r="T127" s="6"/>
      <c r="U127" s="6"/>
      <c r="V127" s="6"/>
      <c r="W127" s="6"/>
      <c r="X127" s="6"/>
      <c r="Y127" s="6"/>
      <c r="Z127" s="6"/>
      <c r="AA127" s="11"/>
    </row>
    <row r="128" spans="2:27" ht="30" customHeight="1" thickBot="1" x14ac:dyDescent="0.3">
      <c r="B128" s="4"/>
      <c r="C128" s="40"/>
      <c r="D128" s="45"/>
      <c r="E128" s="497"/>
      <c r="F128" s="40"/>
      <c r="G128" s="40"/>
      <c r="H128" s="40"/>
      <c r="I128" s="40"/>
      <c r="J128" s="40"/>
      <c r="K128" s="55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5"/>
    </row>
    <row r="129" spans="2:27" ht="30" customHeight="1" thickBot="1" x14ac:dyDescent="0.3">
      <c r="B129" s="6"/>
    </row>
    <row r="130" spans="2:27" ht="30" customHeight="1" thickBot="1" x14ac:dyDescent="0.3">
      <c r="B130" s="1"/>
      <c r="C130" s="2"/>
      <c r="D130" s="860" t="str">
        <f>$D$2</f>
        <v>DETAILS OF PRE ASSESSMENT CARRIED OUT</v>
      </c>
      <c r="E130" s="860"/>
      <c r="F130" s="860"/>
      <c r="G130" s="860"/>
      <c r="H130" s="860"/>
      <c r="I130" s="860"/>
      <c r="J130" s="860"/>
      <c r="K130" s="860"/>
      <c r="L130" s="860"/>
      <c r="M130" s="860"/>
      <c r="N130" s="860"/>
      <c r="O130" s="860"/>
      <c r="P130" s="860"/>
      <c r="Q130" s="860"/>
      <c r="R130" s="860"/>
      <c r="S130" s="860"/>
      <c r="T130" s="860"/>
      <c r="U130" s="860"/>
      <c r="V130" s="860"/>
      <c r="W130" s="860"/>
      <c r="X130" s="860"/>
      <c r="Y130" s="860"/>
      <c r="Z130" s="861"/>
      <c r="AA130" s="27">
        <f>AA98+1</f>
        <v>5</v>
      </c>
    </row>
    <row r="131" spans="2:27" ht="30" customHeight="1" x14ac:dyDescent="0.25">
      <c r="B131" s="10"/>
      <c r="C131" s="6"/>
      <c r="D131" s="46" t="s">
        <v>101</v>
      </c>
      <c r="E131" s="862" t="str">
        <f>'PRE ASSESSMENT'!$E$13:$G$13</f>
        <v>TRAINING INSTITUTE</v>
      </c>
      <c r="F131" s="862"/>
      <c r="G131" s="862"/>
      <c r="H131" s="862"/>
      <c r="I131" s="862"/>
      <c r="J131" s="862"/>
      <c r="K131" s="862"/>
      <c r="L131" s="862"/>
      <c r="M131" s="862"/>
      <c r="N131" s="862"/>
      <c r="O131" s="862"/>
      <c r="P131" s="862"/>
      <c r="Q131" s="862"/>
      <c r="R131" s="862"/>
      <c r="S131" s="862"/>
      <c r="T131" s="862"/>
      <c r="U131" s="862"/>
      <c r="V131" s="862"/>
      <c r="W131" s="862"/>
      <c r="X131" s="862"/>
      <c r="Y131" s="863"/>
      <c r="Z131" s="869" t="s">
        <v>112</v>
      </c>
      <c r="AA131" s="11"/>
    </row>
    <row r="132" spans="2:27" ht="30" customHeight="1" thickBot="1" x14ac:dyDescent="0.3">
      <c r="B132" s="10"/>
      <c r="C132" s="6"/>
      <c r="D132" s="47" t="s">
        <v>102</v>
      </c>
      <c r="E132" s="843" t="str">
        <f>'PRE ASSESSMENT'!$E$14:$G$14</f>
        <v>No 05, Gampaha</v>
      </c>
      <c r="F132" s="843"/>
      <c r="G132" s="843"/>
      <c r="H132" s="843"/>
      <c r="I132" s="843"/>
      <c r="J132" s="843"/>
      <c r="K132" s="843"/>
      <c r="L132" s="843"/>
      <c r="M132" s="843"/>
      <c r="N132" s="843"/>
      <c r="O132" s="843"/>
      <c r="P132" s="843"/>
      <c r="Q132" s="843"/>
      <c r="R132" s="843"/>
      <c r="S132" s="843"/>
      <c r="T132" s="843"/>
      <c r="U132" s="843"/>
      <c r="V132" s="843"/>
      <c r="W132" s="843"/>
      <c r="X132" s="843"/>
      <c r="Y132" s="844"/>
      <c r="Z132" s="870"/>
      <c r="AA132" s="11"/>
    </row>
    <row r="133" spans="2:27" ht="30" customHeight="1" thickBot="1" x14ac:dyDescent="0.3">
      <c r="B133" s="10"/>
      <c r="C133" s="6"/>
      <c r="D133" s="47" t="s">
        <v>90</v>
      </c>
      <c r="E133" s="843" t="str">
        <f>'PRE DATA'!$C$5</f>
        <v>Computer Applications Assistant</v>
      </c>
      <c r="F133" s="843"/>
      <c r="G133" s="843"/>
      <c r="H133" s="843"/>
      <c r="I133" s="843"/>
      <c r="J133" s="843"/>
      <c r="K133" s="843"/>
      <c r="L133" s="843"/>
      <c r="M133" s="843"/>
      <c r="N133" s="843"/>
      <c r="O133" s="843"/>
      <c r="P133" s="843"/>
      <c r="Q133" s="843"/>
      <c r="R133" s="843"/>
      <c r="S133" s="843"/>
      <c r="T133" s="843"/>
      <c r="U133" s="864"/>
      <c r="V133" s="864"/>
      <c r="W133" s="864"/>
      <c r="X133" s="864"/>
      <c r="Y133" s="865"/>
      <c r="Z133" s="7"/>
      <c r="AA133" s="11"/>
    </row>
    <row r="134" spans="2:27" ht="30" customHeight="1" x14ac:dyDescent="0.25">
      <c r="B134" s="10"/>
      <c r="C134" s="6"/>
      <c r="D134" s="47" t="s">
        <v>119</v>
      </c>
      <c r="E134" s="871" t="str">
        <f>'PRE DATA'!$C$6</f>
        <v>K72S003Q1L2</v>
      </c>
      <c r="F134" s="871"/>
      <c r="G134" s="871"/>
      <c r="H134" s="871"/>
      <c r="I134" s="871" t="str">
        <f>'PRE DATA'!$C$7</f>
        <v>K72S003Q2L3</v>
      </c>
      <c r="J134" s="871"/>
      <c r="K134" s="871"/>
      <c r="L134" s="871"/>
      <c r="M134" s="872">
        <f>'PRE DATA'!$C$8</f>
        <v>0</v>
      </c>
      <c r="N134" s="873"/>
      <c r="O134" s="873"/>
      <c r="P134" s="874"/>
      <c r="Q134" s="872">
        <f>'PRE DATA'!$C$9</f>
        <v>0</v>
      </c>
      <c r="R134" s="873"/>
      <c r="S134" s="873"/>
      <c r="T134" s="874"/>
      <c r="U134" s="872"/>
      <c r="V134" s="873"/>
      <c r="W134" s="873"/>
      <c r="X134" s="873"/>
      <c r="Y134" s="875"/>
      <c r="Z134" s="12" t="s">
        <v>111</v>
      </c>
      <c r="AA134" s="11"/>
    </row>
    <row r="135" spans="2:27" ht="30" customHeight="1" thickBot="1" x14ac:dyDescent="0.3">
      <c r="B135" s="10"/>
      <c r="C135" s="6"/>
      <c r="D135" s="48" t="s">
        <v>91</v>
      </c>
      <c r="E135" s="866" t="str">
        <f>LEFT($E$6,7)</f>
        <v>K72S003</v>
      </c>
      <c r="F135" s="866"/>
      <c r="G135" s="866"/>
      <c r="H135" s="866"/>
      <c r="I135" s="866"/>
      <c r="J135" s="866"/>
      <c r="K135" s="866"/>
      <c r="L135" s="866"/>
      <c r="M135" s="866"/>
      <c r="N135" s="866"/>
      <c r="O135" s="866"/>
      <c r="P135" s="866"/>
      <c r="Q135" s="866"/>
      <c r="R135" s="866"/>
      <c r="S135" s="866"/>
      <c r="T135" s="866"/>
      <c r="U135" s="867"/>
      <c r="V135" s="867"/>
      <c r="W135" s="867"/>
      <c r="X135" s="867"/>
      <c r="Y135" s="868"/>
      <c r="Z135" s="66">
        <f>AA130</f>
        <v>5</v>
      </c>
      <c r="AA135" s="11"/>
    </row>
    <row r="136" spans="2:27" ht="30" customHeight="1" x14ac:dyDescent="0.25">
      <c r="B136" s="10"/>
      <c r="C136" s="6"/>
      <c r="D136" s="854" t="s">
        <v>116</v>
      </c>
      <c r="E136" s="854"/>
      <c r="F136" s="854"/>
      <c r="G136" s="854"/>
      <c r="H136" s="854"/>
      <c r="I136" s="854"/>
      <c r="J136" s="854"/>
      <c r="K136" s="854"/>
      <c r="L136" s="854"/>
      <c r="M136" s="854"/>
      <c r="N136" s="854"/>
      <c r="O136" s="854"/>
      <c r="P136" s="854"/>
      <c r="Q136" s="854"/>
      <c r="R136" s="854"/>
      <c r="S136" s="854"/>
      <c r="T136" s="854"/>
      <c r="U136" s="854"/>
      <c r="V136" s="854"/>
      <c r="W136" s="854"/>
      <c r="X136" s="854"/>
      <c r="Y136" s="854"/>
      <c r="Z136" s="854"/>
      <c r="AA136" s="11"/>
    </row>
    <row r="137" spans="2:27" ht="30" customHeight="1" x14ac:dyDescent="0.25">
      <c r="B137" s="10"/>
      <c r="C137" s="6"/>
      <c r="D137" s="854" t="s">
        <v>117</v>
      </c>
      <c r="E137" s="854"/>
      <c r="F137" s="854"/>
      <c r="G137" s="854"/>
      <c r="H137" s="854"/>
      <c r="I137" s="854"/>
      <c r="J137" s="854"/>
      <c r="K137" s="854"/>
      <c r="L137" s="854"/>
      <c r="M137" s="854"/>
      <c r="N137" s="854"/>
      <c r="O137" s="854"/>
      <c r="P137" s="854"/>
      <c r="Q137" s="854"/>
      <c r="R137" s="854"/>
      <c r="S137" s="854"/>
      <c r="T137" s="854"/>
      <c r="U137" s="854"/>
      <c r="V137" s="854"/>
      <c r="W137" s="854"/>
      <c r="X137" s="854"/>
      <c r="Y137" s="854"/>
      <c r="Z137" s="854"/>
      <c r="AA137" s="11"/>
    </row>
    <row r="138" spans="2:27" ht="30" customHeight="1" x14ac:dyDescent="0.25">
      <c r="B138" s="10"/>
      <c r="C138" s="6"/>
      <c r="D138" s="855" t="s">
        <v>118</v>
      </c>
      <c r="E138" s="854"/>
      <c r="F138" s="854"/>
      <c r="G138" s="854"/>
      <c r="H138" s="854"/>
      <c r="I138" s="854"/>
      <c r="J138" s="854"/>
      <c r="K138" s="854"/>
      <c r="L138" s="854"/>
      <c r="M138" s="854"/>
      <c r="N138" s="854"/>
      <c r="O138" s="854"/>
      <c r="P138" s="854"/>
      <c r="Q138" s="854"/>
      <c r="R138" s="854"/>
      <c r="S138" s="854"/>
      <c r="T138" s="854"/>
      <c r="U138" s="854"/>
      <c r="V138" s="854"/>
      <c r="W138" s="854"/>
      <c r="X138" s="854"/>
      <c r="Y138" s="854"/>
      <c r="Z138" s="854"/>
      <c r="AA138" s="11"/>
    </row>
    <row r="139" spans="2:27" ht="30" customHeight="1" thickBot="1" x14ac:dyDescent="0.3">
      <c r="B139" s="10"/>
      <c r="C139" s="6"/>
      <c r="D139" s="41"/>
      <c r="E139" s="492"/>
      <c r="F139" s="6"/>
      <c r="G139" s="6"/>
      <c r="H139" s="6"/>
      <c r="I139" s="6"/>
      <c r="J139" s="6"/>
      <c r="K139" s="50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11"/>
    </row>
    <row r="140" spans="2:27" ht="30" customHeight="1" x14ac:dyDescent="0.25">
      <c r="B140" s="10"/>
      <c r="C140" s="28" t="s">
        <v>44</v>
      </c>
      <c r="D140" s="43" t="s">
        <v>92</v>
      </c>
      <c r="E140" s="493" t="s">
        <v>93</v>
      </c>
      <c r="F140" s="181">
        <v>1</v>
      </c>
      <c r="G140" s="181">
        <v>2</v>
      </c>
      <c r="H140" s="181">
        <v>3</v>
      </c>
      <c r="I140" s="181">
        <v>4</v>
      </c>
      <c r="J140" s="181">
        <v>5</v>
      </c>
      <c r="K140" s="181">
        <v>6</v>
      </c>
      <c r="L140" s="181">
        <v>7</v>
      </c>
      <c r="M140" s="181">
        <v>8</v>
      </c>
      <c r="N140" s="181">
        <v>9</v>
      </c>
      <c r="O140" s="181">
        <v>10</v>
      </c>
      <c r="P140" s="181">
        <v>11</v>
      </c>
      <c r="Q140" s="181">
        <v>12</v>
      </c>
      <c r="R140" s="181">
        <v>13</v>
      </c>
      <c r="S140" s="181">
        <v>14</v>
      </c>
      <c r="T140" s="181">
        <v>15</v>
      </c>
      <c r="U140" s="181">
        <v>16</v>
      </c>
      <c r="V140" s="181">
        <v>17</v>
      </c>
      <c r="W140" s="181">
        <v>18</v>
      </c>
      <c r="X140" s="181">
        <v>19</v>
      </c>
      <c r="Y140" s="181">
        <v>20</v>
      </c>
      <c r="Z140" s="31" t="s">
        <v>94</v>
      </c>
      <c r="AA140" s="11"/>
    </row>
    <row r="141" spans="2:27" ht="30" customHeight="1" x14ac:dyDescent="0.25">
      <c r="B141" s="10"/>
      <c r="C141" s="32">
        <f>C118+1</f>
        <v>41</v>
      </c>
      <c r="D141" s="69">
        <f>'PRE DATA'!B78</f>
        <v>0</v>
      </c>
      <c r="E141" s="499">
        <f>'PRE DATA'!C78</f>
        <v>0</v>
      </c>
      <c r="F141" s="69">
        <f>'PRE DATA'!D78</f>
        <v>0</v>
      </c>
      <c r="G141" s="69">
        <f>'PRE DATA'!E78</f>
        <v>0</v>
      </c>
      <c r="H141" s="69">
        <f>'PRE DATA'!F78</f>
        <v>0</v>
      </c>
      <c r="I141" s="69">
        <f>'PRE DATA'!G78</f>
        <v>0</v>
      </c>
      <c r="J141" s="69">
        <f>'PRE DATA'!H78</f>
        <v>0</v>
      </c>
      <c r="K141" s="69">
        <f>'PRE DATA'!I78</f>
        <v>0</v>
      </c>
      <c r="L141" s="69">
        <f>'PRE DATA'!J78</f>
        <v>0</v>
      </c>
      <c r="M141" s="69">
        <f>'PRE DATA'!K78</f>
        <v>0</v>
      </c>
      <c r="N141" s="69">
        <f>'PRE DATA'!L78</f>
        <v>0</v>
      </c>
      <c r="O141" s="69">
        <f>'PRE DATA'!M78</f>
        <v>0</v>
      </c>
      <c r="P141" s="69">
        <f>'PRE DATA'!N78</f>
        <v>0</v>
      </c>
      <c r="Q141" s="69">
        <f>'PRE DATA'!O78</f>
        <v>0</v>
      </c>
      <c r="R141" s="69">
        <f>'PRE DATA'!P78</f>
        <v>0</v>
      </c>
      <c r="S141" s="69">
        <f>'PRE DATA'!Q78</f>
        <v>0</v>
      </c>
      <c r="T141" s="69">
        <f>'PRE DATA'!R78</f>
        <v>0</v>
      </c>
      <c r="U141" s="52" t="s">
        <v>96</v>
      </c>
      <c r="V141" s="52" t="s">
        <v>96</v>
      </c>
      <c r="W141" s="52" t="s">
        <v>96</v>
      </c>
      <c r="X141" s="52" t="s">
        <v>96</v>
      </c>
      <c r="Y141" s="52" t="s">
        <v>96</v>
      </c>
      <c r="Z141" s="34">
        <f>COUNTIF(F141:Y141,"x")+COUNTIF(F141:Y141,"N")</f>
        <v>0</v>
      </c>
      <c r="AA141" s="11"/>
    </row>
    <row r="142" spans="2:27" ht="30" customHeight="1" x14ac:dyDescent="0.25">
      <c r="B142" s="10"/>
      <c r="C142" s="32">
        <f>C141+1</f>
        <v>42</v>
      </c>
      <c r="D142" s="69">
        <f>'PRE DATA'!B79</f>
        <v>0</v>
      </c>
      <c r="E142" s="499">
        <f>'PRE DATA'!C79</f>
        <v>0</v>
      </c>
      <c r="F142" s="69">
        <f>'PRE DATA'!D79</f>
        <v>0</v>
      </c>
      <c r="G142" s="69">
        <f>'PRE DATA'!E79</f>
        <v>0</v>
      </c>
      <c r="H142" s="69">
        <f>'PRE DATA'!F79</f>
        <v>0</v>
      </c>
      <c r="I142" s="69">
        <f>'PRE DATA'!G79</f>
        <v>0</v>
      </c>
      <c r="J142" s="69">
        <f>'PRE DATA'!H79</f>
        <v>0</v>
      </c>
      <c r="K142" s="69">
        <f>'PRE DATA'!I79</f>
        <v>0</v>
      </c>
      <c r="L142" s="69">
        <f>'PRE DATA'!J79</f>
        <v>0</v>
      </c>
      <c r="M142" s="69">
        <f>'PRE DATA'!K79</f>
        <v>0</v>
      </c>
      <c r="N142" s="69">
        <f>'PRE DATA'!L79</f>
        <v>0</v>
      </c>
      <c r="O142" s="69">
        <f>'PRE DATA'!M79</f>
        <v>0</v>
      </c>
      <c r="P142" s="69">
        <f>'PRE DATA'!N79</f>
        <v>0</v>
      </c>
      <c r="Q142" s="69">
        <f>'PRE DATA'!O79</f>
        <v>0</v>
      </c>
      <c r="R142" s="69">
        <f>'PRE DATA'!P79</f>
        <v>0</v>
      </c>
      <c r="S142" s="69">
        <f>'PRE DATA'!Q79</f>
        <v>0</v>
      </c>
      <c r="T142" s="69">
        <f>'PRE DATA'!R79</f>
        <v>0</v>
      </c>
      <c r="U142" s="52" t="s">
        <v>96</v>
      </c>
      <c r="V142" s="52" t="s">
        <v>96</v>
      </c>
      <c r="W142" s="52" t="s">
        <v>96</v>
      </c>
      <c r="X142" s="52" t="s">
        <v>96</v>
      </c>
      <c r="Y142" s="52" t="s">
        <v>96</v>
      </c>
      <c r="Z142" s="34">
        <f t="shared" ref="Z142:Z150" si="22">COUNTIF(F142:Y142,"x")+COUNTIF(F142:Y142,"N")</f>
        <v>0</v>
      </c>
      <c r="AA142" s="11"/>
    </row>
    <row r="143" spans="2:27" ht="30" customHeight="1" x14ac:dyDescent="0.25">
      <c r="B143" s="10"/>
      <c r="C143" s="32">
        <f t="shared" ref="C143:C150" si="23">C142+1</f>
        <v>43</v>
      </c>
      <c r="D143" s="69">
        <f>'PRE DATA'!B80</f>
        <v>0</v>
      </c>
      <c r="E143" s="499">
        <f>'PRE DATA'!C80</f>
        <v>0</v>
      </c>
      <c r="F143" s="69" t="s">
        <v>667</v>
      </c>
      <c r="G143" s="69" t="s">
        <v>667</v>
      </c>
      <c r="H143" s="69" t="s">
        <v>667</v>
      </c>
      <c r="I143" s="69" t="s">
        <v>667</v>
      </c>
      <c r="J143" s="69" t="s">
        <v>667</v>
      </c>
      <c r="K143" s="69" t="s">
        <v>667</v>
      </c>
      <c r="L143" s="204">
        <f>'PRE DATA'!J80</f>
        <v>0</v>
      </c>
      <c r="M143" s="204">
        <f>'PRE DATA'!K80</f>
        <v>0</v>
      </c>
      <c r="N143" s="204">
        <f>'PRE DATA'!L80</f>
        <v>0</v>
      </c>
      <c r="O143" s="204">
        <f>'PRE DATA'!M80</f>
        <v>0</v>
      </c>
      <c r="P143" s="204">
        <f>'PRE DATA'!N80</f>
        <v>0</v>
      </c>
      <c r="Q143" s="204">
        <f>'PRE DATA'!O80</f>
        <v>0</v>
      </c>
      <c r="R143" s="204">
        <f>'PRE DATA'!P80</f>
        <v>0</v>
      </c>
      <c r="S143" s="204">
        <f>'PRE DATA'!Q80</f>
        <v>0</v>
      </c>
      <c r="T143" s="204">
        <f>'PRE DATA'!R80</f>
        <v>0</v>
      </c>
      <c r="U143" s="205" t="s">
        <v>96</v>
      </c>
      <c r="V143" s="52" t="s">
        <v>96</v>
      </c>
      <c r="W143" s="52" t="s">
        <v>96</v>
      </c>
      <c r="X143" s="52" t="s">
        <v>96</v>
      </c>
      <c r="Y143" s="52" t="s">
        <v>96</v>
      </c>
      <c r="Z143" s="34">
        <f t="shared" si="22"/>
        <v>0</v>
      </c>
      <c r="AA143" s="11"/>
    </row>
    <row r="144" spans="2:27" ht="30" customHeight="1" x14ac:dyDescent="0.25">
      <c r="B144" s="10"/>
      <c r="C144" s="32">
        <f t="shared" si="23"/>
        <v>44</v>
      </c>
      <c r="D144" s="69">
        <f>'PRE DATA'!B81</f>
        <v>0</v>
      </c>
      <c r="E144" s="499">
        <f>'PRE DATA'!C81</f>
        <v>0</v>
      </c>
      <c r="F144" s="69" t="s">
        <v>667</v>
      </c>
      <c r="G144" s="69" t="s">
        <v>667</v>
      </c>
      <c r="H144" s="69" t="s">
        <v>667</v>
      </c>
      <c r="I144" s="69" t="s">
        <v>667</v>
      </c>
      <c r="J144" s="69" t="s">
        <v>667</v>
      </c>
      <c r="K144" s="69" t="s">
        <v>667</v>
      </c>
      <c r="L144" s="204">
        <f>'PRE DATA'!J81</f>
        <v>0</v>
      </c>
      <c r="M144" s="204">
        <f>'PRE DATA'!K81</f>
        <v>0</v>
      </c>
      <c r="N144" s="204">
        <f>'PRE DATA'!L81</f>
        <v>0</v>
      </c>
      <c r="O144" s="204">
        <f>'PRE DATA'!M81</f>
        <v>0</v>
      </c>
      <c r="P144" s="204">
        <f>'PRE DATA'!N81</f>
        <v>0</v>
      </c>
      <c r="Q144" s="204">
        <f>'PRE DATA'!O81</f>
        <v>0</v>
      </c>
      <c r="R144" s="204">
        <f>'PRE DATA'!P81</f>
        <v>0</v>
      </c>
      <c r="S144" s="204">
        <f>'PRE DATA'!Q81</f>
        <v>0</v>
      </c>
      <c r="T144" s="204">
        <f>'PRE DATA'!R81</f>
        <v>0</v>
      </c>
      <c r="U144" s="205" t="s">
        <v>96</v>
      </c>
      <c r="V144" s="52" t="s">
        <v>96</v>
      </c>
      <c r="W144" s="52" t="s">
        <v>96</v>
      </c>
      <c r="X144" s="52" t="s">
        <v>96</v>
      </c>
      <c r="Y144" s="52" t="s">
        <v>96</v>
      </c>
      <c r="Z144" s="34">
        <f t="shared" si="22"/>
        <v>0</v>
      </c>
      <c r="AA144" s="11"/>
    </row>
    <row r="145" spans="2:27" ht="30" customHeight="1" x14ac:dyDescent="0.25">
      <c r="B145" s="10"/>
      <c r="C145" s="32">
        <f t="shared" si="23"/>
        <v>45</v>
      </c>
      <c r="D145" s="69">
        <f>'PRE DATA'!B82</f>
        <v>0</v>
      </c>
      <c r="E145" s="499">
        <f>'PRE DATA'!C82</f>
        <v>0</v>
      </c>
      <c r="F145" s="69" t="s">
        <v>667</v>
      </c>
      <c r="G145" s="69" t="s">
        <v>667</v>
      </c>
      <c r="H145" s="69" t="s">
        <v>667</v>
      </c>
      <c r="I145" s="69" t="s">
        <v>667</v>
      </c>
      <c r="J145" s="69" t="s">
        <v>667</v>
      </c>
      <c r="K145" s="69" t="s">
        <v>667</v>
      </c>
      <c r="L145" s="204">
        <f>'PRE DATA'!J82</f>
        <v>0</v>
      </c>
      <c r="M145" s="204">
        <f>'PRE DATA'!K82</f>
        <v>0</v>
      </c>
      <c r="N145" s="204">
        <f>'PRE DATA'!L82</f>
        <v>0</v>
      </c>
      <c r="O145" s="204">
        <f>'PRE DATA'!M82</f>
        <v>0</v>
      </c>
      <c r="P145" s="204">
        <f>'PRE DATA'!N82</f>
        <v>0</v>
      </c>
      <c r="Q145" s="204">
        <f>'PRE DATA'!O82</f>
        <v>0</v>
      </c>
      <c r="R145" s="204">
        <f>'PRE DATA'!P82</f>
        <v>0</v>
      </c>
      <c r="S145" s="204">
        <f>'PRE DATA'!Q82</f>
        <v>0</v>
      </c>
      <c r="T145" s="204">
        <f>'PRE DATA'!R82</f>
        <v>0</v>
      </c>
      <c r="U145" s="205" t="s">
        <v>96</v>
      </c>
      <c r="V145" s="52" t="s">
        <v>96</v>
      </c>
      <c r="W145" s="52" t="s">
        <v>96</v>
      </c>
      <c r="X145" s="52" t="s">
        <v>96</v>
      </c>
      <c r="Y145" s="52" t="s">
        <v>96</v>
      </c>
      <c r="Z145" s="34">
        <f t="shared" si="22"/>
        <v>0</v>
      </c>
      <c r="AA145" s="11"/>
    </row>
    <row r="146" spans="2:27" ht="30" customHeight="1" x14ac:dyDescent="0.25">
      <c r="B146" s="10"/>
      <c r="C146" s="32">
        <f t="shared" si="23"/>
        <v>46</v>
      </c>
      <c r="D146" s="69">
        <f>'PRE DATA'!B83</f>
        <v>0</v>
      </c>
      <c r="E146" s="499">
        <f>'PRE DATA'!C83</f>
        <v>0</v>
      </c>
      <c r="F146" s="69" t="s">
        <v>667</v>
      </c>
      <c r="G146" s="69" t="s">
        <v>667</v>
      </c>
      <c r="H146" s="69" t="s">
        <v>667</v>
      </c>
      <c r="I146" s="69" t="s">
        <v>667</v>
      </c>
      <c r="J146" s="69" t="s">
        <v>667</v>
      </c>
      <c r="K146" s="69" t="s">
        <v>667</v>
      </c>
      <c r="L146" s="199">
        <f>'PRE DATA'!J83</f>
        <v>0</v>
      </c>
      <c r="M146" s="199">
        <f>'PRE DATA'!K83</f>
        <v>0</v>
      </c>
      <c r="N146" s="199">
        <f>'PRE DATA'!L83</f>
        <v>0</v>
      </c>
      <c r="O146" s="199">
        <f>'PRE DATA'!M83</f>
        <v>0</v>
      </c>
      <c r="P146" s="199">
        <f>'PRE DATA'!N83</f>
        <v>0</v>
      </c>
      <c r="Q146" s="199">
        <f>'PRE DATA'!O83</f>
        <v>0</v>
      </c>
      <c r="R146" s="199">
        <f>'PRE DATA'!P83</f>
        <v>0</v>
      </c>
      <c r="S146" s="199">
        <f>'PRE DATA'!Q83</f>
        <v>0</v>
      </c>
      <c r="T146" s="199">
        <f>'PRE DATA'!R83</f>
        <v>0</v>
      </c>
      <c r="U146" s="52" t="s">
        <v>96</v>
      </c>
      <c r="V146" s="52" t="s">
        <v>96</v>
      </c>
      <c r="W146" s="52" t="s">
        <v>96</v>
      </c>
      <c r="X146" s="52" t="s">
        <v>96</v>
      </c>
      <c r="Y146" s="52" t="s">
        <v>96</v>
      </c>
      <c r="Z146" s="34">
        <f t="shared" si="22"/>
        <v>0</v>
      </c>
      <c r="AA146" s="11"/>
    </row>
    <row r="147" spans="2:27" ht="30" customHeight="1" x14ac:dyDescent="0.25">
      <c r="B147" s="10"/>
      <c r="C147" s="32">
        <f t="shared" si="23"/>
        <v>47</v>
      </c>
      <c r="D147" s="69">
        <f>'PRE DATA'!B84</f>
        <v>0</v>
      </c>
      <c r="E147" s="499">
        <f>'PRE DATA'!C84</f>
        <v>0</v>
      </c>
      <c r="F147" s="69" t="s">
        <v>667</v>
      </c>
      <c r="G147" s="69" t="s">
        <v>667</v>
      </c>
      <c r="H147" s="69" t="s">
        <v>667</v>
      </c>
      <c r="I147" s="69" t="s">
        <v>667</v>
      </c>
      <c r="J147" s="69" t="s">
        <v>667</v>
      </c>
      <c r="K147" s="69" t="s">
        <v>667</v>
      </c>
      <c r="L147" s="199">
        <f>'PRE DATA'!J84</f>
        <v>0</v>
      </c>
      <c r="M147" s="199">
        <f>'PRE DATA'!K84</f>
        <v>0</v>
      </c>
      <c r="N147" s="199">
        <f>'PRE DATA'!L84</f>
        <v>0</v>
      </c>
      <c r="O147" s="199">
        <f>'PRE DATA'!M84</f>
        <v>0</v>
      </c>
      <c r="P147" s="199">
        <f>'PRE DATA'!N84</f>
        <v>0</v>
      </c>
      <c r="Q147" s="199">
        <f>'PRE DATA'!O84</f>
        <v>0</v>
      </c>
      <c r="R147" s="199">
        <f>'PRE DATA'!P84</f>
        <v>0</v>
      </c>
      <c r="S147" s="199">
        <f>'PRE DATA'!Q84</f>
        <v>0</v>
      </c>
      <c r="T147" s="199">
        <f>'PRE DATA'!R84</f>
        <v>0</v>
      </c>
      <c r="U147" s="52" t="s">
        <v>96</v>
      </c>
      <c r="V147" s="52" t="s">
        <v>96</v>
      </c>
      <c r="W147" s="52" t="s">
        <v>96</v>
      </c>
      <c r="X147" s="52" t="s">
        <v>96</v>
      </c>
      <c r="Y147" s="52" t="s">
        <v>96</v>
      </c>
      <c r="Z147" s="34">
        <f t="shared" si="22"/>
        <v>0</v>
      </c>
      <c r="AA147" s="11"/>
    </row>
    <row r="148" spans="2:27" ht="30" customHeight="1" x14ac:dyDescent="0.25">
      <c r="B148" s="10"/>
      <c r="C148" s="32">
        <f t="shared" si="23"/>
        <v>48</v>
      </c>
      <c r="D148" s="69">
        <f>'PRE DATA'!B85</f>
        <v>0</v>
      </c>
      <c r="E148" s="499">
        <f>'PRE DATA'!C85</f>
        <v>0</v>
      </c>
      <c r="F148" s="69" t="s">
        <v>667</v>
      </c>
      <c r="G148" s="69" t="s">
        <v>667</v>
      </c>
      <c r="H148" s="69" t="s">
        <v>667</v>
      </c>
      <c r="I148" s="69" t="s">
        <v>667</v>
      </c>
      <c r="J148" s="69" t="s">
        <v>667</v>
      </c>
      <c r="K148" s="69" t="s">
        <v>667</v>
      </c>
      <c r="L148" s="199">
        <f>'PRE DATA'!J85</f>
        <v>0</v>
      </c>
      <c r="M148" s="199">
        <f>'PRE DATA'!K85</f>
        <v>0</v>
      </c>
      <c r="N148" s="199">
        <f>'PRE DATA'!L85</f>
        <v>0</v>
      </c>
      <c r="O148" s="199">
        <f>'PRE DATA'!M85</f>
        <v>0</v>
      </c>
      <c r="P148" s="199">
        <f>'PRE DATA'!N85</f>
        <v>0</v>
      </c>
      <c r="Q148" s="199">
        <f>'PRE DATA'!O85</f>
        <v>0</v>
      </c>
      <c r="R148" s="199">
        <f>'PRE DATA'!P85</f>
        <v>0</v>
      </c>
      <c r="S148" s="199">
        <f>'PRE DATA'!Q85</f>
        <v>0</v>
      </c>
      <c r="T148" s="199">
        <f>'PRE DATA'!R85</f>
        <v>0</v>
      </c>
      <c r="U148" s="52" t="s">
        <v>96</v>
      </c>
      <c r="V148" s="52" t="s">
        <v>96</v>
      </c>
      <c r="W148" s="52" t="s">
        <v>96</v>
      </c>
      <c r="X148" s="52" t="s">
        <v>96</v>
      </c>
      <c r="Y148" s="52" t="s">
        <v>96</v>
      </c>
      <c r="Z148" s="34">
        <f t="shared" si="22"/>
        <v>0</v>
      </c>
      <c r="AA148" s="11"/>
    </row>
    <row r="149" spans="2:27" ht="30" customHeight="1" x14ac:dyDescent="0.25">
      <c r="B149" s="10"/>
      <c r="C149" s="32">
        <f t="shared" si="23"/>
        <v>49</v>
      </c>
      <c r="D149" s="69">
        <f>'PRE DATA'!B86</f>
        <v>0</v>
      </c>
      <c r="E149" s="69">
        <f>'PRE DATA'!C86</f>
        <v>0</v>
      </c>
      <c r="F149" s="69" t="s">
        <v>667</v>
      </c>
      <c r="G149" s="69" t="s">
        <v>667</v>
      </c>
      <c r="H149" s="69" t="s">
        <v>667</v>
      </c>
      <c r="I149" s="69" t="s">
        <v>667</v>
      </c>
      <c r="J149" s="69" t="s">
        <v>667</v>
      </c>
      <c r="K149" s="69" t="s">
        <v>667</v>
      </c>
      <c r="L149" s="199">
        <f>'PRE DATA'!J86</f>
        <v>0</v>
      </c>
      <c r="M149" s="199">
        <f>'PRE DATA'!K86</f>
        <v>0</v>
      </c>
      <c r="N149" s="199">
        <f>'PRE DATA'!L86</f>
        <v>0</v>
      </c>
      <c r="O149" s="199">
        <f>'PRE DATA'!M86</f>
        <v>0</v>
      </c>
      <c r="P149" s="199">
        <f>'PRE DATA'!N86</f>
        <v>0</v>
      </c>
      <c r="Q149" s="199">
        <f>'PRE DATA'!O86</f>
        <v>0</v>
      </c>
      <c r="R149" s="199">
        <f>'PRE DATA'!P86</f>
        <v>0</v>
      </c>
      <c r="S149" s="199">
        <f>'PRE DATA'!Q86</f>
        <v>0</v>
      </c>
      <c r="T149" s="199">
        <f>'PRE DATA'!R86</f>
        <v>0</v>
      </c>
      <c r="U149" s="52" t="s">
        <v>96</v>
      </c>
      <c r="V149" s="52" t="s">
        <v>96</v>
      </c>
      <c r="W149" s="52" t="s">
        <v>96</v>
      </c>
      <c r="X149" s="52" t="s">
        <v>96</v>
      </c>
      <c r="Y149" s="52" t="s">
        <v>96</v>
      </c>
      <c r="Z149" s="34">
        <f t="shared" si="22"/>
        <v>0</v>
      </c>
      <c r="AA149" s="11"/>
    </row>
    <row r="150" spans="2:27" ht="30" customHeight="1" thickBot="1" x14ac:dyDescent="0.3">
      <c r="B150" s="10"/>
      <c r="C150" s="35">
        <f t="shared" si="23"/>
        <v>50</v>
      </c>
      <c r="D150" s="70">
        <f>'PRE DATA'!B87</f>
        <v>0</v>
      </c>
      <c r="E150" s="70">
        <f>'PRE DATA'!C87</f>
        <v>0</v>
      </c>
      <c r="F150" s="70" t="s">
        <v>667</v>
      </c>
      <c r="G150" s="70" t="s">
        <v>667</v>
      </c>
      <c r="H150" s="70" t="s">
        <v>667</v>
      </c>
      <c r="I150" s="70" t="s">
        <v>667</v>
      </c>
      <c r="J150" s="70" t="s">
        <v>667</v>
      </c>
      <c r="K150" s="70" t="s">
        <v>667</v>
      </c>
      <c r="L150" s="200">
        <f>'PRE DATA'!J87</f>
        <v>0</v>
      </c>
      <c r="M150" s="200">
        <f>'PRE DATA'!K87</f>
        <v>0</v>
      </c>
      <c r="N150" s="200">
        <f>'PRE DATA'!L87</f>
        <v>0</v>
      </c>
      <c r="O150" s="200">
        <f>'PRE DATA'!M87</f>
        <v>0</v>
      </c>
      <c r="P150" s="200">
        <f>'PRE DATA'!N87</f>
        <v>0</v>
      </c>
      <c r="Q150" s="200">
        <f>'PRE DATA'!O87</f>
        <v>0</v>
      </c>
      <c r="R150" s="200">
        <f>'PRE DATA'!P87</f>
        <v>0</v>
      </c>
      <c r="S150" s="200">
        <f>'PRE DATA'!Q87</f>
        <v>0</v>
      </c>
      <c r="T150" s="200">
        <f>'PRE DATA'!R87</f>
        <v>0</v>
      </c>
      <c r="U150" s="53" t="s">
        <v>96</v>
      </c>
      <c r="V150" s="53" t="s">
        <v>96</v>
      </c>
      <c r="W150" s="53" t="s">
        <v>96</v>
      </c>
      <c r="X150" s="53" t="s">
        <v>96</v>
      </c>
      <c r="Y150" s="53" t="s">
        <v>96</v>
      </c>
      <c r="Z150" s="148">
        <f t="shared" si="22"/>
        <v>0</v>
      </c>
      <c r="AA150" s="11"/>
    </row>
    <row r="151" spans="2:27" ht="30" customHeight="1" thickBot="1" x14ac:dyDescent="0.3">
      <c r="B151" s="10"/>
      <c r="C151" s="6"/>
      <c r="D151" s="44"/>
      <c r="E151" s="496"/>
      <c r="F151" s="36"/>
      <c r="G151" s="37"/>
      <c r="H151" s="37"/>
      <c r="I151" s="37"/>
      <c r="J151" s="37"/>
      <c r="K151" s="54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856" t="s">
        <v>97</v>
      </c>
      <c r="W151" s="857"/>
      <c r="X151" s="857"/>
      <c r="Y151" s="858"/>
      <c r="Z151" s="147">
        <f>SUM(Z141:Z150)</f>
        <v>0</v>
      </c>
      <c r="AA151" s="11"/>
    </row>
    <row r="152" spans="2:27" ht="30" customHeight="1" x14ac:dyDescent="0.25">
      <c r="B152" s="10"/>
      <c r="C152" s="6"/>
      <c r="D152" s="859" t="s">
        <v>98</v>
      </c>
      <c r="E152" s="859"/>
      <c r="F152" s="859"/>
      <c r="G152" s="859"/>
      <c r="H152" s="859"/>
      <c r="I152" s="859"/>
      <c r="J152" s="859"/>
      <c r="K152" s="859"/>
      <c r="L152" s="859"/>
      <c r="M152" s="859"/>
      <c r="N152" s="859"/>
      <c r="O152" s="859"/>
      <c r="P152" s="859"/>
      <c r="Q152" s="859"/>
      <c r="R152" s="859"/>
      <c r="S152" s="859"/>
      <c r="T152" s="859"/>
      <c r="U152" s="859"/>
      <c r="V152" s="859"/>
      <c r="W152" s="859"/>
      <c r="X152" s="859"/>
      <c r="Y152" s="859"/>
      <c r="Z152" s="37"/>
      <c r="AA152" s="11"/>
    </row>
    <row r="153" spans="2:27" ht="30" customHeight="1" x14ac:dyDescent="0.25">
      <c r="B153" s="10"/>
      <c r="C153" s="6"/>
      <c r="D153" s="845" t="s">
        <v>107</v>
      </c>
      <c r="E153" s="845"/>
      <c r="F153" s="169">
        <f>COUNTIF(F141:F150,"X")</f>
        <v>0</v>
      </c>
      <c r="G153" s="169">
        <f t="shared" ref="G153:Y153" si="24">COUNTIF(G141:G150,"X")</f>
        <v>0</v>
      </c>
      <c r="H153" s="169">
        <f t="shared" si="24"/>
        <v>0</v>
      </c>
      <c r="I153" s="169">
        <f t="shared" si="24"/>
        <v>0</v>
      </c>
      <c r="J153" s="169">
        <f t="shared" si="24"/>
        <v>0</v>
      </c>
      <c r="K153" s="169">
        <f t="shared" si="24"/>
        <v>0</v>
      </c>
      <c r="L153" s="169">
        <f t="shared" si="24"/>
        <v>0</v>
      </c>
      <c r="M153" s="169">
        <f t="shared" si="24"/>
        <v>0</v>
      </c>
      <c r="N153" s="169">
        <f t="shared" si="24"/>
        <v>0</v>
      </c>
      <c r="O153" s="169">
        <f t="shared" si="24"/>
        <v>0</v>
      </c>
      <c r="P153" s="169">
        <f t="shared" si="24"/>
        <v>0</v>
      </c>
      <c r="Q153" s="169">
        <f t="shared" si="24"/>
        <v>0</v>
      </c>
      <c r="R153" s="169">
        <f t="shared" si="24"/>
        <v>0</v>
      </c>
      <c r="S153" s="169">
        <f t="shared" si="24"/>
        <v>0</v>
      </c>
      <c r="T153" s="169">
        <f t="shared" si="24"/>
        <v>0</v>
      </c>
      <c r="U153" s="169">
        <f t="shared" si="24"/>
        <v>0</v>
      </c>
      <c r="V153" s="169">
        <f t="shared" si="24"/>
        <v>0</v>
      </c>
      <c r="W153" s="169">
        <f t="shared" si="24"/>
        <v>0</v>
      </c>
      <c r="X153" s="169">
        <f t="shared" si="24"/>
        <v>0</v>
      </c>
      <c r="Y153" s="169">
        <f t="shared" si="24"/>
        <v>0</v>
      </c>
      <c r="Z153" s="37"/>
      <c r="AA153" s="11"/>
    </row>
    <row r="154" spans="2:27" ht="30" customHeight="1" x14ac:dyDescent="0.25">
      <c r="B154" s="10"/>
      <c r="C154" s="6"/>
      <c r="D154" s="845" t="s">
        <v>108</v>
      </c>
      <c r="E154" s="845"/>
      <c r="F154" s="169">
        <f>COUNTIF(F141:F150,"N")</f>
        <v>0</v>
      </c>
      <c r="G154" s="169">
        <f t="shared" ref="G154:Y154" si="25">COUNTIF(G141:G150,"N")</f>
        <v>0</v>
      </c>
      <c r="H154" s="169">
        <f t="shared" si="25"/>
        <v>0</v>
      </c>
      <c r="I154" s="169">
        <f t="shared" si="25"/>
        <v>0</v>
      </c>
      <c r="J154" s="169">
        <f t="shared" si="25"/>
        <v>0</v>
      </c>
      <c r="K154" s="169">
        <f t="shared" si="25"/>
        <v>0</v>
      </c>
      <c r="L154" s="169">
        <f t="shared" si="25"/>
        <v>0</v>
      </c>
      <c r="M154" s="169">
        <f t="shared" si="25"/>
        <v>0</v>
      </c>
      <c r="N154" s="169">
        <f t="shared" si="25"/>
        <v>0</v>
      </c>
      <c r="O154" s="169">
        <f t="shared" si="25"/>
        <v>0</v>
      </c>
      <c r="P154" s="169">
        <f t="shared" si="25"/>
        <v>0</v>
      </c>
      <c r="Q154" s="169">
        <f t="shared" si="25"/>
        <v>0</v>
      </c>
      <c r="R154" s="169">
        <f t="shared" si="25"/>
        <v>0</v>
      </c>
      <c r="S154" s="169">
        <f t="shared" si="25"/>
        <v>0</v>
      </c>
      <c r="T154" s="169">
        <f t="shared" si="25"/>
        <v>0</v>
      </c>
      <c r="U154" s="169">
        <f t="shared" si="25"/>
        <v>0</v>
      </c>
      <c r="V154" s="169">
        <f t="shared" si="25"/>
        <v>0</v>
      </c>
      <c r="W154" s="169">
        <f t="shared" si="25"/>
        <v>0</v>
      </c>
      <c r="X154" s="169">
        <f t="shared" si="25"/>
        <v>0</v>
      </c>
      <c r="Y154" s="169">
        <f t="shared" si="25"/>
        <v>0</v>
      </c>
      <c r="Z154" s="37"/>
      <c r="AA154" s="11"/>
    </row>
    <row r="155" spans="2:27" ht="30" customHeight="1" x14ac:dyDescent="0.25">
      <c r="B155" s="10"/>
      <c r="C155" s="6"/>
      <c r="D155" s="845" t="s">
        <v>109</v>
      </c>
      <c r="E155" s="845"/>
      <c r="F155" s="169">
        <f>COUNTIF(F141:F150,"A")</f>
        <v>8</v>
      </c>
      <c r="G155" s="169">
        <f t="shared" ref="G155:Y155" si="26">COUNTIF(G141:G150,"A")</f>
        <v>8</v>
      </c>
      <c r="H155" s="169">
        <f t="shared" si="26"/>
        <v>8</v>
      </c>
      <c r="I155" s="169">
        <f t="shared" si="26"/>
        <v>8</v>
      </c>
      <c r="J155" s="169">
        <f t="shared" si="26"/>
        <v>8</v>
      </c>
      <c r="K155" s="169">
        <f t="shared" si="26"/>
        <v>8</v>
      </c>
      <c r="L155" s="169">
        <f t="shared" si="26"/>
        <v>0</v>
      </c>
      <c r="M155" s="169">
        <f t="shared" si="26"/>
        <v>0</v>
      </c>
      <c r="N155" s="169">
        <f t="shared" si="26"/>
        <v>0</v>
      </c>
      <c r="O155" s="169">
        <f t="shared" si="26"/>
        <v>0</v>
      </c>
      <c r="P155" s="169">
        <f t="shared" si="26"/>
        <v>0</v>
      </c>
      <c r="Q155" s="169">
        <f t="shared" si="26"/>
        <v>0</v>
      </c>
      <c r="R155" s="169">
        <f t="shared" si="26"/>
        <v>0</v>
      </c>
      <c r="S155" s="169">
        <f t="shared" si="26"/>
        <v>0</v>
      </c>
      <c r="T155" s="169">
        <f t="shared" si="26"/>
        <v>0</v>
      </c>
      <c r="U155" s="169">
        <f t="shared" si="26"/>
        <v>0</v>
      </c>
      <c r="V155" s="169">
        <f t="shared" si="26"/>
        <v>0</v>
      </c>
      <c r="W155" s="169">
        <f t="shared" si="26"/>
        <v>0</v>
      </c>
      <c r="X155" s="169">
        <f t="shared" si="26"/>
        <v>0</v>
      </c>
      <c r="Y155" s="169">
        <f t="shared" si="26"/>
        <v>0</v>
      </c>
      <c r="Z155" s="37"/>
      <c r="AA155" s="11"/>
    </row>
    <row r="156" spans="2:27" ht="30" customHeight="1" x14ac:dyDescent="0.25">
      <c r="B156" s="10"/>
      <c r="C156" s="6"/>
      <c r="D156" s="42"/>
      <c r="E156" s="492"/>
      <c r="F156" s="38"/>
      <c r="G156" s="37"/>
      <c r="H156" s="37"/>
      <c r="I156" s="37"/>
      <c r="J156" s="37"/>
      <c r="K156" s="54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11"/>
    </row>
    <row r="157" spans="2:27" ht="30" customHeight="1" x14ac:dyDescent="0.25">
      <c r="B157" s="10"/>
      <c r="C157" s="6"/>
      <c r="D157" s="77" t="str">
        <f>$D$61</f>
        <v>……………………………………………………………………….</v>
      </c>
      <c r="E157" s="492"/>
      <c r="F157" s="6"/>
      <c r="G157" s="6"/>
      <c r="H157" s="6"/>
      <c r="I157" s="6"/>
      <c r="J157" s="6"/>
      <c r="K157" s="50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846" t="s">
        <v>99</v>
      </c>
      <c r="X157" s="847"/>
      <c r="Y157" s="847"/>
      <c r="Z157" s="848"/>
      <c r="AA157" s="11"/>
    </row>
    <row r="158" spans="2:27" ht="30" customHeight="1" x14ac:dyDescent="0.25">
      <c r="B158" s="10"/>
      <c r="C158" s="6"/>
      <c r="D158" s="65" t="str">
        <f>$D$62</f>
        <v>Perera</v>
      </c>
      <c r="E158" s="849" t="str">
        <f>'PRE DATA'!$C$27</f>
        <v>CBA/2555/2015</v>
      </c>
      <c r="F158" s="849"/>
      <c r="G158" s="849"/>
      <c r="H158" s="849"/>
      <c r="I158" s="849"/>
      <c r="J158" s="849"/>
      <c r="K158" s="50"/>
      <c r="L158" s="850">
        <f>'PRE ASSESSMENT'!$D$42</f>
        <v>43652</v>
      </c>
      <c r="M158" s="850"/>
      <c r="N158" s="850"/>
      <c r="O158" s="850"/>
      <c r="P158" s="850"/>
      <c r="Q158" s="850"/>
      <c r="R158" s="850"/>
      <c r="S158" s="850"/>
      <c r="T158" s="6"/>
      <c r="U158" s="6"/>
      <c r="V158" s="6"/>
      <c r="W158" s="851" t="str">
        <f>'PRE DATA'!$C$34</f>
        <v>2019-1</v>
      </c>
      <c r="X158" s="852"/>
      <c r="Y158" s="852"/>
      <c r="Z158" s="853"/>
      <c r="AA158" s="11"/>
    </row>
    <row r="159" spans="2:27" ht="30" customHeight="1" x14ac:dyDescent="0.25">
      <c r="B159" s="10"/>
      <c r="C159" s="6"/>
      <c r="D159" s="39" t="str">
        <f>$D$63</f>
        <v xml:space="preserve">Name &amp;  Signature of the Assessor </v>
      </c>
      <c r="E159" s="839" t="s">
        <v>19</v>
      </c>
      <c r="F159" s="839"/>
      <c r="G159" s="839"/>
      <c r="H159" s="839"/>
      <c r="I159" s="839"/>
      <c r="J159" s="839"/>
      <c r="K159" s="50"/>
      <c r="L159" s="840" t="s">
        <v>21</v>
      </c>
      <c r="M159" s="840"/>
      <c r="N159" s="840"/>
      <c r="O159" s="840"/>
      <c r="P159" s="840"/>
      <c r="Q159" s="840"/>
      <c r="R159" s="840"/>
      <c r="S159" s="840"/>
      <c r="T159" s="6"/>
      <c r="U159" s="6"/>
      <c r="V159" s="6"/>
      <c r="W159" s="6"/>
      <c r="X159" s="6"/>
      <c r="Y159" s="6"/>
      <c r="Z159" s="6"/>
      <c r="AA159" s="11"/>
    </row>
    <row r="160" spans="2:27" ht="30" customHeight="1" thickBot="1" x14ac:dyDescent="0.3">
      <c r="B160" s="4"/>
      <c r="C160" s="40"/>
      <c r="D160" s="45"/>
      <c r="E160" s="497"/>
      <c r="F160" s="40"/>
      <c r="G160" s="40"/>
      <c r="H160" s="40"/>
      <c r="I160" s="40"/>
      <c r="J160" s="40"/>
      <c r="K160" s="55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5"/>
    </row>
    <row r="161" spans="2:27" ht="30" customHeight="1" thickBot="1" x14ac:dyDescent="0.3">
      <c r="B161" s="6"/>
    </row>
    <row r="162" spans="2:27" ht="30" customHeight="1" thickBot="1" x14ac:dyDescent="0.3">
      <c r="B162" s="1"/>
      <c r="C162" s="2"/>
      <c r="D162" s="860" t="str">
        <f>$D$2</f>
        <v>DETAILS OF PRE ASSESSMENT CARRIED OUT</v>
      </c>
      <c r="E162" s="860"/>
      <c r="F162" s="860"/>
      <c r="G162" s="860"/>
      <c r="H162" s="860"/>
      <c r="I162" s="860"/>
      <c r="J162" s="860"/>
      <c r="K162" s="860"/>
      <c r="L162" s="860"/>
      <c r="M162" s="860"/>
      <c r="N162" s="860"/>
      <c r="O162" s="860"/>
      <c r="P162" s="860"/>
      <c r="Q162" s="860"/>
      <c r="R162" s="860"/>
      <c r="S162" s="860"/>
      <c r="T162" s="860"/>
      <c r="U162" s="860"/>
      <c r="V162" s="860"/>
      <c r="W162" s="860"/>
      <c r="X162" s="860"/>
      <c r="Y162" s="860"/>
      <c r="Z162" s="861"/>
      <c r="AA162" s="27">
        <f>AA130+1</f>
        <v>6</v>
      </c>
    </row>
    <row r="163" spans="2:27" ht="30" customHeight="1" x14ac:dyDescent="0.25">
      <c r="B163" s="10"/>
      <c r="C163" s="6"/>
      <c r="D163" s="46" t="s">
        <v>101</v>
      </c>
      <c r="E163" s="862" t="str">
        <f>'PRE ASSESSMENT'!$E$13:$G$13</f>
        <v>TRAINING INSTITUTE</v>
      </c>
      <c r="F163" s="862"/>
      <c r="G163" s="862"/>
      <c r="H163" s="862"/>
      <c r="I163" s="862"/>
      <c r="J163" s="862"/>
      <c r="K163" s="862"/>
      <c r="L163" s="862"/>
      <c r="M163" s="862"/>
      <c r="N163" s="862"/>
      <c r="O163" s="862"/>
      <c r="P163" s="862"/>
      <c r="Q163" s="862"/>
      <c r="R163" s="862"/>
      <c r="S163" s="862"/>
      <c r="T163" s="862"/>
      <c r="U163" s="862"/>
      <c r="V163" s="862"/>
      <c r="W163" s="862"/>
      <c r="X163" s="862"/>
      <c r="Y163" s="863"/>
      <c r="Z163" s="869" t="s">
        <v>112</v>
      </c>
      <c r="AA163" s="11"/>
    </row>
    <row r="164" spans="2:27" ht="30" customHeight="1" thickBot="1" x14ac:dyDescent="0.3">
      <c r="B164" s="10"/>
      <c r="C164" s="6"/>
      <c r="D164" s="47" t="s">
        <v>102</v>
      </c>
      <c r="E164" s="843" t="str">
        <f>'PRE ASSESSMENT'!$E$14:$G$14</f>
        <v>No 05, Gampaha</v>
      </c>
      <c r="F164" s="843"/>
      <c r="G164" s="843"/>
      <c r="H164" s="843"/>
      <c r="I164" s="843"/>
      <c r="J164" s="843"/>
      <c r="K164" s="843"/>
      <c r="L164" s="843"/>
      <c r="M164" s="843"/>
      <c r="N164" s="843"/>
      <c r="O164" s="843"/>
      <c r="P164" s="843"/>
      <c r="Q164" s="843"/>
      <c r="R164" s="843"/>
      <c r="S164" s="843"/>
      <c r="T164" s="843"/>
      <c r="U164" s="843"/>
      <c r="V164" s="843"/>
      <c r="W164" s="843"/>
      <c r="X164" s="843"/>
      <c r="Y164" s="844"/>
      <c r="Z164" s="870"/>
      <c r="AA164" s="11"/>
    </row>
    <row r="165" spans="2:27" ht="30" customHeight="1" thickBot="1" x14ac:dyDescent="0.3">
      <c r="B165" s="10"/>
      <c r="C165" s="6"/>
      <c r="D165" s="47" t="s">
        <v>90</v>
      </c>
      <c r="E165" s="843" t="str">
        <f>'PRE DATA'!$C$5</f>
        <v>Computer Applications Assistant</v>
      </c>
      <c r="F165" s="843"/>
      <c r="G165" s="843"/>
      <c r="H165" s="843"/>
      <c r="I165" s="843"/>
      <c r="J165" s="843"/>
      <c r="K165" s="843"/>
      <c r="L165" s="843"/>
      <c r="M165" s="843"/>
      <c r="N165" s="843"/>
      <c r="O165" s="843"/>
      <c r="P165" s="843"/>
      <c r="Q165" s="843"/>
      <c r="R165" s="843"/>
      <c r="S165" s="843"/>
      <c r="T165" s="843"/>
      <c r="U165" s="864"/>
      <c r="V165" s="864"/>
      <c r="W165" s="864"/>
      <c r="X165" s="864"/>
      <c r="Y165" s="865"/>
      <c r="Z165" s="7"/>
      <c r="AA165" s="11"/>
    </row>
    <row r="166" spans="2:27" ht="30" customHeight="1" x14ac:dyDescent="0.25">
      <c r="B166" s="10"/>
      <c r="C166" s="6"/>
      <c r="D166" s="47" t="s">
        <v>119</v>
      </c>
      <c r="E166" s="871" t="str">
        <f>'PRE DATA'!$C$6</f>
        <v>K72S003Q1L2</v>
      </c>
      <c r="F166" s="871"/>
      <c r="G166" s="871"/>
      <c r="H166" s="871"/>
      <c r="I166" s="871" t="str">
        <f>'PRE DATA'!$C$7</f>
        <v>K72S003Q2L3</v>
      </c>
      <c r="J166" s="871"/>
      <c r="K166" s="871"/>
      <c r="L166" s="871"/>
      <c r="M166" s="872">
        <f>'PRE DATA'!$C$8</f>
        <v>0</v>
      </c>
      <c r="N166" s="873"/>
      <c r="O166" s="873"/>
      <c r="P166" s="874"/>
      <c r="Q166" s="872">
        <f>'PRE DATA'!$C$9</f>
        <v>0</v>
      </c>
      <c r="R166" s="873"/>
      <c r="S166" s="873"/>
      <c r="T166" s="874"/>
      <c r="U166" s="872"/>
      <c r="V166" s="873"/>
      <c r="W166" s="873"/>
      <c r="X166" s="873"/>
      <c r="Y166" s="875"/>
      <c r="Z166" s="12" t="s">
        <v>111</v>
      </c>
      <c r="AA166" s="11"/>
    </row>
    <row r="167" spans="2:27" ht="30" customHeight="1" thickBot="1" x14ac:dyDescent="0.3">
      <c r="B167" s="10"/>
      <c r="C167" s="6"/>
      <c r="D167" s="48" t="s">
        <v>91</v>
      </c>
      <c r="E167" s="866" t="str">
        <f>LEFT($E$6,7)</f>
        <v>K72S003</v>
      </c>
      <c r="F167" s="866"/>
      <c r="G167" s="866"/>
      <c r="H167" s="866"/>
      <c r="I167" s="866"/>
      <c r="J167" s="866"/>
      <c r="K167" s="866"/>
      <c r="L167" s="866"/>
      <c r="M167" s="866"/>
      <c r="N167" s="866"/>
      <c r="O167" s="866"/>
      <c r="P167" s="866"/>
      <c r="Q167" s="866"/>
      <c r="R167" s="866"/>
      <c r="S167" s="866"/>
      <c r="T167" s="866"/>
      <c r="U167" s="867"/>
      <c r="V167" s="867"/>
      <c r="W167" s="867"/>
      <c r="X167" s="867"/>
      <c r="Y167" s="868"/>
      <c r="Z167" s="66">
        <f>AA162</f>
        <v>6</v>
      </c>
      <c r="AA167" s="11"/>
    </row>
    <row r="168" spans="2:27" ht="30" customHeight="1" x14ac:dyDescent="0.25">
      <c r="B168" s="10"/>
      <c r="C168" s="6"/>
      <c r="D168" s="876" t="s">
        <v>113</v>
      </c>
      <c r="E168" s="876"/>
      <c r="F168" s="876"/>
      <c r="G168" s="876"/>
      <c r="H168" s="876"/>
      <c r="I168" s="876"/>
      <c r="J168" s="876"/>
      <c r="K168" s="876"/>
      <c r="L168" s="876"/>
      <c r="M168" s="876"/>
      <c r="N168" s="876"/>
      <c r="O168" s="876"/>
      <c r="P168" s="876"/>
      <c r="Q168" s="876"/>
      <c r="R168" s="876"/>
      <c r="S168" s="876"/>
      <c r="T168" s="876"/>
      <c r="U168" s="876"/>
      <c r="V168" s="876"/>
      <c r="W168" s="876"/>
      <c r="X168" s="876"/>
      <c r="Y168" s="876"/>
      <c r="Z168" s="876"/>
      <c r="AA168" s="11"/>
    </row>
    <row r="169" spans="2:27" ht="30" customHeight="1" x14ac:dyDescent="0.25">
      <c r="B169" s="10"/>
      <c r="C169" s="6"/>
      <c r="D169" s="876" t="s">
        <v>114</v>
      </c>
      <c r="E169" s="876"/>
      <c r="F169" s="876"/>
      <c r="G169" s="876"/>
      <c r="H169" s="876"/>
      <c r="I169" s="876"/>
      <c r="J169" s="876"/>
      <c r="K169" s="876"/>
      <c r="L169" s="876"/>
      <c r="M169" s="876"/>
      <c r="N169" s="876"/>
      <c r="O169" s="876"/>
      <c r="P169" s="876"/>
      <c r="Q169" s="876"/>
      <c r="R169" s="876"/>
      <c r="S169" s="876"/>
      <c r="T169" s="876"/>
      <c r="U169" s="876"/>
      <c r="V169" s="876"/>
      <c r="W169" s="876"/>
      <c r="X169" s="876"/>
      <c r="Y169" s="876"/>
      <c r="Z169" s="876"/>
      <c r="AA169" s="11"/>
    </row>
    <row r="170" spans="2:27" ht="30" customHeight="1" x14ac:dyDescent="0.25">
      <c r="B170" s="10"/>
      <c r="C170" s="6"/>
      <c r="D170" s="877" t="s">
        <v>115</v>
      </c>
      <c r="E170" s="876"/>
      <c r="F170" s="876"/>
      <c r="G170" s="876"/>
      <c r="H170" s="876"/>
      <c r="I170" s="876"/>
      <c r="J170" s="876"/>
      <c r="K170" s="876"/>
      <c r="L170" s="876"/>
      <c r="M170" s="876"/>
      <c r="N170" s="876"/>
      <c r="O170" s="876"/>
      <c r="P170" s="876"/>
      <c r="Q170" s="876"/>
      <c r="R170" s="876"/>
      <c r="S170" s="876"/>
      <c r="T170" s="876"/>
      <c r="U170" s="876"/>
      <c r="V170" s="876"/>
      <c r="W170" s="876"/>
      <c r="X170" s="876"/>
      <c r="Y170" s="876"/>
      <c r="Z170" s="876"/>
      <c r="AA170" s="11"/>
    </row>
    <row r="171" spans="2:27" ht="30" customHeight="1" thickBot="1" x14ac:dyDescent="0.3">
      <c r="B171" s="10"/>
      <c r="C171" s="6"/>
      <c r="D171" s="41"/>
      <c r="E171" s="492"/>
      <c r="F171" s="6"/>
      <c r="G171" s="6"/>
      <c r="H171" s="6"/>
      <c r="I171" s="6"/>
      <c r="J171" s="6"/>
      <c r="K171" s="50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11"/>
    </row>
    <row r="172" spans="2:27" ht="30" customHeight="1" x14ac:dyDescent="0.25">
      <c r="B172" s="10"/>
      <c r="C172" s="28" t="s">
        <v>44</v>
      </c>
      <c r="D172" s="43" t="s">
        <v>92</v>
      </c>
      <c r="E172" s="493" t="s">
        <v>93</v>
      </c>
      <c r="F172" s="181">
        <v>1</v>
      </c>
      <c r="G172" s="181">
        <v>2</v>
      </c>
      <c r="H172" s="181">
        <v>3</v>
      </c>
      <c r="I172" s="181">
        <v>4</v>
      </c>
      <c r="J172" s="181">
        <v>5</v>
      </c>
      <c r="K172" s="181">
        <v>6</v>
      </c>
      <c r="L172" s="181">
        <v>7</v>
      </c>
      <c r="M172" s="181">
        <v>8</v>
      </c>
      <c r="N172" s="181">
        <v>9</v>
      </c>
      <c r="O172" s="181">
        <v>10</v>
      </c>
      <c r="P172" s="181">
        <v>11</v>
      </c>
      <c r="Q172" s="181">
        <v>12</v>
      </c>
      <c r="R172" s="181">
        <v>13</v>
      </c>
      <c r="S172" s="181">
        <v>14</v>
      </c>
      <c r="T172" s="181">
        <v>15</v>
      </c>
      <c r="U172" s="181">
        <v>16</v>
      </c>
      <c r="V172" s="181">
        <v>17</v>
      </c>
      <c r="W172" s="181">
        <v>18</v>
      </c>
      <c r="X172" s="181">
        <v>19</v>
      </c>
      <c r="Y172" s="181">
        <v>20</v>
      </c>
      <c r="Z172" s="31" t="s">
        <v>94</v>
      </c>
      <c r="AA172" s="11"/>
    </row>
    <row r="173" spans="2:27" ht="30" customHeight="1" x14ac:dyDescent="0.25">
      <c r="B173" s="10"/>
      <c r="C173" s="32">
        <f>C150+1</f>
        <v>51</v>
      </c>
      <c r="D173" s="59">
        <f>'PRE DATA'!B88</f>
        <v>0</v>
      </c>
      <c r="E173" s="494">
        <f>'PRE DATA'!C88</f>
        <v>0</v>
      </c>
      <c r="F173" s="69" t="s">
        <v>667</v>
      </c>
      <c r="G173" s="69" t="s">
        <v>667</v>
      </c>
      <c r="H173" s="69" t="s">
        <v>667</v>
      </c>
      <c r="I173" s="69" t="s">
        <v>667</v>
      </c>
      <c r="J173" s="69" t="s">
        <v>667</v>
      </c>
      <c r="K173" s="69" t="s">
        <v>667</v>
      </c>
      <c r="L173" s="69">
        <f>'PRE DATA'!J88</f>
        <v>0</v>
      </c>
      <c r="M173" s="69">
        <f>'PRE DATA'!K88</f>
        <v>0</v>
      </c>
      <c r="N173" s="69">
        <f>'PRE DATA'!L88</f>
        <v>0</v>
      </c>
      <c r="O173" s="69">
        <f>'PRE DATA'!M88</f>
        <v>0</v>
      </c>
      <c r="P173" s="69">
        <f>'PRE DATA'!N88</f>
        <v>0</v>
      </c>
      <c r="Q173" s="69">
        <f>'PRE DATA'!O88</f>
        <v>0</v>
      </c>
      <c r="R173" s="69">
        <f>'PRE DATA'!P88</f>
        <v>0</v>
      </c>
      <c r="S173" s="69">
        <f>'PRE DATA'!Q88</f>
        <v>0</v>
      </c>
      <c r="T173" s="69">
        <f>'PRE DATA'!R88</f>
        <v>0</v>
      </c>
      <c r="U173" s="52" t="s">
        <v>96</v>
      </c>
      <c r="V173" s="52" t="s">
        <v>96</v>
      </c>
      <c r="W173" s="52" t="s">
        <v>96</v>
      </c>
      <c r="X173" s="52" t="s">
        <v>96</v>
      </c>
      <c r="Y173" s="52" t="s">
        <v>96</v>
      </c>
      <c r="Z173" s="34">
        <f>COUNTIF(F173:Y173,"x")+COUNTIF(F173:Y173,"N")</f>
        <v>0</v>
      </c>
      <c r="AA173" s="11"/>
    </row>
    <row r="174" spans="2:27" ht="30" customHeight="1" x14ac:dyDescent="0.25">
      <c r="B174" s="10"/>
      <c r="C174" s="32">
        <f>C173+1</f>
        <v>52</v>
      </c>
      <c r="D174" s="59">
        <f>'PRE DATA'!B89</f>
        <v>0</v>
      </c>
      <c r="E174" s="494">
        <f>'PRE DATA'!C89</f>
        <v>0</v>
      </c>
      <c r="F174" s="69" t="s">
        <v>667</v>
      </c>
      <c r="G174" s="69" t="s">
        <v>667</v>
      </c>
      <c r="H174" s="69" t="s">
        <v>667</v>
      </c>
      <c r="I174" s="69" t="s">
        <v>667</v>
      </c>
      <c r="J174" s="69" t="s">
        <v>667</v>
      </c>
      <c r="K174" s="69" t="s">
        <v>667</v>
      </c>
      <c r="L174" s="69">
        <f>'PRE DATA'!J89</f>
        <v>0</v>
      </c>
      <c r="M174" s="69">
        <f>'PRE DATA'!K89</f>
        <v>0</v>
      </c>
      <c r="N174" s="69">
        <f>'PRE DATA'!L89</f>
        <v>0</v>
      </c>
      <c r="O174" s="69">
        <f>'PRE DATA'!M89</f>
        <v>0</v>
      </c>
      <c r="P174" s="69">
        <f>'PRE DATA'!N89</f>
        <v>0</v>
      </c>
      <c r="Q174" s="69">
        <f>'PRE DATA'!O89</f>
        <v>0</v>
      </c>
      <c r="R174" s="69">
        <f>'PRE DATA'!P89</f>
        <v>0</v>
      </c>
      <c r="S174" s="69">
        <f>'PRE DATA'!Q89</f>
        <v>0</v>
      </c>
      <c r="T174" s="69">
        <f>'PRE DATA'!R89</f>
        <v>0</v>
      </c>
      <c r="U174" s="52" t="s">
        <v>96</v>
      </c>
      <c r="V174" s="52" t="s">
        <v>96</v>
      </c>
      <c r="W174" s="52" t="s">
        <v>96</v>
      </c>
      <c r="X174" s="52" t="s">
        <v>96</v>
      </c>
      <c r="Y174" s="52" t="s">
        <v>96</v>
      </c>
      <c r="Z174" s="34">
        <f t="shared" ref="Z174:Z182" si="27">COUNTIF(F174:Y174,"x")+COUNTIF(F174:Y174,"N")</f>
        <v>0</v>
      </c>
      <c r="AA174" s="11"/>
    </row>
    <row r="175" spans="2:27" ht="30" customHeight="1" x14ac:dyDescent="0.25">
      <c r="B175" s="10"/>
      <c r="C175" s="32">
        <f t="shared" ref="C175:C182" si="28">C174+1</f>
        <v>53</v>
      </c>
      <c r="D175" s="59">
        <f>'PRE DATA'!B90</f>
        <v>0</v>
      </c>
      <c r="E175" s="494">
        <f>'PRE DATA'!C90</f>
        <v>0</v>
      </c>
      <c r="F175" s="69" t="s">
        <v>667</v>
      </c>
      <c r="G175" s="69" t="s">
        <v>667</v>
      </c>
      <c r="H175" s="69" t="s">
        <v>667</v>
      </c>
      <c r="I175" s="69" t="s">
        <v>667</v>
      </c>
      <c r="J175" s="69" t="s">
        <v>667</v>
      </c>
      <c r="K175" s="69" t="s">
        <v>667</v>
      </c>
      <c r="L175" s="69">
        <f>'PRE DATA'!J90</f>
        <v>0</v>
      </c>
      <c r="M175" s="69">
        <f>'PRE DATA'!K90</f>
        <v>0</v>
      </c>
      <c r="N175" s="69">
        <f>'PRE DATA'!L90</f>
        <v>0</v>
      </c>
      <c r="O175" s="69">
        <f>'PRE DATA'!M90</f>
        <v>0</v>
      </c>
      <c r="P175" s="69">
        <f>'PRE DATA'!N90</f>
        <v>0</v>
      </c>
      <c r="Q175" s="69">
        <f>'PRE DATA'!O90</f>
        <v>0</v>
      </c>
      <c r="R175" s="69">
        <f>'PRE DATA'!P90</f>
        <v>0</v>
      </c>
      <c r="S175" s="69">
        <f>'PRE DATA'!Q90</f>
        <v>0</v>
      </c>
      <c r="T175" s="69">
        <f>'PRE DATA'!R90</f>
        <v>0</v>
      </c>
      <c r="U175" s="52" t="s">
        <v>96</v>
      </c>
      <c r="V175" s="52" t="s">
        <v>96</v>
      </c>
      <c r="W175" s="52" t="s">
        <v>96</v>
      </c>
      <c r="X175" s="52" t="s">
        <v>96</v>
      </c>
      <c r="Y175" s="52" t="s">
        <v>96</v>
      </c>
      <c r="Z175" s="34">
        <f t="shared" si="27"/>
        <v>0</v>
      </c>
      <c r="AA175" s="11"/>
    </row>
    <row r="176" spans="2:27" ht="30" customHeight="1" x14ac:dyDescent="0.25">
      <c r="B176" s="10"/>
      <c r="C176" s="32">
        <f t="shared" si="28"/>
        <v>54</v>
      </c>
      <c r="D176" s="59">
        <f>'PRE DATA'!B91</f>
        <v>0</v>
      </c>
      <c r="E176" s="494">
        <f>'PRE DATA'!C91</f>
        <v>0</v>
      </c>
      <c r="F176" s="69" t="s">
        <v>667</v>
      </c>
      <c r="G176" s="69" t="s">
        <v>667</v>
      </c>
      <c r="H176" s="69" t="s">
        <v>667</v>
      </c>
      <c r="I176" s="69" t="s">
        <v>667</v>
      </c>
      <c r="J176" s="69" t="s">
        <v>667</v>
      </c>
      <c r="K176" s="69" t="s">
        <v>667</v>
      </c>
      <c r="L176" s="69">
        <f>'PRE DATA'!J91</f>
        <v>0</v>
      </c>
      <c r="M176" s="69">
        <f>'PRE DATA'!K91</f>
        <v>0</v>
      </c>
      <c r="N176" s="69">
        <f>'PRE DATA'!L91</f>
        <v>0</v>
      </c>
      <c r="O176" s="69">
        <f>'PRE DATA'!M91</f>
        <v>0</v>
      </c>
      <c r="P176" s="69">
        <f>'PRE DATA'!N91</f>
        <v>0</v>
      </c>
      <c r="Q176" s="69">
        <f>'PRE DATA'!O91</f>
        <v>0</v>
      </c>
      <c r="R176" s="69">
        <f>'PRE DATA'!P91</f>
        <v>0</v>
      </c>
      <c r="S176" s="69">
        <f>'PRE DATA'!Q91</f>
        <v>0</v>
      </c>
      <c r="T176" s="69">
        <f>'PRE DATA'!R91</f>
        <v>0</v>
      </c>
      <c r="U176" s="52" t="s">
        <v>96</v>
      </c>
      <c r="V176" s="52" t="s">
        <v>96</v>
      </c>
      <c r="W176" s="52" t="s">
        <v>96</v>
      </c>
      <c r="X176" s="52" t="s">
        <v>96</v>
      </c>
      <c r="Y176" s="52" t="s">
        <v>96</v>
      </c>
      <c r="Z176" s="34">
        <f t="shared" si="27"/>
        <v>0</v>
      </c>
      <c r="AA176" s="11"/>
    </row>
    <row r="177" spans="2:27" ht="30" customHeight="1" x14ac:dyDescent="0.25">
      <c r="B177" s="10"/>
      <c r="C177" s="32">
        <f t="shared" si="28"/>
        <v>55</v>
      </c>
      <c r="D177" s="59">
        <f>'PRE DATA'!B92</f>
        <v>0</v>
      </c>
      <c r="E177" s="494">
        <f>'PRE DATA'!C92</f>
        <v>0</v>
      </c>
      <c r="F177" s="69" t="s">
        <v>667</v>
      </c>
      <c r="G177" s="69" t="s">
        <v>667</v>
      </c>
      <c r="H177" s="69" t="s">
        <v>667</v>
      </c>
      <c r="I177" s="69" t="s">
        <v>667</v>
      </c>
      <c r="J177" s="69" t="s">
        <v>667</v>
      </c>
      <c r="K177" s="69" t="s">
        <v>667</v>
      </c>
      <c r="L177" s="69">
        <f>'PRE DATA'!J92</f>
        <v>0</v>
      </c>
      <c r="M177" s="69">
        <f>'PRE DATA'!K92</f>
        <v>0</v>
      </c>
      <c r="N177" s="69">
        <f>'PRE DATA'!L92</f>
        <v>0</v>
      </c>
      <c r="O177" s="69">
        <f>'PRE DATA'!M92</f>
        <v>0</v>
      </c>
      <c r="P177" s="69">
        <f>'PRE DATA'!N92</f>
        <v>0</v>
      </c>
      <c r="Q177" s="69">
        <f>'PRE DATA'!O92</f>
        <v>0</v>
      </c>
      <c r="R177" s="69">
        <f>'PRE DATA'!P92</f>
        <v>0</v>
      </c>
      <c r="S177" s="69">
        <f>'PRE DATA'!Q92</f>
        <v>0</v>
      </c>
      <c r="T177" s="69">
        <f>'PRE DATA'!R92</f>
        <v>0</v>
      </c>
      <c r="U177" s="52" t="s">
        <v>96</v>
      </c>
      <c r="V177" s="52" t="s">
        <v>96</v>
      </c>
      <c r="W177" s="52" t="s">
        <v>96</v>
      </c>
      <c r="X177" s="52" t="s">
        <v>96</v>
      </c>
      <c r="Y177" s="52" t="s">
        <v>96</v>
      </c>
      <c r="Z177" s="34">
        <f t="shared" si="27"/>
        <v>0</v>
      </c>
      <c r="AA177" s="11"/>
    </row>
    <row r="178" spans="2:27" ht="30" customHeight="1" x14ac:dyDescent="0.25">
      <c r="B178" s="10"/>
      <c r="C178" s="32">
        <f t="shared" si="28"/>
        <v>56</v>
      </c>
      <c r="D178" s="59">
        <f>'PRE DATA'!B93</f>
        <v>0</v>
      </c>
      <c r="E178" s="494">
        <f>'PRE DATA'!C93</f>
        <v>0</v>
      </c>
      <c r="F178" s="69" t="s">
        <v>667</v>
      </c>
      <c r="G178" s="69" t="s">
        <v>667</v>
      </c>
      <c r="H178" s="69" t="s">
        <v>667</v>
      </c>
      <c r="I178" s="69" t="s">
        <v>667</v>
      </c>
      <c r="J178" s="69" t="s">
        <v>667</v>
      </c>
      <c r="K178" s="69" t="s">
        <v>667</v>
      </c>
      <c r="L178" s="69">
        <f>'PRE DATA'!J93</f>
        <v>0</v>
      </c>
      <c r="M178" s="69">
        <f>'PRE DATA'!K93</f>
        <v>0</v>
      </c>
      <c r="N178" s="69">
        <f>'PRE DATA'!L93</f>
        <v>0</v>
      </c>
      <c r="O178" s="69">
        <f>'PRE DATA'!M93</f>
        <v>0</v>
      </c>
      <c r="P178" s="69">
        <f>'PRE DATA'!N93</f>
        <v>0</v>
      </c>
      <c r="Q178" s="69">
        <f>'PRE DATA'!O93</f>
        <v>0</v>
      </c>
      <c r="R178" s="69">
        <f>'PRE DATA'!P93</f>
        <v>0</v>
      </c>
      <c r="S178" s="69">
        <f>'PRE DATA'!Q93</f>
        <v>0</v>
      </c>
      <c r="T178" s="69">
        <f>'PRE DATA'!R93</f>
        <v>0</v>
      </c>
      <c r="U178" s="52" t="s">
        <v>96</v>
      </c>
      <c r="V178" s="52" t="s">
        <v>96</v>
      </c>
      <c r="W178" s="52" t="s">
        <v>96</v>
      </c>
      <c r="X178" s="52" t="s">
        <v>96</v>
      </c>
      <c r="Y178" s="52" t="s">
        <v>96</v>
      </c>
      <c r="Z178" s="34">
        <f t="shared" si="27"/>
        <v>0</v>
      </c>
      <c r="AA178" s="11"/>
    </row>
    <row r="179" spans="2:27" ht="30" customHeight="1" x14ac:dyDescent="0.25">
      <c r="B179" s="10"/>
      <c r="C179" s="32">
        <f t="shared" si="28"/>
        <v>57</v>
      </c>
      <c r="D179" s="52" t="s">
        <v>96</v>
      </c>
      <c r="E179" s="500" t="s">
        <v>96</v>
      </c>
      <c r="F179" s="52" t="s">
        <v>96</v>
      </c>
      <c r="G179" s="52" t="s">
        <v>96</v>
      </c>
      <c r="H179" s="52" t="s">
        <v>96</v>
      </c>
      <c r="I179" s="52" t="s">
        <v>96</v>
      </c>
      <c r="J179" s="52" t="s">
        <v>96</v>
      </c>
      <c r="K179" s="52" t="s">
        <v>96</v>
      </c>
      <c r="L179" s="52" t="s">
        <v>96</v>
      </c>
      <c r="M179" s="52" t="s">
        <v>96</v>
      </c>
      <c r="N179" s="52" t="s">
        <v>96</v>
      </c>
      <c r="O179" s="52" t="s">
        <v>96</v>
      </c>
      <c r="P179" s="52" t="s">
        <v>96</v>
      </c>
      <c r="Q179" s="52" t="s">
        <v>96</v>
      </c>
      <c r="R179" s="52" t="s">
        <v>96</v>
      </c>
      <c r="S179" s="52" t="s">
        <v>96</v>
      </c>
      <c r="T179" s="52" t="s">
        <v>96</v>
      </c>
      <c r="U179" s="52" t="s">
        <v>96</v>
      </c>
      <c r="V179" s="52" t="s">
        <v>96</v>
      </c>
      <c r="W179" s="52" t="s">
        <v>96</v>
      </c>
      <c r="X179" s="52" t="s">
        <v>96</v>
      </c>
      <c r="Y179" s="52" t="s">
        <v>96</v>
      </c>
      <c r="Z179" s="34">
        <f t="shared" si="27"/>
        <v>0</v>
      </c>
      <c r="AA179" s="11"/>
    </row>
    <row r="180" spans="2:27" ht="30" customHeight="1" x14ac:dyDescent="0.25">
      <c r="B180" s="10"/>
      <c r="C180" s="32">
        <f t="shared" si="28"/>
        <v>58</v>
      </c>
      <c r="D180" s="52" t="s">
        <v>96</v>
      </c>
      <c r="E180" s="500" t="s">
        <v>96</v>
      </c>
      <c r="F180" s="52" t="s">
        <v>96</v>
      </c>
      <c r="G180" s="52" t="s">
        <v>96</v>
      </c>
      <c r="H180" s="52" t="s">
        <v>96</v>
      </c>
      <c r="I180" s="52" t="s">
        <v>96</v>
      </c>
      <c r="J180" s="52" t="s">
        <v>96</v>
      </c>
      <c r="K180" s="52" t="s">
        <v>96</v>
      </c>
      <c r="L180" s="52" t="s">
        <v>96</v>
      </c>
      <c r="M180" s="52" t="s">
        <v>96</v>
      </c>
      <c r="N180" s="52" t="s">
        <v>96</v>
      </c>
      <c r="O180" s="52" t="s">
        <v>96</v>
      </c>
      <c r="P180" s="52" t="s">
        <v>96</v>
      </c>
      <c r="Q180" s="52" t="s">
        <v>96</v>
      </c>
      <c r="R180" s="52" t="s">
        <v>96</v>
      </c>
      <c r="S180" s="52" t="s">
        <v>96</v>
      </c>
      <c r="T180" s="52" t="s">
        <v>96</v>
      </c>
      <c r="U180" s="52" t="s">
        <v>96</v>
      </c>
      <c r="V180" s="52" t="s">
        <v>96</v>
      </c>
      <c r="W180" s="52" t="s">
        <v>96</v>
      </c>
      <c r="X180" s="52" t="s">
        <v>96</v>
      </c>
      <c r="Y180" s="52" t="s">
        <v>96</v>
      </c>
      <c r="Z180" s="34">
        <f t="shared" si="27"/>
        <v>0</v>
      </c>
      <c r="AA180" s="11"/>
    </row>
    <row r="181" spans="2:27" ht="30" customHeight="1" x14ac:dyDescent="0.25">
      <c r="B181" s="10"/>
      <c r="C181" s="32">
        <f t="shared" si="28"/>
        <v>59</v>
      </c>
      <c r="D181" s="52" t="s">
        <v>96</v>
      </c>
      <c r="E181" s="500" t="s">
        <v>96</v>
      </c>
      <c r="F181" s="52" t="s">
        <v>96</v>
      </c>
      <c r="G181" s="52" t="s">
        <v>96</v>
      </c>
      <c r="H181" s="52" t="s">
        <v>96</v>
      </c>
      <c r="I181" s="52" t="s">
        <v>96</v>
      </c>
      <c r="J181" s="52" t="s">
        <v>96</v>
      </c>
      <c r="K181" s="52" t="s">
        <v>96</v>
      </c>
      <c r="L181" s="52" t="s">
        <v>96</v>
      </c>
      <c r="M181" s="52" t="s">
        <v>96</v>
      </c>
      <c r="N181" s="52" t="s">
        <v>96</v>
      </c>
      <c r="O181" s="52" t="s">
        <v>96</v>
      </c>
      <c r="P181" s="52" t="s">
        <v>96</v>
      </c>
      <c r="Q181" s="52" t="s">
        <v>96</v>
      </c>
      <c r="R181" s="52" t="s">
        <v>96</v>
      </c>
      <c r="S181" s="52" t="s">
        <v>96</v>
      </c>
      <c r="T181" s="52" t="s">
        <v>96</v>
      </c>
      <c r="U181" s="52" t="s">
        <v>96</v>
      </c>
      <c r="V181" s="52" t="s">
        <v>96</v>
      </c>
      <c r="W181" s="52" t="s">
        <v>96</v>
      </c>
      <c r="X181" s="52" t="s">
        <v>96</v>
      </c>
      <c r="Y181" s="52" t="s">
        <v>96</v>
      </c>
      <c r="Z181" s="34">
        <f t="shared" si="27"/>
        <v>0</v>
      </c>
      <c r="AA181" s="11"/>
    </row>
    <row r="182" spans="2:27" ht="30" customHeight="1" thickBot="1" x14ac:dyDescent="0.3">
      <c r="B182" s="10"/>
      <c r="C182" s="35">
        <f t="shared" si="28"/>
        <v>60</v>
      </c>
      <c r="D182" s="53" t="s">
        <v>96</v>
      </c>
      <c r="E182" s="501" t="s">
        <v>96</v>
      </c>
      <c r="F182" s="53" t="s">
        <v>96</v>
      </c>
      <c r="G182" s="53" t="s">
        <v>96</v>
      </c>
      <c r="H182" s="53" t="s">
        <v>96</v>
      </c>
      <c r="I182" s="53" t="s">
        <v>96</v>
      </c>
      <c r="J182" s="53" t="s">
        <v>96</v>
      </c>
      <c r="K182" s="53" t="s">
        <v>96</v>
      </c>
      <c r="L182" s="53" t="s">
        <v>96</v>
      </c>
      <c r="M182" s="53" t="s">
        <v>96</v>
      </c>
      <c r="N182" s="53" t="s">
        <v>96</v>
      </c>
      <c r="O182" s="53" t="s">
        <v>96</v>
      </c>
      <c r="P182" s="53" t="s">
        <v>96</v>
      </c>
      <c r="Q182" s="53" t="s">
        <v>96</v>
      </c>
      <c r="R182" s="53" t="s">
        <v>96</v>
      </c>
      <c r="S182" s="53" t="s">
        <v>96</v>
      </c>
      <c r="T182" s="53" t="s">
        <v>96</v>
      </c>
      <c r="U182" s="53" t="s">
        <v>96</v>
      </c>
      <c r="V182" s="53" t="s">
        <v>96</v>
      </c>
      <c r="W182" s="53" t="s">
        <v>96</v>
      </c>
      <c r="X182" s="53" t="s">
        <v>96</v>
      </c>
      <c r="Y182" s="53" t="s">
        <v>96</v>
      </c>
      <c r="Z182" s="62">
        <f t="shared" si="27"/>
        <v>0</v>
      </c>
      <c r="AA182" s="11"/>
    </row>
    <row r="183" spans="2:27" ht="30" customHeight="1" thickBot="1" x14ac:dyDescent="0.3">
      <c r="B183" s="10"/>
      <c r="C183" s="6"/>
      <c r="D183" s="44"/>
      <c r="E183" s="496"/>
      <c r="F183" s="36"/>
      <c r="G183" s="37"/>
      <c r="H183" s="37"/>
      <c r="I183" s="37"/>
      <c r="J183" s="37"/>
      <c r="K183" s="54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856" t="s">
        <v>97</v>
      </c>
      <c r="W183" s="857"/>
      <c r="X183" s="857"/>
      <c r="Y183" s="858"/>
      <c r="Z183" s="63">
        <f>SUM(Z173:Z182)</f>
        <v>0</v>
      </c>
      <c r="AA183" s="11"/>
    </row>
    <row r="184" spans="2:27" ht="30" customHeight="1" x14ac:dyDescent="0.25">
      <c r="B184" s="10"/>
      <c r="C184" s="6"/>
      <c r="D184" s="859" t="s">
        <v>98</v>
      </c>
      <c r="E184" s="859"/>
      <c r="F184" s="859"/>
      <c r="G184" s="859"/>
      <c r="H184" s="859"/>
      <c r="I184" s="859"/>
      <c r="J184" s="859"/>
      <c r="K184" s="859"/>
      <c r="L184" s="859"/>
      <c r="M184" s="859"/>
      <c r="N184" s="859"/>
      <c r="O184" s="859"/>
      <c r="P184" s="859"/>
      <c r="Q184" s="859"/>
      <c r="R184" s="859"/>
      <c r="S184" s="859"/>
      <c r="T184" s="859"/>
      <c r="U184" s="859"/>
      <c r="V184" s="859"/>
      <c r="W184" s="859"/>
      <c r="X184" s="859"/>
      <c r="Y184" s="859"/>
      <c r="Z184" s="37"/>
      <c r="AA184" s="11"/>
    </row>
    <row r="185" spans="2:27" ht="30" customHeight="1" x14ac:dyDescent="0.25">
      <c r="B185" s="10"/>
      <c r="C185" s="6"/>
      <c r="D185" s="845" t="s">
        <v>107</v>
      </c>
      <c r="E185" s="845"/>
      <c r="F185" s="169">
        <f>COUNTIF(F173:F182,"X")</f>
        <v>0</v>
      </c>
      <c r="G185" s="169">
        <f t="shared" ref="G185:Y185" si="29">COUNTIF(G173:G182,"X")</f>
        <v>0</v>
      </c>
      <c r="H185" s="169">
        <f t="shared" si="29"/>
        <v>0</v>
      </c>
      <c r="I185" s="169">
        <f t="shared" si="29"/>
        <v>0</v>
      </c>
      <c r="J185" s="169">
        <f t="shared" si="29"/>
        <v>0</v>
      </c>
      <c r="K185" s="169">
        <f t="shared" si="29"/>
        <v>0</v>
      </c>
      <c r="L185" s="169">
        <f t="shared" si="29"/>
        <v>0</v>
      </c>
      <c r="M185" s="169">
        <f t="shared" si="29"/>
        <v>0</v>
      </c>
      <c r="N185" s="169">
        <f t="shared" si="29"/>
        <v>0</v>
      </c>
      <c r="O185" s="169">
        <f t="shared" si="29"/>
        <v>0</v>
      </c>
      <c r="P185" s="169">
        <f t="shared" si="29"/>
        <v>0</v>
      </c>
      <c r="Q185" s="169">
        <f t="shared" si="29"/>
        <v>0</v>
      </c>
      <c r="R185" s="169">
        <f t="shared" si="29"/>
        <v>0</v>
      </c>
      <c r="S185" s="169">
        <f t="shared" si="29"/>
        <v>0</v>
      </c>
      <c r="T185" s="169">
        <f t="shared" si="29"/>
        <v>0</v>
      </c>
      <c r="U185" s="169">
        <f t="shared" si="29"/>
        <v>0</v>
      </c>
      <c r="V185" s="169">
        <f t="shared" si="29"/>
        <v>0</v>
      </c>
      <c r="W185" s="169">
        <f t="shared" si="29"/>
        <v>0</v>
      </c>
      <c r="X185" s="169">
        <f t="shared" si="29"/>
        <v>0</v>
      </c>
      <c r="Y185" s="169">
        <f t="shared" si="29"/>
        <v>0</v>
      </c>
      <c r="Z185" s="37"/>
      <c r="AA185" s="11"/>
    </row>
    <row r="186" spans="2:27" ht="30" customHeight="1" x14ac:dyDescent="0.25">
      <c r="B186" s="10"/>
      <c r="C186" s="6"/>
      <c r="D186" s="845" t="s">
        <v>108</v>
      </c>
      <c r="E186" s="845"/>
      <c r="F186" s="169">
        <f>COUNTIF(F173:F182,"N")</f>
        <v>0</v>
      </c>
      <c r="G186" s="169">
        <f t="shared" ref="G186:Y186" si="30">COUNTIF(G173:G182,"N")</f>
        <v>0</v>
      </c>
      <c r="H186" s="169">
        <f t="shared" si="30"/>
        <v>0</v>
      </c>
      <c r="I186" s="169">
        <f t="shared" si="30"/>
        <v>0</v>
      </c>
      <c r="J186" s="169">
        <f t="shared" si="30"/>
        <v>0</v>
      </c>
      <c r="K186" s="169">
        <f t="shared" si="30"/>
        <v>0</v>
      </c>
      <c r="L186" s="169">
        <f t="shared" si="30"/>
        <v>0</v>
      </c>
      <c r="M186" s="169">
        <f t="shared" si="30"/>
        <v>0</v>
      </c>
      <c r="N186" s="169">
        <f t="shared" si="30"/>
        <v>0</v>
      </c>
      <c r="O186" s="169">
        <f t="shared" si="30"/>
        <v>0</v>
      </c>
      <c r="P186" s="169">
        <f t="shared" si="30"/>
        <v>0</v>
      </c>
      <c r="Q186" s="169">
        <f t="shared" si="30"/>
        <v>0</v>
      </c>
      <c r="R186" s="169">
        <f t="shared" si="30"/>
        <v>0</v>
      </c>
      <c r="S186" s="169">
        <f t="shared" si="30"/>
        <v>0</v>
      </c>
      <c r="T186" s="169">
        <f t="shared" si="30"/>
        <v>0</v>
      </c>
      <c r="U186" s="169">
        <f t="shared" si="30"/>
        <v>0</v>
      </c>
      <c r="V186" s="169">
        <f t="shared" si="30"/>
        <v>0</v>
      </c>
      <c r="W186" s="169">
        <f t="shared" si="30"/>
        <v>0</v>
      </c>
      <c r="X186" s="169">
        <f t="shared" si="30"/>
        <v>0</v>
      </c>
      <c r="Y186" s="169">
        <f t="shared" si="30"/>
        <v>0</v>
      </c>
      <c r="Z186" s="37"/>
      <c r="AA186" s="11"/>
    </row>
    <row r="187" spans="2:27" ht="30" customHeight="1" x14ac:dyDescent="0.25">
      <c r="B187" s="10"/>
      <c r="C187" s="6"/>
      <c r="D187" s="845" t="s">
        <v>109</v>
      </c>
      <c r="E187" s="845"/>
      <c r="F187" s="169">
        <f>COUNTIF(F173:F182,"A")</f>
        <v>6</v>
      </c>
      <c r="G187" s="169">
        <f t="shared" ref="G187:Y187" si="31">COUNTIF(G173:G182,"A")</f>
        <v>6</v>
      </c>
      <c r="H187" s="169">
        <f t="shared" si="31"/>
        <v>6</v>
      </c>
      <c r="I187" s="169">
        <f t="shared" si="31"/>
        <v>6</v>
      </c>
      <c r="J187" s="169">
        <f t="shared" si="31"/>
        <v>6</v>
      </c>
      <c r="K187" s="169">
        <f t="shared" si="31"/>
        <v>6</v>
      </c>
      <c r="L187" s="169">
        <f t="shared" si="31"/>
        <v>0</v>
      </c>
      <c r="M187" s="169">
        <f t="shared" si="31"/>
        <v>0</v>
      </c>
      <c r="N187" s="169">
        <f t="shared" si="31"/>
        <v>0</v>
      </c>
      <c r="O187" s="169">
        <f t="shared" si="31"/>
        <v>0</v>
      </c>
      <c r="P187" s="169">
        <f t="shared" si="31"/>
        <v>0</v>
      </c>
      <c r="Q187" s="169">
        <f t="shared" si="31"/>
        <v>0</v>
      </c>
      <c r="R187" s="169">
        <f t="shared" si="31"/>
        <v>0</v>
      </c>
      <c r="S187" s="169">
        <f t="shared" si="31"/>
        <v>0</v>
      </c>
      <c r="T187" s="169">
        <f t="shared" si="31"/>
        <v>0</v>
      </c>
      <c r="U187" s="169">
        <f t="shared" si="31"/>
        <v>0</v>
      </c>
      <c r="V187" s="169">
        <f t="shared" si="31"/>
        <v>0</v>
      </c>
      <c r="W187" s="169">
        <f t="shared" si="31"/>
        <v>0</v>
      </c>
      <c r="X187" s="169">
        <f t="shared" si="31"/>
        <v>0</v>
      </c>
      <c r="Y187" s="169">
        <f t="shared" si="31"/>
        <v>0</v>
      </c>
      <c r="Z187" s="37"/>
      <c r="AA187" s="11"/>
    </row>
    <row r="188" spans="2:27" ht="30" customHeight="1" x14ac:dyDescent="0.25">
      <c r="B188" s="10"/>
      <c r="C188" s="6"/>
      <c r="D188" s="42"/>
      <c r="E188" s="492"/>
      <c r="F188" s="38"/>
      <c r="G188" s="37"/>
      <c r="H188" s="37"/>
      <c r="I188" s="37"/>
      <c r="J188" s="37"/>
      <c r="K188" s="54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11"/>
    </row>
    <row r="189" spans="2:27" ht="30" customHeight="1" x14ac:dyDescent="0.25">
      <c r="B189" s="10"/>
      <c r="C189" s="6"/>
      <c r="D189" s="77" t="str">
        <f>$D$61</f>
        <v>……………………………………………………………………….</v>
      </c>
      <c r="E189" s="492"/>
      <c r="F189" s="6"/>
      <c r="G189" s="6"/>
      <c r="H189" s="6"/>
      <c r="I189" s="6"/>
      <c r="J189" s="6"/>
      <c r="K189" s="50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846" t="s">
        <v>99</v>
      </c>
      <c r="X189" s="847"/>
      <c r="Y189" s="847"/>
      <c r="Z189" s="848"/>
      <c r="AA189" s="11"/>
    </row>
    <row r="190" spans="2:27" ht="30" customHeight="1" x14ac:dyDescent="0.25">
      <c r="B190" s="10"/>
      <c r="C190" s="6"/>
      <c r="D190" s="65" t="str">
        <f>$D$62</f>
        <v>Perera</v>
      </c>
      <c r="E190" s="849" t="str">
        <f>'PRE DATA'!$C$27</f>
        <v>CBA/2555/2015</v>
      </c>
      <c r="F190" s="849"/>
      <c r="G190" s="849"/>
      <c r="H190" s="849"/>
      <c r="I190" s="849"/>
      <c r="J190" s="849"/>
      <c r="K190" s="50"/>
      <c r="L190" s="850">
        <f>'PRE ASSESSMENT'!$D$42</f>
        <v>43652</v>
      </c>
      <c r="M190" s="850"/>
      <c r="N190" s="850"/>
      <c r="O190" s="850"/>
      <c r="P190" s="850"/>
      <c r="Q190" s="850"/>
      <c r="R190" s="850"/>
      <c r="S190" s="850"/>
      <c r="T190" s="6"/>
      <c r="U190" s="6"/>
      <c r="V190" s="6"/>
      <c r="W190" s="851" t="str">
        <f>'PRE DATA'!$C$34</f>
        <v>2019-1</v>
      </c>
      <c r="X190" s="852"/>
      <c r="Y190" s="852"/>
      <c r="Z190" s="853"/>
      <c r="AA190" s="11"/>
    </row>
    <row r="191" spans="2:27" ht="30" customHeight="1" x14ac:dyDescent="0.25">
      <c r="B191" s="10"/>
      <c r="C191" s="6"/>
      <c r="D191" s="39" t="str">
        <f>$D$63</f>
        <v xml:space="preserve">Name &amp;  Signature of the Assessor </v>
      </c>
      <c r="E191" s="839" t="s">
        <v>19</v>
      </c>
      <c r="F191" s="839"/>
      <c r="G191" s="839"/>
      <c r="H191" s="839"/>
      <c r="I191" s="839"/>
      <c r="J191" s="839"/>
      <c r="K191" s="50"/>
      <c r="L191" s="840" t="s">
        <v>21</v>
      </c>
      <c r="M191" s="840"/>
      <c r="N191" s="840"/>
      <c r="O191" s="840"/>
      <c r="P191" s="840"/>
      <c r="Q191" s="840"/>
      <c r="R191" s="840"/>
      <c r="S191" s="840"/>
      <c r="T191" s="6"/>
      <c r="U191" s="6"/>
      <c r="V191" s="6"/>
      <c r="W191" s="6"/>
      <c r="X191" s="6"/>
      <c r="Y191" s="6"/>
      <c r="Z191" s="6"/>
      <c r="AA191" s="11"/>
    </row>
    <row r="192" spans="2:27" ht="30" customHeight="1" thickBot="1" x14ac:dyDescent="0.3">
      <c r="B192" s="4"/>
      <c r="C192" s="40"/>
      <c r="D192" s="45"/>
      <c r="E192" s="497"/>
      <c r="F192" s="40"/>
      <c r="G192" s="40"/>
      <c r="H192" s="40"/>
      <c r="I192" s="40"/>
      <c r="J192" s="40"/>
      <c r="K192" s="55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5"/>
    </row>
    <row r="193" spans="2:27" ht="30" customHeight="1" thickBot="1" x14ac:dyDescent="0.3">
      <c r="B193" s="6"/>
    </row>
    <row r="194" spans="2:27" ht="30" customHeight="1" thickBot="1" x14ac:dyDescent="0.3">
      <c r="B194" s="1"/>
      <c r="C194" s="2"/>
      <c r="D194" s="860" t="str">
        <f>$D$2</f>
        <v>DETAILS OF PRE ASSESSMENT CARRIED OUT</v>
      </c>
      <c r="E194" s="860"/>
      <c r="F194" s="860"/>
      <c r="G194" s="860"/>
      <c r="H194" s="860"/>
      <c r="I194" s="860"/>
      <c r="J194" s="860"/>
      <c r="K194" s="860"/>
      <c r="L194" s="860"/>
      <c r="M194" s="860"/>
      <c r="N194" s="860"/>
      <c r="O194" s="860"/>
      <c r="P194" s="860"/>
      <c r="Q194" s="860"/>
      <c r="R194" s="860"/>
      <c r="S194" s="860"/>
      <c r="T194" s="860"/>
      <c r="U194" s="860"/>
      <c r="V194" s="860"/>
      <c r="W194" s="860"/>
      <c r="X194" s="860"/>
      <c r="Y194" s="860"/>
      <c r="Z194" s="861"/>
      <c r="AA194" s="27">
        <f>AA162+1</f>
        <v>7</v>
      </c>
    </row>
    <row r="195" spans="2:27" ht="30" customHeight="1" x14ac:dyDescent="0.25">
      <c r="B195" s="10"/>
      <c r="C195" s="6"/>
      <c r="D195" s="46" t="s">
        <v>101</v>
      </c>
      <c r="E195" s="862" t="str">
        <f>'PRE ASSESSMENT'!$E$13:$G$13</f>
        <v>TRAINING INSTITUTE</v>
      </c>
      <c r="F195" s="862"/>
      <c r="G195" s="862"/>
      <c r="H195" s="862"/>
      <c r="I195" s="862"/>
      <c r="J195" s="862"/>
      <c r="K195" s="862"/>
      <c r="L195" s="862"/>
      <c r="M195" s="862"/>
      <c r="N195" s="862"/>
      <c r="O195" s="862"/>
      <c r="P195" s="862"/>
      <c r="Q195" s="862"/>
      <c r="R195" s="862"/>
      <c r="S195" s="862"/>
      <c r="T195" s="862"/>
      <c r="U195" s="862"/>
      <c r="V195" s="862"/>
      <c r="W195" s="862"/>
      <c r="X195" s="862"/>
      <c r="Y195" s="863"/>
      <c r="Z195" s="869" t="s">
        <v>112</v>
      </c>
      <c r="AA195" s="11"/>
    </row>
    <row r="196" spans="2:27" ht="30" customHeight="1" thickBot="1" x14ac:dyDescent="0.3">
      <c r="B196" s="10"/>
      <c r="C196" s="6"/>
      <c r="D196" s="47" t="s">
        <v>102</v>
      </c>
      <c r="E196" s="843" t="str">
        <f>'PRE ASSESSMENT'!$E$14:$G$14</f>
        <v>No 05, Gampaha</v>
      </c>
      <c r="F196" s="843"/>
      <c r="G196" s="843"/>
      <c r="H196" s="843"/>
      <c r="I196" s="843"/>
      <c r="J196" s="843"/>
      <c r="K196" s="843"/>
      <c r="L196" s="843"/>
      <c r="M196" s="843"/>
      <c r="N196" s="843"/>
      <c r="O196" s="843"/>
      <c r="P196" s="843"/>
      <c r="Q196" s="843"/>
      <c r="R196" s="843"/>
      <c r="S196" s="843"/>
      <c r="T196" s="843"/>
      <c r="U196" s="843"/>
      <c r="V196" s="843"/>
      <c r="W196" s="843"/>
      <c r="X196" s="843"/>
      <c r="Y196" s="844"/>
      <c r="Z196" s="870"/>
      <c r="AA196" s="11"/>
    </row>
    <row r="197" spans="2:27" ht="30" customHeight="1" thickBot="1" x14ac:dyDescent="0.3">
      <c r="B197" s="10"/>
      <c r="C197" s="6"/>
      <c r="D197" s="47" t="s">
        <v>90</v>
      </c>
      <c r="E197" s="843" t="str">
        <f>'PRE DATA'!$C$5</f>
        <v>Computer Applications Assistant</v>
      </c>
      <c r="F197" s="843"/>
      <c r="G197" s="843"/>
      <c r="H197" s="843"/>
      <c r="I197" s="843"/>
      <c r="J197" s="843"/>
      <c r="K197" s="843"/>
      <c r="L197" s="843"/>
      <c r="M197" s="843"/>
      <c r="N197" s="843"/>
      <c r="O197" s="843"/>
      <c r="P197" s="843"/>
      <c r="Q197" s="843"/>
      <c r="R197" s="843"/>
      <c r="S197" s="843"/>
      <c r="T197" s="843"/>
      <c r="U197" s="864"/>
      <c r="V197" s="864"/>
      <c r="W197" s="864"/>
      <c r="X197" s="864"/>
      <c r="Y197" s="865"/>
      <c r="Z197" s="7"/>
      <c r="AA197" s="11"/>
    </row>
    <row r="198" spans="2:27" ht="30" customHeight="1" x14ac:dyDescent="0.25">
      <c r="B198" s="10"/>
      <c r="C198" s="6"/>
      <c r="D198" s="47" t="s">
        <v>119</v>
      </c>
      <c r="E198" s="871" t="str">
        <f>'PRE DATA'!$C$6</f>
        <v>K72S003Q1L2</v>
      </c>
      <c r="F198" s="871"/>
      <c r="G198" s="871"/>
      <c r="H198" s="871"/>
      <c r="I198" s="871" t="str">
        <f>'PRE DATA'!$C$7</f>
        <v>K72S003Q2L3</v>
      </c>
      <c r="J198" s="871"/>
      <c r="K198" s="871"/>
      <c r="L198" s="871"/>
      <c r="M198" s="872">
        <f>'PRE DATA'!$C$8</f>
        <v>0</v>
      </c>
      <c r="N198" s="873"/>
      <c r="O198" s="873"/>
      <c r="P198" s="874"/>
      <c r="Q198" s="872">
        <f>'PRE DATA'!$C$9</f>
        <v>0</v>
      </c>
      <c r="R198" s="873"/>
      <c r="S198" s="873"/>
      <c r="T198" s="874"/>
      <c r="U198" s="872"/>
      <c r="V198" s="873"/>
      <c r="W198" s="873"/>
      <c r="X198" s="873"/>
      <c r="Y198" s="875"/>
      <c r="Z198" s="12" t="s">
        <v>111</v>
      </c>
      <c r="AA198" s="11"/>
    </row>
    <row r="199" spans="2:27" ht="30" customHeight="1" thickBot="1" x14ac:dyDescent="0.3">
      <c r="B199" s="10"/>
      <c r="C199" s="6"/>
      <c r="D199" s="48" t="s">
        <v>91</v>
      </c>
      <c r="E199" s="866" t="str">
        <f>LEFT($E$6,7)</f>
        <v>K72S003</v>
      </c>
      <c r="F199" s="866"/>
      <c r="G199" s="866"/>
      <c r="H199" s="866"/>
      <c r="I199" s="866"/>
      <c r="J199" s="866"/>
      <c r="K199" s="866"/>
      <c r="L199" s="866"/>
      <c r="M199" s="866"/>
      <c r="N199" s="866"/>
      <c r="O199" s="866"/>
      <c r="P199" s="866"/>
      <c r="Q199" s="866"/>
      <c r="R199" s="866"/>
      <c r="S199" s="866"/>
      <c r="T199" s="866"/>
      <c r="U199" s="867"/>
      <c r="V199" s="867"/>
      <c r="W199" s="867"/>
      <c r="X199" s="867"/>
      <c r="Y199" s="868"/>
      <c r="Z199" s="66">
        <f>AA194</f>
        <v>7</v>
      </c>
      <c r="AA199" s="11"/>
    </row>
    <row r="200" spans="2:27" ht="30" customHeight="1" x14ac:dyDescent="0.25">
      <c r="B200" s="10"/>
      <c r="C200" s="6"/>
      <c r="D200" s="876" t="s">
        <v>113</v>
      </c>
      <c r="E200" s="876"/>
      <c r="F200" s="876"/>
      <c r="G200" s="876"/>
      <c r="H200" s="876"/>
      <c r="I200" s="876"/>
      <c r="J200" s="876"/>
      <c r="K200" s="876"/>
      <c r="L200" s="876"/>
      <c r="M200" s="876"/>
      <c r="N200" s="876"/>
      <c r="O200" s="876"/>
      <c r="P200" s="876"/>
      <c r="Q200" s="876"/>
      <c r="R200" s="876"/>
      <c r="S200" s="876"/>
      <c r="T200" s="876"/>
      <c r="U200" s="876"/>
      <c r="V200" s="876"/>
      <c r="W200" s="876"/>
      <c r="X200" s="876"/>
      <c r="Y200" s="876"/>
      <c r="Z200" s="876"/>
      <c r="AA200" s="11"/>
    </row>
    <row r="201" spans="2:27" ht="30" customHeight="1" x14ac:dyDescent="0.25">
      <c r="B201" s="10"/>
      <c r="C201" s="6"/>
      <c r="D201" s="876" t="s">
        <v>114</v>
      </c>
      <c r="E201" s="876"/>
      <c r="F201" s="876"/>
      <c r="G201" s="876"/>
      <c r="H201" s="876"/>
      <c r="I201" s="876"/>
      <c r="J201" s="876"/>
      <c r="K201" s="876"/>
      <c r="L201" s="876"/>
      <c r="M201" s="876"/>
      <c r="N201" s="876"/>
      <c r="O201" s="876"/>
      <c r="P201" s="876"/>
      <c r="Q201" s="876"/>
      <c r="R201" s="876"/>
      <c r="S201" s="876"/>
      <c r="T201" s="876"/>
      <c r="U201" s="876"/>
      <c r="V201" s="876"/>
      <c r="W201" s="876"/>
      <c r="X201" s="876"/>
      <c r="Y201" s="876"/>
      <c r="Z201" s="876"/>
      <c r="AA201" s="11"/>
    </row>
    <row r="202" spans="2:27" ht="30" customHeight="1" x14ac:dyDescent="0.25">
      <c r="B202" s="10"/>
      <c r="C202" s="6"/>
      <c r="D202" s="877" t="s">
        <v>115</v>
      </c>
      <c r="E202" s="876"/>
      <c r="F202" s="876"/>
      <c r="G202" s="876"/>
      <c r="H202" s="876"/>
      <c r="I202" s="876"/>
      <c r="J202" s="876"/>
      <c r="K202" s="876"/>
      <c r="L202" s="876"/>
      <c r="M202" s="876"/>
      <c r="N202" s="876"/>
      <c r="O202" s="876"/>
      <c r="P202" s="876"/>
      <c r="Q202" s="876"/>
      <c r="R202" s="876"/>
      <c r="S202" s="876"/>
      <c r="T202" s="876"/>
      <c r="U202" s="876"/>
      <c r="V202" s="876"/>
      <c r="W202" s="876"/>
      <c r="X202" s="876"/>
      <c r="Y202" s="876"/>
      <c r="Z202" s="876"/>
      <c r="AA202" s="11"/>
    </row>
    <row r="203" spans="2:27" ht="30" customHeight="1" thickBot="1" x14ac:dyDescent="0.3">
      <c r="B203" s="10"/>
      <c r="C203" s="6"/>
      <c r="D203" s="41"/>
      <c r="E203" s="492"/>
      <c r="F203" s="6"/>
      <c r="G203" s="6"/>
      <c r="H203" s="6"/>
      <c r="I203" s="6"/>
      <c r="J203" s="6"/>
      <c r="K203" s="50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11"/>
    </row>
    <row r="204" spans="2:27" ht="30" customHeight="1" x14ac:dyDescent="0.25">
      <c r="B204" s="10"/>
      <c r="C204" s="28" t="s">
        <v>44</v>
      </c>
      <c r="D204" s="43" t="s">
        <v>92</v>
      </c>
      <c r="E204" s="493" t="s">
        <v>93</v>
      </c>
      <c r="F204" s="181">
        <v>1</v>
      </c>
      <c r="G204" s="181">
        <v>2</v>
      </c>
      <c r="H204" s="181">
        <v>3</v>
      </c>
      <c r="I204" s="181">
        <v>4</v>
      </c>
      <c r="J204" s="181">
        <v>5</v>
      </c>
      <c r="K204" s="181">
        <v>6</v>
      </c>
      <c r="L204" s="181">
        <v>7</v>
      </c>
      <c r="M204" s="181">
        <v>8</v>
      </c>
      <c r="N204" s="181">
        <v>9</v>
      </c>
      <c r="O204" s="181">
        <v>10</v>
      </c>
      <c r="P204" s="181">
        <v>11</v>
      </c>
      <c r="Q204" s="181">
        <v>12</v>
      </c>
      <c r="R204" s="181">
        <v>13</v>
      </c>
      <c r="S204" s="181">
        <v>14</v>
      </c>
      <c r="T204" s="181">
        <v>15</v>
      </c>
      <c r="U204" s="181">
        <v>16</v>
      </c>
      <c r="V204" s="181">
        <v>17</v>
      </c>
      <c r="W204" s="181">
        <v>18</v>
      </c>
      <c r="X204" s="181">
        <v>19</v>
      </c>
      <c r="Y204" s="181">
        <v>20</v>
      </c>
      <c r="Z204" s="31" t="s">
        <v>94</v>
      </c>
      <c r="AA204" s="11"/>
    </row>
    <row r="205" spans="2:27" ht="30" customHeight="1" x14ac:dyDescent="0.25">
      <c r="B205" s="10"/>
      <c r="C205" s="32">
        <f>C182+1</f>
        <v>61</v>
      </c>
      <c r="D205" s="59">
        <f>'PRE DATA'!B98</f>
        <v>0</v>
      </c>
      <c r="E205" s="494">
        <f>'PRE DATA'!C98</f>
        <v>0</v>
      </c>
      <c r="F205" s="69">
        <f>'PRE DATA'!D98</f>
        <v>0</v>
      </c>
      <c r="G205" s="69">
        <f>'PRE DATA'!E98</f>
        <v>0</v>
      </c>
      <c r="H205" s="69">
        <f>'PRE DATA'!F98</f>
        <v>0</v>
      </c>
      <c r="I205" s="69">
        <f>'PRE DATA'!G98</f>
        <v>0</v>
      </c>
      <c r="J205" s="69">
        <f>'PRE DATA'!H96</f>
        <v>0</v>
      </c>
      <c r="K205" s="69">
        <f>'PRE DATA'!I98</f>
        <v>0</v>
      </c>
      <c r="L205" s="69">
        <f>'PRE DATA'!J98</f>
        <v>0</v>
      </c>
      <c r="M205" s="69">
        <f>'PRE DATA'!K98</f>
        <v>0</v>
      </c>
      <c r="N205" s="69">
        <f>'PRE DATA'!L98</f>
        <v>0</v>
      </c>
      <c r="O205" s="69">
        <f>'PRE DATA'!M98</f>
        <v>0</v>
      </c>
      <c r="P205" s="69">
        <f>'PRE DATA'!N98</f>
        <v>0</v>
      </c>
      <c r="Q205" s="69">
        <f>'PRE DATA'!O98</f>
        <v>0</v>
      </c>
      <c r="R205" s="69">
        <f>'PRE DATA'!P98</f>
        <v>0</v>
      </c>
      <c r="S205" s="69">
        <f>'PRE DATA'!Q98</f>
        <v>0</v>
      </c>
      <c r="T205" s="69">
        <f>'PRE DATA'!R98</f>
        <v>0</v>
      </c>
      <c r="U205" s="52" t="s">
        <v>96</v>
      </c>
      <c r="V205" s="52" t="s">
        <v>96</v>
      </c>
      <c r="W205" s="52" t="s">
        <v>96</v>
      </c>
      <c r="X205" s="52" t="s">
        <v>96</v>
      </c>
      <c r="Y205" s="52" t="s">
        <v>96</v>
      </c>
      <c r="Z205" s="34">
        <f>COUNTIF(F205:Y205,"x")+COUNTIF(F205:Y205,"N")</f>
        <v>0</v>
      </c>
      <c r="AA205" s="11"/>
    </row>
    <row r="206" spans="2:27" ht="30" customHeight="1" x14ac:dyDescent="0.25">
      <c r="B206" s="10"/>
      <c r="C206" s="32">
        <f>C205+1</f>
        <v>62</v>
      </c>
      <c r="D206" s="59">
        <f>'PRE DATA'!B99</f>
        <v>0</v>
      </c>
      <c r="E206" s="494">
        <f>'PRE DATA'!C99</f>
        <v>0</v>
      </c>
      <c r="F206" s="69">
        <f>'PRE DATA'!D99</f>
        <v>0</v>
      </c>
      <c r="G206" s="69">
        <f>'PRE DATA'!E99</f>
        <v>0</v>
      </c>
      <c r="H206" s="69">
        <f>'PRE DATA'!F99</f>
        <v>0</v>
      </c>
      <c r="I206" s="69">
        <f>'PRE DATA'!G99</f>
        <v>0</v>
      </c>
      <c r="J206" s="69">
        <f>'PRE DATA'!H97</f>
        <v>0</v>
      </c>
      <c r="K206" s="69">
        <f>'PRE DATA'!I99</f>
        <v>0</v>
      </c>
      <c r="L206" s="69">
        <f>'PRE DATA'!J99</f>
        <v>0</v>
      </c>
      <c r="M206" s="69">
        <f>'PRE DATA'!K99</f>
        <v>0</v>
      </c>
      <c r="N206" s="69">
        <f>'PRE DATA'!L99</f>
        <v>0</v>
      </c>
      <c r="O206" s="69">
        <f>'PRE DATA'!M99</f>
        <v>0</v>
      </c>
      <c r="P206" s="69">
        <f>'PRE DATA'!N99</f>
        <v>0</v>
      </c>
      <c r="Q206" s="69">
        <f>'PRE DATA'!O99</f>
        <v>0</v>
      </c>
      <c r="R206" s="69">
        <f>'PRE DATA'!P99</f>
        <v>0</v>
      </c>
      <c r="S206" s="69">
        <f>'PRE DATA'!Q99</f>
        <v>0</v>
      </c>
      <c r="T206" s="69">
        <f>'PRE DATA'!R99</f>
        <v>0</v>
      </c>
      <c r="U206" s="52" t="s">
        <v>96</v>
      </c>
      <c r="V206" s="52" t="s">
        <v>96</v>
      </c>
      <c r="W206" s="52" t="s">
        <v>96</v>
      </c>
      <c r="X206" s="52" t="s">
        <v>96</v>
      </c>
      <c r="Y206" s="52" t="s">
        <v>96</v>
      </c>
      <c r="Z206" s="34">
        <f t="shared" ref="Z206:Z214" si="32">COUNTIF(F206:Y206,"x")+COUNTIF(F206:Y206,"N")</f>
        <v>0</v>
      </c>
      <c r="AA206" s="11"/>
    </row>
    <row r="207" spans="2:27" ht="30" customHeight="1" x14ac:dyDescent="0.25">
      <c r="B207" s="10"/>
      <c r="C207" s="32">
        <f t="shared" ref="C207:C214" si="33">C206+1</f>
        <v>63</v>
      </c>
      <c r="D207" s="59">
        <f>'PRE DATA'!B100</f>
        <v>0</v>
      </c>
      <c r="E207" s="494">
        <f>'PRE DATA'!C100</f>
        <v>0</v>
      </c>
      <c r="F207" s="69">
        <f>'PRE DATA'!D100</f>
        <v>0</v>
      </c>
      <c r="G207" s="69">
        <f>'PRE DATA'!E100</f>
        <v>0</v>
      </c>
      <c r="H207" s="69">
        <f>'PRE DATA'!F100</f>
        <v>0</v>
      </c>
      <c r="I207" s="69">
        <f>'PRE DATA'!G100</f>
        <v>0</v>
      </c>
      <c r="J207" s="69">
        <f>'PRE DATA'!H98</f>
        <v>0</v>
      </c>
      <c r="K207" s="69">
        <f>'PRE DATA'!I100</f>
        <v>0</v>
      </c>
      <c r="L207" s="69">
        <f>'PRE DATA'!J100</f>
        <v>0</v>
      </c>
      <c r="M207" s="69">
        <f>'PRE DATA'!K100</f>
        <v>0</v>
      </c>
      <c r="N207" s="69">
        <f>'PRE DATA'!L100</f>
        <v>0</v>
      </c>
      <c r="O207" s="69">
        <f>'PRE DATA'!M100</f>
        <v>0</v>
      </c>
      <c r="P207" s="69">
        <f>'PRE DATA'!N100</f>
        <v>0</v>
      </c>
      <c r="Q207" s="69">
        <f>'PRE DATA'!O100</f>
        <v>0</v>
      </c>
      <c r="R207" s="69">
        <f>'PRE DATA'!P100</f>
        <v>0</v>
      </c>
      <c r="S207" s="69">
        <f>'PRE DATA'!Q100</f>
        <v>0</v>
      </c>
      <c r="T207" s="69">
        <f>'PRE DATA'!R100</f>
        <v>0</v>
      </c>
      <c r="U207" s="52" t="s">
        <v>96</v>
      </c>
      <c r="V207" s="52" t="s">
        <v>96</v>
      </c>
      <c r="W207" s="52" t="s">
        <v>96</v>
      </c>
      <c r="X207" s="52" t="s">
        <v>96</v>
      </c>
      <c r="Y207" s="52" t="s">
        <v>96</v>
      </c>
      <c r="Z207" s="34">
        <f t="shared" si="32"/>
        <v>0</v>
      </c>
      <c r="AA207" s="11"/>
    </row>
    <row r="208" spans="2:27" ht="30" customHeight="1" x14ac:dyDescent="0.25">
      <c r="B208" s="10"/>
      <c r="C208" s="32">
        <f t="shared" si="33"/>
        <v>64</v>
      </c>
      <c r="D208" s="59">
        <f>'PRE DATA'!B101</f>
        <v>0</v>
      </c>
      <c r="E208" s="494">
        <f>'PRE DATA'!C101</f>
        <v>0</v>
      </c>
      <c r="F208" s="69">
        <f>'PRE DATA'!D101</f>
        <v>0</v>
      </c>
      <c r="G208" s="69">
        <f>'PRE DATA'!E101</f>
        <v>0</v>
      </c>
      <c r="H208" s="69">
        <f>'PRE DATA'!F101</f>
        <v>0</v>
      </c>
      <c r="I208" s="69">
        <f>'PRE DATA'!G101</f>
        <v>0</v>
      </c>
      <c r="J208" s="69">
        <f>'PRE DATA'!H99</f>
        <v>0</v>
      </c>
      <c r="K208" s="69">
        <f>'PRE DATA'!I101</f>
        <v>0</v>
      </c>
      <c r="L208" s="69">
        <f>'PRE DATA'!J101</f>
        <v>0</v>
      </c>
      <c r="M208" s="69">
        <f>'PRE DATA'!K101</f>
        <v>0</v>
      </c>
      <c r="N208" s="69">
        <f>'PRE DATA'!L101</f>
        <v>0</v>
      </c>
      <c r="O208" s="69">
        <f>'PRE DATA'!M101</f>
        <v>0</v>
      </c>
      <c r="P208" s="69">
        <f>'PRE DATA'!N101</f>
        <v>0</v>
      </c>
      <c r="Q208" s="69">
        <f>'PRE DATA'!O101</f>
        <v>0</v>
      </c>
      <c r="R208" s="69">
        <f>'PRE DATA'!P101</f>
        <v>0</v>
      </c>
      <c r="S208" s="69">
        <f>'PRE DATA'!Q101</f>
        <v>0</v>
      </c>
      <c r="T208" s="69">
        <f>'PRE DATA'!R101</f>
        <v>0</v>
      </c>
      <c r="U208" s="52" t="s">
        <v>96</v>
      </c>
      <c r="V208" s="52" t="s">
        <v>96</v>
      </c>
      <c r="W208" s="52" t="s">
        <v>96</v>
      </c>
      <c r="X208" s="52" t="s">
        <v>96</v>
      </c>
      <c r="Y208" s="52" t="s">
        <v>96</v>
      </c>
      <c r="Z208" s="34">
        <f t="shared" si="32"/>
        <v>0</v>
      </c>
      <c r="AA208" s="11"/>
    </row>
    <row r="209" spans="2:27" ht="30" customHeight="1" x14ac:dyDescent="0.25">
      <c r="B209" s="10"/>
      <c r="C209" s="32">
        <f t="shared" si="33"/>
        <v>65</v>
      </c>
      <c r="D209" s="59">
        <f>'PRE DATA'!B102</f>
        <v>0</v>
      </c>
      <c r="E209" s="494">
        <f>'PRE DATA'!C102</f>
        <v>0</v>
      </c>
      <c r="F209" s="69">
        <f>'PRE DATA'!D102</f>
        <v>0</v>
      </c>
      <c r="G209" s="69">
        <f>'PRE DATA'!E102</f>
        <v>0</v>
      </c>
      <c r="H209" s="69">
        <f>'PRE DATA'!F102</f>
        <v>0</v>
      </c>
      <c r="I209" s="69">
        <f>'PRE DATA'!G102</f>
        <v>0</v>
      </c>
      <c r="J209" s="69">
        <f>'PRE DATA'!H100</f>
        <v>0</v>
      </c>
      <c r="K209" s="69">
        <f>'PRE DATA'!I102</f>
        <v>0</v>
      </c>
      <c r="L209" s="69">
        <f>'PRE DATA'!J102</f>
        <v>0</v>
      </c>
      <c r="M209" s="69">
        <f>'PRE DATA'!K102</f>
        <v>0</v>
      </c>
      <c r="N209" s="69">
        <f>'PRE DATA'!L102</f>
        <v>0</v>
      </c>
      <c r="O209" s="69">
        <f>'PRE DATA'!M102</f>
        <v>0</v>
      </c>
      <c r="P209" s="69">
        <f>'PRE DATA'!N102</f>
        <v>0</v>
      </c>
      <c r="Q209" s="69">
        <f>'PRE DATA'!O102</f>
        <v>0</v>
      </c>
      <c r="R209" s="69">
        <f>'PRE DATA'!P102</f>
        <v>0</v>
      </c>
      <c r="S209" s="69">
        <f>'PRE DATA'!Q102</f>
        <v>0</v>
      </c>
      <c r="T209" s="69">
        <f>'PRE DATA'!R102</f>
        <v>0</v>
      </c>
      <c r="U209" s="52" t="s">
        <v>96</v>
      </c>
      <c r="V209" s="52" t="s">
        <v>96</v>
      </c>
      <c r="W209" s="52" t="s">
        <v>96</v>
      </c>
      <c r="X209" s="52" t="s">
        <v>96</v>
      </c>
      <c r="Y209" s="52" t="s">
        <v>96</v>
      </c>
      <c r="Z209" s="34">
        <f t="shared" si="32"/>
        <v>0</v>
      </c>
      <c r="AA209" s="11"/>
    </row>
    <row r="210" spans="2:27" ht="30" customHeight="1" x14ac:dyDescent="0.25">
      <c r="B210" s="10"/>
      <c r="C210" s="32">
        <f t="shared" si="33"/>
        <v>66</v>
      </c>
      <c r="D210" s="59">
        <f>'PRE DATA'!B103</f>
        <v>0</v>
      </c>
      <c r="E210" s="494">
        <f>'PRE DATA'!C103</f>
        <v>0</v>
      </c>
      <c r="F210" s="69">
        <f>'PRE DATA'!D103</f>
        <v>0</v>
      </c>
      <c r="G210" s="69">
        <f>'PRE DATA'!E103</f>
        <v>0</v>
      </c>
      <c r="H210" s="69">
        <f>'PRE DATA'!F103</f>
        <v>0</v>
      </c>
      <c r="I210" s="69">
        <f>'PRE DATA'!G103</f>
        <v>0</v>
      </c>
      <c r="J210" s="69">
        <f>'PRE DATA'!H101</f>
        <v>0</v>
      </c>
      <c r="K210" s="69">
        <f>'PRE DATA'!I103</f>
        <v>0</v>
      </c>
      <c r="L210" s="69">
        <f>'PRE DATA'!J103</f>
        <v>0</v>
      </c>
      <c r="M210" s="69">
        <f>'PRE DATA'!K103</f>
        <v>0</v>
      </c>
      <c r="N210" s="69">
        <f>'PRE DATA'!L103</f>
        <v>0</v>
      </c>
      <c r="O210" s="69">
        <f>'PRE DATA'!M103</f>
        <v>0</v>
      </c>
      <c r="P210" s="69">
        <f>'PRE DATA'!N103</f>
        <v>0</v>
      </c>
      <c r="Q210" s="69">
        <f>'PRE DATA'!O103</f>
        <v>0</v>
      </c>
      <c r="R210" s="69">
        <f>'PRE DATA'!P103</f>
        <v>0</v>
      </c>
      <c r="S210" s="69">
        <f>'PRE DATA'!Q103</f>
        <v>0</v>
      </c>
      <c r="T210" s="69">
        <f>'PRE DATA'!R103</f>
        <v>0</v>
      </c>
      <c r="U210" s="52" t="s">
        <v>96</v>
      </c>
      <c r="V210" s="52" t="s">
        <v>96</v>
      </c>
      <c r="W210" s="52" t="s">
        <v>96</v>
      </c>
      <c r="X210" s="52" t="s">
        <v>96</v>
      </c>
      <c r="Y210" s="52" t="s">
        <v>96</v>
      </c>
      <c r="Z210" s="34">
        <f t="shared" si="32"/>
        <v>0</v>
      </c>
      <c r="AA210" s="11"/>
    </row>
    <row r="211" spans="2:27" ht="30" customHeight="1" x14ac:dyDescent="0.25">
      <c r="B211" s="10"/>
      <c r="C211" s="32">
        <f t="shared" si="33"/>
        <v>67</v>
      </c>
      <c r="D211" s="59">
        <f>'PRE DATA'!B104</f>
        <v>0</v>
      </c>
      <c r="E211" s="494">
        <f>'PRE DATA'!C104</f>
        <v>0</v>
      </c>
      <c r="F211" s="69">
        <f>'PRE DATA'!D104</f>
        <v>0</v>
      </c>
      <c r="G211" s="69">
        <f>'PRE DATA'!E104</f>
        <v>0</v>
      </c>
      <c r="H211" s="69">
        <f>'PRE DATA'!F104</f>
        <v>0</v>
      </c>
      <c r="I211" s="69">
        <f>'PRE DATA'!G104</f>
        <v>0</v>
      </c>
      <c r="J211" s="69">
        <f>'PRE DATA'!H102</f>
        <v>0</v>
      </c>
      <c r="K211" s="69">
        <f>'PRE DATA'!I104</f>
        <v>0</v>
      </c>
      <c r="L211" s="69">
        <f>'PRE DATA'!J104</f>
        <v>0</v>
      </c>
      <c r="M211" s="69">
        <f>'PRE DATA'!K104</f>
        <v>0</v>
      </c>
      <c r="N211" s="69">
        <f>'PRE DATA'!L104</f>
        <v>0</v>
      </c>
      <c r="O211" s="69">
        <f>'PRE DATA'!M104</f>
        <v>0</v>
      </c>
      <c r="P211" s="69">
        <f>'PRE DATA'!N104</f>
        <v>0</v>
      </c>
      <c r="Q211" s="69">
        <f>'PRE DATA'!O104</f>
        <v>0</v>
      </c>
      <c r="R211" s="69">
        <f>'PRE DATA'!P104</f>
        <v>0</v>
      </c>
      <c r="S211" s="69">
        <f>'PRE DATA'!Q104</f>
        <v>0</v>
      </c>
      <c r="T211" s="69">
        <f>'PRE DATA'!R104</f>
        <v>0</v>
      </c>
      <c r="U211" s="52" t="s">
        <v>96</v>
      </c>
      <c r="V211" s="52" t="s">
        <v>96</v>
      </c>
      <c r="W211" s="52" t="s">
        <v>96</v>
      </c>
      <c r="X211" s="52" t="s">
        <v>96</v>
      </c>
      <c r="Y211" s="52" t="s">
        <v>96</v>
      </c>
      <c r="Z211" s="34">
        <f t="shared" si="32"/>
        <v>0</v>
      </c>
      <c r="AA211" s="11"/>
    </row>
    <row r="212" spans="2:27" ht="30" customHeight="1" x14ac:dyDescent="0.25">
      <c r="B212" s="10"/>
      <c r="C212" s="32">
        <f t="shared" si="33"/>
        <v>68</v>
      </c>
      <c r="D212" s="59">
        <f>'PRE DATA'!B105</f>
        <v>0</v>
      </c>
      <c r="E212" s="494">
        <f>'PRE DATA'!C105</f>
        <v>0</v>
      </c>
      <c r="F212" s="69">
        <f>'PRE DATA'!D105</f>
        <v>0</v>
      </c>
      <c r="G212" s="69">
        <f>'PRE DATA'!E105</f>
        <v>0</v>
      </c>
      <c r="H212" s="69">
        <f>'PRE DATA'!F105</f>
        <v>0</v>
      </c>
      <c r="I212" s="69">
        <f>'PRE DATA'!G105</f>
        <v>0</v>
      </c>
      <c r="J212" s="69">
        <f>'PRE DATA'!H103</f>
        <v>0</v>
      </c>
      <c r="K212" s="69">
        <f>'PRE DATA'!I105</f>
        <v>0</v>
      </c>
      <c r="L212" s="69">
        <f>'PRE DATA'!J105</f>
        <v>0</v>
      </c>
      <c r="M212" s="69">
        <f>'PRE DATA'!K105</f>
        <v>0</v>
      </c>
      <c r="N212" s="69">
        <f>'PRE DATA'!L105</f>
        <v>0</v>
      </c>
      <c r="O212" s="69">
        <f>'PRE DATA'!M105</f>
        <v>0</v>
      </c>
      <c r="P212" s="69">
        <f>'PRE DATA'!N105</f>
        <v>0</v>
      </c>
      <c r="Q212" s="69">
        <f>'PRE DATA'!O105</f>
        <v>0</v>
      </c>
      <c r="R212" s="69">
        <f>'PRE DATA'!P105</f>
        <v>0</v>
      </c>
      <c r="S212" s="69">
        <f>'PRE DATA'!Q105</f>
        <v>0</v>
      </c>
      <c r="T212" s="69">
        <f>'PRE DATA'!R105</f>
        <v>0</v>
      </c>
      <c r="U212" s="52" t="s">
        <v>96</v>
      </c>
      <c r="V212" s="52" t="s">
        <v>96</v>
      </c>
      <c r="W212" s="52" t="s">
        <v>96</v>
      </c>
      <c r="X212" s="52" t="s">
        <v>96</v>
      </c>
      <c r="Y212" s="52" t="s">
        <v>96</v>
      </c>
      <c r="Z212" s="34">
        <f t="shared" si="32"/>
        <v>0</v>
      </c>
      <c r="AA212" s="11"/>
    </row>
    <row r="213" spans="2:27" ht="30" customHeight="1" x14ac:dyDescent="0.25">
      <c r="B213" s="10"/>
      <c r="C213" s="32">
        <f t="shared" si="33"/>
        <v>69</v>
      </c>
      <c r="D213" s="59">
        <f>'PRE DATA'!B106</f>
        <v>0</v>
      </c>
      <c r="E213" s="494">
        <f>'PRE DATA'!C106</f>
        <v>0</v>
      </c>
      <c r="F213" s="69">
        <f>'PRE DATA'!D106</f>
        <v>0</v>
      </c>
      <c r="G213" s="69">
        <f>'PRE DATA'!E106</f>
        <v>0</v>
      </c>
      <c r="H213" s="69">
        <f>'PRE DATA'!F106</f>
        <v>0</v>
      </c>
      <c r="I213" s="69">
        <f>'PRE DATA'!G106</f>
        <v>0</v>
      </c>
      <c r="J213" s="69">
        <f>'PRE DATA'!H104</f>
        <v>0</v>
      </c>
      <c r="K213" s="69">
        <f>'PRE DATA'!I106</f>
        <v>0</v>
      </c>
      <c r="L213" s="69">
        <f>'PRE DATA'!J106</f>
        <v>0</v>
      </c>
      <c r="M213" s="69">
        <f>'PRE DATA'!K106</f>
        <v>0</v>
      </c>
      <c r="N213" s="69">
        <f>'PRE DATA'!L106</f>
        <v>0</v>
      </c>
      <c r="O213" s="69">
        <f>'PRE DATA'!M106</f>
        <v>0</v>
      </c>
      <c r="P213" s="69">
        <f>'PRE DATA'!N106</f>
        <v>0</v>
      </c>
      <c r="Q213" s="69">
        <f>'PRE DATA'!O106</f>
        <v>0</v>
      </c>
      <c r="R213" s="69">
        <f>'PRE DATA'!P106</f>
        <v>0</v>
      </c>
      <c r="S213" s="69">
        <f>'PRE DATA'!Q106</f>
        <v>0</v>
      </c>
      <c r="T213" s="69">
        <f>'PRE DATA'!R106</f>
        <v>0</v>
      </c>
      <c r="U213" s="52" t="s">
        <v>96</v>
      </c>
      <c r="V213" s="52" t="s">
        <v>96</v>
      </c>
      <c r="W213" s="52" t="s">
        <v>96</v>
      </c>
      <c r="X213" s="52" t="s">
        <v>96</v>
      </c>
      <c r="Y213" s="52" t="s">
        <v>96</v>
      </c>
      <c r="Z213" s="34">
        <f t="shared" si="32"/>
        <v>0</v>
      </c>
      <c r="AA213" s="11"/>
    </row>
    <row r="214" spans="2:27" ht="30" customHeight="1" thickBot="1" x14ac:dyDescent="0.3">
      <c r="B214" s="10"/>
      <c r="C214" s="35">
        <f t="shared" si="33"/>
        <v>70</v>
      </c>
      <c r="D214" s="61">
        <f>'PRE DATA'!B107</f>
        <v>0</v>
      </c>
      <c r="E214" s="495">
        <f>'PRE DATA'!C107</f>
        <v>0</v>
      </c>
      <c r="F214" s="70">
        <f>'PRE DATA'!D107</f>
        <v>0</v>
      </c>
      <c r="G214" s="70">
        <f>'PRE DATA'!E107</f>
        <v>0</v>
      </c>
      <c r="H214" s="70">
        <f>'PRE DATA'!F107</f>
        <v>0</v>
      </c>
      <c r="I214" s="70">
        <f>'PRE DATA'!G107</f>
        <v>0</v>
      </c>
      <c r="J214" s="70">
        <f>'PRE DATA'!H105</f>
        <v>0</v>
      </c>
      <c r="K214" s="70">
        <f>'PRE DATA'!I107</f>
        <v>0</v>
      </c>
      <c r="L214" s="70">
        <f>'PRE DATA'!J107</f>
        <v>0</v>
      </c>
      <c r="M214" s="70">
        <f>'PRE DATA'!K107</f>
        <v>0</v>
      </c>
      <c r="N214" s="70">
        <f>'PRE DATA'!L107</f>
        <v>0</v>
      </c>
      <c r="O214" s="70">
        <f>'PRE DATA'!M107</f>
        <v>0</v>
      </c>
      <c r="P214" s="70">
        <f>'PRE DATA'!N107</f>
        <v>0</v>
      </c>
      <c r="Q214" s="70">
        <f>'PRE DATA'!O107</f>
        <v>0</v>
      </c>
      <c r="R214" s="70">
        <f>'PRE DATA'!P107</f>
        <v>0</v>
      </c>
      <c r="S214" s="70">
        <f>'PRE DATA'!Q107</f>
        <v>0</v>
      </c>
      <c r="T214" s="70">
        <f>'PRE DATA'!R107</f>
        <v>0</v>
      </c>
      <c r="U214" s="53" t="s">
        <v>96</v>
      </c>
      <c r="V214" s="53" t="s">
        <v>96</v>
      </c>
      <c r="W214" s="53" t="s">
        <v>96</v>
      </c>
      <c r="X214" s="53" t="s">
        <v>96</v>
      </c>
      <c r="Y214" s="53" t="s">
        <v>96</v>
      </c>
      <c r="Z214" s="62">
        <f t="shared" si="32"/>
        <v>0</v>
      </c>
      <c r="AA214" s="11"/>
    </row>
    <row r="215" spans="2:27" ht="30" customHeight="1" thickBot="1" x14ac:dyDescent="0.3">
      <c r="B215" s="10"/>
      <c r="C215" s="6"/>
      <c r="D215" s="44"/>
      <c r="E215" s="496"/>
      <c r="F215" s="36"/>
      <c r="G215" s="37"/>
      <c r="H215" s="37"/>
      <c r="I215" s="37"/>
      <c r="J215" s="37"/>
      <c r="K215" s="54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856" t="s">
        <v>97</v>
      </c>
      <c r="W215" s="857"/>
      <c r="X215" s="857"/>
      <c r="Y215" s="858"/>
      <c r="Z215" s="63">
        <f>SUM(Z205:Z214)</f>
        <v>0</v>
      </c>
      <c r="AA215" s="11"/>
    </row>
    <row r="216" spans="2:27" ht="30" customHeight="1" x14ac:dyDescent="0.25">
      <c r="B216" s="10"/>
      <c r="C216" s="6"/>
      <c r="D216" s="859" t="s">
        <v>98</v>
      </c>
      <c r="E216" s="859"/>
      <c r="F216" s="859"/>
      <c r="G216" s="859"/>
      <c r="H216" s="859"/>
      <c r="I216" s="859"/>
      <c r="J216" s="859"/>
      <c r="K216" s="859"/>
      <c r="L216" s="859"/>
      <c r="M216" s="859"/>
      <c r="N216" s="859"/>
      <c r="O216" s="859"/>
      <c r="P216" s="859"/>
      <c r="Q216" s="859"/>
      <c r="R216" s="859"/>
      <c r="S216" s="859"/>
      <c r="T216" s="859"/>
      <c r="U216" s="859"/>
      <c r="V216" s="859"/>
      <c r="W216" s="859"/>
      <c r="X216" s="859"/>
      <c r="Y216" s="859"/>
      <c r="Z216" s="37"/>
      <c r="AA216" s="11"/>
    </row>
    <row r="217" spans="2:27" ht="30" customHeight="1" x14ac:dyDescent="0.25">
      <c r="B217" s="10"/>
      <c r="C217" s="6"/>
      <c r="D217" s="845" t="s">
        <v>107</v>
      </c>
      <c r="E217" s="845"/>
      <c r="F217" s="169">
        <f>COUNTIF(F205:F214,"X")</f>
        <v>0</v>
      </c>
      <c r="G217" s="169">
        <f t="shared" ref="G217:Y217" si="34">COUNTIF(G205:G214,"X")</f>
        <v>0</v>
      </c>
      <c r="H217" s="169">
        <f t="shared" si="34"/>
        <v>0</v>
      </c>
      <c r="I217" s="169">
        <f t="shared" si="34"/>
        <v>0</v>
      </c>
      <c r="J217" s="169">
        <f t="shared" si="34"/>
        <v>0</v>
      </c>
      <c r="K217" s="169">
        <f t="shared" si="34"/>
        <v>0</v>
      </c>
      <c r="L217" s="169">
        <f t="shared" si="34"/>
        <v>0</v>
      </c>
      <c r="M217" s="169">
        <f t="shared" si="34"/>
        <v>0</v>
      </c>
      <c r="N217" s="169">
        <f t="shared" si="34"/>
        <v>0</v>
      </c>
      <c r="O217" s="169">
        <f t="shared" si="34"/>
        <v>0</v>
      </c>
      <c r="P217" s="169">
        <f t="shared" si="34"/>
        <v>0</v>
      </c>
      <c r="Q217" s="169">
        <f t="shared" si="34"/>
        <v>0</v>
      </c>
      <c r="R217" s="169">
        <f t="shared" si="34"/>
        <v>0</v>
      </c>
      <c r="S217" s="169">
        <f t="shared" si="34"/>
        <v>0</v>
      </c>
      <c r="T217" s="169">
        <f t="shared" si="34"/>
        <v>0</v>
      </c>
      <c r="U217" s="169">
        <f t="shared" si="34"/>
        <v>0</v>
      </c>
      <c r="V217" s="169">
        <f t="shared" si="34"/>
        <v>0</v>
      </c>
      <c r="W217" s="169">
        <f t="shared" si="34"/>
        <v>0</v>
      </c>
      <c r="X217" s="169">
        <f t="shared" si="34"/>
        <v>0</v>
      </c>
      <c r="Y217" s="169">
        <f t="shared" si="34"/>
        <v>0</v>
      </c>
      <c r="Z217" s="37"/>
      <c r="AA217" s="11"/>
    </row>
    <row r="218" spans="2:27" ht="30" customHeight="1" x14ac:dyDescent="0.25">
      <c r="B218" s="10"/>
      <c r="C218" s="6"/>
      <c r="D218" s="845" t="s">
        <v>108</v>
      </c>
      <c r="E218" s="845"/>
      <c r="F218" s="169">
        <f>COUNTIF(F205:F214,"N")</f>
        <v>0</v>
      </c>
      <c r="G218" s="169">
        <f t="shared" ref="G218:Y218" si="35">COUNTIF(G205:G214,"N")</f>
        <v>0</v>
      </c>
      <c r="H218" s="169">
        <f t="shared" si="35"/>
        <v>0</v>
      </c>
      <c r="I218" s="169">
        <f t="shared" si="35"/>
        <v>0</v>
      </c>
      <c r="J218" s="169">
        <f t="shared" si="35"/>
        <v>0</v>
      </c>
      <c r="K218" s="169">
        <f t="shared" si="35"/>
        <v>0</v>
      </c>
      <c r="L218" s="169">
        <f t="shared" si="35"/>
        <v>0</v>
      </c>
      <c r="M218" s="169">
        <f t="shared" si="35"/>
        <v>0</v>
      </c>
      <c r="N218" s="169">
        <f t="shared" si="35"/>
        <v>0</v>
      </c>
      <c r="O218" s="169">
        <f t="shared" si="35"/>
        <v>0</v>
      </c>
      <c r="P218" s="169">
        <f t="shared" si="35"/>
        <v>0</v>
      </c>
      <c r="Q218" s="169">
        <f t="shared" si="35"/>
        <v>0</v>
      </c>
      <c r="R218" s="169">
        <f t="shared" si="35"/>
        <v>0</v>
      </c>
      <c r="S218" s="169">
        <f t="shared" si="35"/>
        <v>0</v>
      </c>
      <c r="T218" s="169">
        <f t="shared" si="35"/>
        <v>0</v>
      </c>
      <c r="U218" s="169">
        <f t="shared" si="35"/>
        <v>0</v>
      </c>
      <c r="V218" s="169">
        <f t="shared" si="35"/>
        <v>0</v>
      </c>
      <c r="W218" s="169">
        <f t="shared" si="35"/>
        <v>0</v>
      </c>
      <c r="X218" s="169">
        <f t="shared" si="35"/>
        <v>0</v>
      </c>
      <c r="Y218" s="169">
        <f t="shared" si="35"/>
        <v>0</v>
      </c>
      <c r="Z218" s="37"/>
      <c r="AA218" s="11"/>
    </row>
    <row r="219" spans="2:27" ht="30" customHeight="1" x14ac:dyDescent="0.25">
      <c r="B219" s="10"/>
      <c r="C219" s="6"/>
      <c r="D219" s="845" t="s">
        <v>109</v>
      </c>
      <c r="E219" s="845"/>
      <c r="F219" s="169">
        <f>COUNTIF(F205:F214,"A")</f>
        <v>0</v>
      </c>
      <c r="G219" s="169">
        <f t="shared" ref="G219:Y219" si="36">COUNTIF(G205:G214,"A")</f>
        <v>0</v>
      </c>
      <c r="H219" s="169">
        <f t="shared" si="36"/>
        <v>0</v>
      </c>
      <c r="I219" s="169">
        <f t="shared" si="36"/>
        <v>0</v>
      </c>
      <c r="J219" s="169">
        <f t="shared" si="36"/>
        <v>0</v>
      </c>
      <c r="K219" s="169">
        <f t="shared" si="36"/>
        <v>0</v>
      </c>
      <c r="L219" s="169">
        <f t="shared" si="36"/>
        <v>0</v>
      </c>
      <c r="M219" s="169">
        <f t="shared" si="36"/>
        <v>0</v>
      </c>
      <c r="N219" s="169">
        <f t="shared" si="36"/>
        <v>0</v>
      </c>
      <c r="O219" s="169">
        <f t="shared" si="36"/>
        <v>0</v>
      </c>
      <c r="P219" s="169">
        <f t="shared" si="36"/>
        <v>0</v>
      </c>
      <c r="Q219" s="169">
        <f t="shared" si="36"/>
        <v>0</v>
      </c>
      <c r="R219" s="169">
        <f t="shared" si="36"/>
        <v>0</v>
      </c>
      <c r="S219" s="169">
        <f t="shared" si="36"/>
        <v>0</v>
      </c>
      <c r="T219" s="169">
        <f t="shared" si="36"/>
        <v>0</v>
      </c>
      <c r="U219" s="169">
        <f t="shared" si="36"/>
        <v>0</v>
      </c>
      <c r="V219" s="169">
        <f t="shared" si="36"/>
        <v>0</v>
      </c>
      <c r="W219" s="169">
        <f t="shared" si="36"/>
        <v>0</v>
      </c>
      <c r="X219" s="169">
        <f t="shared" si="36"/>
        <v>0</v>
      </c>
      <c r="Y219" s="169">
        <f t="shared" si="36"/>
        <v>0</v>
      </c>
      <c r="Z219" s="37"/>
      <c r="AA219" s="11"/>
    </row>
    <row r="220" spans="2:27" ht="30" customHeight="1" x14ac:dyDescent="0.25">
      <c r="B220" s="10"/>
      <c r="C220" s="6"/>
      <c r="D220" s="42"/>
      <c r="E220" s="492"/>
      <c r="F220" s="38"/>
      <c r="G220" s="37"/>
      <c r="H220" s="37"/>
      <c r="I220" s="37"/>
      <c r="J220" s="37"/>
      <c r="K220" s="54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11"/>
    </row>
    <row r="221" spans="2:27" ht="30" customHeight="1" x14ac:dyDescent="0.25">
      <c r="B221" s="10"/>
      <c r="C221" s="6"/>
      <c r="D221" s="77" t="str">
        <f>$D$61</f>
        <v>……………………………………………………………………….</v>
      </c>
      <c r="E221" s="492"/>
      <c r="F221" s="6"/>
      <c r="G221" s="6"/>
      <c r="H221" s="6"/>
      <c r="I221" s="6"/>
      <c r="J221" s="6"/>
      <c r="K221" s="50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846" t="s">
        <v>99</v>
      </c>
      <c r="X221" s="847"/>
      <c r="Y221" s="847"/>
      <c r="Z221" s="848"/>
      <c r="AA221" s="11"/>
    </row>
    <row r="222" spans="2:27" ht="30" customHeight="1" x14ac:dyDescent="0.25">
      <c r="B222" s="10"/>
      <c r="C222" s="6"/>
      <c r="D222" s="65" t="str">
        <f>$D$62</f>
        <v>Perera</v>
      </c>
      <c r="E222" s="849" t="str">
        <f>'PRE DATA'!$C$27</f>
        <v>CBA/2555/2015</v>
      </c>
      <c r="F222" s="849"/>
      <c r="G222" s="849"/>
      <c r="H222" s="849"/>
      <c r="I222" s="849"/>
      <c r="J222" s="849"/>
      <c r="K222" s="50"/>
      <c r="L222" s="850">
        <f>'PRE ASSESSMENT'!$D$42</f>
        <v>43652</v>
      </c>
      <c r="M222" s="850"/>
      <c r="N222" s="850"/>
      <c r="O222" s="850"/>
      <c r="P222" s="850"/>
      <c r="Q222" s="850"/>
      <c r="R222" s="850"/>
      <c r="S222" s="850"/>
      <c r="T222" s="6"/>
      <c r="U222" s="6"/>
      <c r="V222" s="6"/>
      <c r="W222" s="851" t="str">
        <f>'PRE DATA'!$C$34</f>
        <v>2019-1</v>
      </c>
      <c r="X222" s="852"/>
      <c r="Y222" s="852"/>
      <c r="Z222" s="853"/>
      <c r="AA222" s="11"/>
    </row>
    <row r="223" spans="2:27" ht="30" customHeight="1" x14ac:dyDescent="0.25">
      <c r="B223" s="10"/>
      <c r="C223" s="6"/>
      <c r="D223" s="39" t="str">
        <f>$D$63</f>
        <v xml:space="preserve">Name &amp;  Signature of the Assessor </v>
      </c>
      <c r="E223" s="839" t="s">
        <v>19</v>
      </c>
      <c r="F223" s="839"/>
      <c r="G223" s="839"/>
      <c r="H223" s="839"/>
      <c r="I223" s="839"/>
      <c r="J223" s="839"/>
      <c r="K223" s="50"/>
      <c r="L223" s="840" t="s">
        <v>21</v>
      </c>
      <c r="M223" s="840"/>
      <c r="N223" s="840"/>
      <c r="O223" s="840"/>
      <c r="P223" s="840"/>
      <c r="Q223" s="840"/>
      <c r="R223" s="840"/>
      <c r="S223" s="840"/>
      <c r="T223" s="6"/>
      <c r="U223" s="6"/>
      <c r="V223" s="6"/>
      <c r="W223" s="6"/>
      <c r="X223" s="6"/>
      <c r="Y223" s="6"/>
      <c r="Z223" s="6"/>
      <c r="AA223" s="11"/>
    </row>
    <row r="224" spans="2:27" ht="30" customHeight="1" thickBot="1" x14ac:dyDescent="0.3">
      <c r="B224" s="4"/>
      <c r="C224" s="40"/>
      <c r="D224" s="45"/>
      <c r="E224" s="497"/>
      <c r="F224" s="40"/>
      <c r="G224" s="40"/>
      <c r="H224" s="40"/>
      <c r="I224" s="40"/>
      <c r="J224" s="40"/>
      <c r="K224" s="55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5"/>
    </row>
    <row r="225" spans="2:27" ht="30" customHeight="1" thickBot="1" x14ac:dyDescent="0.3">
      <c r="B225" s="6"/>
    </row>
    <row r="226" spans="2:27" ht="30" customHeight="1" thickBot="1" x14ac:dyDescent="0.3">
      <c r="B226" s="1"/>
      <c r="C226" s="2"/>
      <c r="D226" s="860" t="str">
        <f>$D$2</f>
        <v>DETAILS OF PRE ASSESSMENT CARRIED OUT</v>
      </c>
      <c r="E226" s="860"/>
      <c r="F226" s="860"/>
      <c r="G226" s="860"/>
      <c r="H226" s="860"/>
      <c r="I226" s="860"/>
      <c r="J226" s="860"/>
      <c r="K226" s="860"/>
      <c r="L226" s="860"/>
      <c r="M226" s="860"/>
      <c r="N226" s="860"/>
      <c r="O226" s="860"/>
      <c r="P226" s="860"/>
      <c r="Q226" s="860"/>
      <c r="R226" s="860"/>
      <c r="S226" s="860"/>
      <c r="T226" s="860"/>
      <c r="U226" s="860"/>
      <c r="V226" s="860"/>
      <c r="W226" s="860"/>
      <c r="X226" s="860"/>
      <c r="Y226" s="860"/>
      <c r="Z226" s="861"/>
      <c r="AA226" s="27">
        <f>AA194+1</f>
        <v>8</v>
      </c>
    </row>
    <row r="227" spans="2:27" ht="30" customHeight="1" x14ac:dyDescent="0.25">
      <c r="B227" s="10"/>
      <c r="C227" s="6"/>
      <c r="D227" s="46" t="s">
        <v>101</v>
      </c>
      <c r="E227" s="862" t="str">
        <f>'PRE ASSESSMENT'!$E$13:$G$13</f>
        <v>TRAINING INSTITUTE</v>
      </c>
      <c r="F227" s="862"/>
      <c r="G227" s="862"/>
      <c r="H227" s="862"/>
      <c r="I227" s="862"/>
      <c r="J227" s="862"/>
      <c r="K227" s="862"/>
      <c r="L227" s="862"/>
      <c r="M227" s="862"/>
      <c r="N227" s="862"/>
      <c r="O227" s="862"/>
      <c r="P227" s="862"/>
      <c r="Q227" s="862"/>
      <c r="R227" s="862"/>
      <c r="S227" s="862"/>
      <c r="T227" s="862"/>
      <c r="U227" s="862"/>
      <c r="V227" s="862"/>
      <c r="W227" s="862"/>
      <c r="X227" s="862"/>
      <c r="Y227" s="863"/>
      <c r="Z227" s="869" t="s">
        <v>112</v>
      </c>
      <c r="AA227" s="11"/>
    </row>
    <row r="228" spans="2:27" ht="30" customHeight="1" thickBot="1" x14ac:dyDescent="0.3">
      <c r="B228" s="10"/>
      <c r="C228" s="6"/>
      <c r="D228" s="47" t="s">
        <v>102</v>
      </c>
      <c r="E228" s="843" t="str">
        <f>'PRE ASSESSMENT'!$E$14:$G$14</f>
        <v>No 05, Gampaha</v>
      </c>
      <c r="F228" s="843"/>
      <c r="G228" s="843"/>
      <c r="H228" s="843"/>
      <c r="I228" s="843"/>
      <c r="J228" s="843"/>
      <c r="K228" s="843"/>
      <c r="L228" s="843"/>
      <c r="M228" s="843"/>
      <c r="N228" s="843"/>
      <c r="O228" s="843"/>
      <c r="P228" s="843"/>
      <c r="Q228" s="843"/>
      <c r="R228" s="843"/>
      <c r="S228" s="843"/>
      <c r="T228" s="843"/>
      <c r="U228" s="843"/>
      <c r="V228" s="843"/>
      <c r="W228" s="843"/>
      <c r="X228" s="843"/>
      <c r="Y228" s="844"/>
      <c r="Z228" s="870"/>
      <c r="AA228" s="11"/>
    </row>
    <row r="229" spans="2:27" ht="30" customHeight="1" thickBot="1" x14ac:dyDescent="0.3">
      <c r="B229" s="10"/>
      <c r="C229" s="6"/>
      <c r="D229" s="47" t="s">
        <v>90</v>
      </c>
      <c r="E229" s="843" t="str">
        <f>'PRE DATA'!$C$5</f>
        <v>Computer Applications Assistant</v>
      </c>
      <c r="F229" s="843"/>
      <c r="G229" s="843"/>
      <c r="H229" s="843"/>
      <c r="I229" s="843"/>
      <c r="J229" s="843"/>
      <c r="K229" s="843"/>
      <c r="L229" s="843"/>
      <c r="M229" s="843"/>
      <c r="N229" s="843"/>
      <c r="O229" s="843"/>
      <c r="P229" s="843"/>
      <c r="Q229" s="843"/>
      <c r="R229" s="843"/>
      <c r="S229" s="843"/>
      <c r="T229" s="843"/>
      <c r="U229" s="864"/>
      <c r="V229" s="864"/>
      <c r="W229" s="864"/>
      <c r="X229" s="864"/>
      <c r="Y229" s="865"/>
      <c r="Z229" s="7"/>
      <c r="AA229" s="11"/>
    </row>
    <row r="230" spans="2:27" ht="30" customHeight="1" x14ac:dyDescent="0.25">
      <c r="B230" s="10"/>
      <c r="C230" s="6"/>
      <c r="D230" s="47" t="s">
        <v>119</v>
      </c>
      <c r="E230" s="871" t="str">
        <f>'PRE DATA'!$C$6</f>
        <v>K72S003Q1L2</v>
      </c>
      <c r="F230" s="871"/>
      <c r="G230" s="871"/>
      <c r="H230" s="871"/>
      <c r="I230" s="871" t="str">
        <f>'PRE DATA'!$C$7</f>
        <v>K72S003Q2L3</v>
      </c>
      <c r="J230" s="871"/>
      <c r="K230" s="871"/>
      <c r="L230" s="871"/>
      <c r="M230" s="872">
        <f>'PRE DATA'!$C$8</f>
        <v>0</v>
      </c>
      <c r="N230" s="873"/>
      <c r="O230" s="873"/>
      <c r="P230" s="874"/>
      <c r="Q230" s="872">
        <f>'PRE DATA'!$C$9</f>
        <v>0</v>
      </c>
      <c r="R230" s="873"/>
      <c r="S230" s="873"/>
      <c r="T230" s="874"/>
      <c r="U230" s="872"/>
      <c r="V230" s="873"/>
      <c r="W230" s="873"/>
      <c r="X230" s="873"/>
      <c r="Y230" s="875"/>
      <c r="Z230" s="12" t="s">
        <v>111</v>
      </c>
      <c r="AA230" s="11"/>
    </row>
    <row r="231" spans="2:27" ht="30" customHeight="1" thickBot="1" x14ac:dyDescent="0.3">
      <c r="B231" s="10"/>
      <c r="C231" s="6"/>
      <c r="D231" s="48" t="s">
        <v>91</v>
      </c>
      <c r="E231" s="866" t="str">
        <f>LEFT($E$6,7)</f>
        <v>K72S003</v>
      </c>
      <c r="F231" s="866"/>
      <c r="G231" s="866"/>
      <c r="H231" s="866"/>
      <c r="I231" s="866"/>
      <c r="J231" s="866"/>
      <c r="K231" s="866"/>
      <c r="L231" s="866"/>
      <c r="M231" s="866"/>
      <c r="N231" s="866"/>
      <c r="O231" s="866"/>
      <c r="P231" s="866"/>
      <c r="Q231" s="866"/>
      <c r="R231" s="866"/>
      <c r="S231" s="866"/>
      <c r="T231" s="866"/>
      <c r="U231" s="867"/>
      <c r="V231" s="867"/>
      <c r="W231" s="867"/>
      <c r="X231" s="867"/>
      <c r="Y231" s="868"/>
      <c r="Z231" s="66">
        <f>AA226</f>
        <v>8</v>
      </c>
      <c r="AA231" s="11"/>
    </row>
    <row r="232" spans="2:27" ht="30" customHeight="1" x14ac:dyDescent="0.25">
      <c r="B232" s="10"/>
      <c r="C232" s="6"/>
      <c r="D232" s="876" t="s">
        <v>113</v>
      </c>
      <c r="E232" s="876"/>
      <c r="F232" s="876"/>
      <c r="G232" s="876"/>
      <c r="H232" s="876"/>
      <c r="I232" s="876"/>
      <c r="J232" s="876"/>
      <c r="K232" s="876"/>
      <c r="L232" s="876"/>
      <c r="M232" s="876"/>
      <c r="N232" s="876"/>
      <c r="O232" s="876"/>
      <c r="P232" s="876"/>
      <c r="Q232" s="876"/>
      <c r="R232" s="876"/>
      <c r="S232" s="876"/>
      <c r="T232" s="876"/>
      <c r="U232" s="876"/>
      <c r="V232" s="876"/>
      <c r="W232" s="876"/>
      <c r="X232" s="876"/>
      <c r="Y232" s="876"/>
      <c r="Z232" s="876"/>
      <c r="AA232" s="11"/>
    </row>
    <row r="233" spans="2:27" ht="30" customHeight="1" x14ac:dyDescent="0.25">
      <c r="B233" s="10"/>
      <c r="C233" s="6"/>
      <c r="D233" s="876" t="s">
        <v>114</v>
      </c>
      <c r="E233" s="876"/>
      <c r="F233" s="876"/>
      <c r="G233" s="876"/>
      <c r="H233" s="876"/>
      <c r="I233" s="876"/>
      <c r="J233" s="876"/>
      <c r="K233" s="876"/>
      <c r="L233" s="876"/>
      <c r="M233" s="876"/>
      <c r="N233" s="876"/>
      <c r="O233" s="876"/>
      <c r="P233" s="876"/>
      <c r="Q233" s="876"/>
      <c r="R233" s="876"/>
      <c r="S233" s="876"/>
      <c r="T233" s="876"/>
      <c r="U233" s="876"/>
      <c r="V233" s="876"/>
      <c r="W233" s="876"/>
      <c r="X233" s="876"/>
      <c r="Y233" s="876"/>
      <c r="Z233" s="876"/>
      <c r="AA233" s="11"/>
    </row>
    <row r="234" spans="2:27" ht="30" customHeight="1" x14ac:dyDescent="0.25">
      <c r="B234" s="10"/>
      <c r="C234" s="6"/>
      <c r="D234" s="877" t="s">
        <v>115</v>
      </c>
      <c r="E234" s="876"/>
      <c r="F234" s="876"/>
      <c r="G234" s="876"/>
      <c r="H234" s="876"/>
      <c r="I234" s="876"/>
      <c r="J234" s="876"/>
      <c r="K234" s="876"/>
      <c r="L234" s="876"/>
      <c r="M234" s="876"/>
      <c r="N234" s="876"/>
      <c r="O234" s="876"/>
      <c r="P234" s="876"/>
      <c r="Q234" s="876"/>
      <c r="R234" s="876"/>
      <c r="S234" s="876"/>
      <c r="T234" s="876"/>
      <c r="U234" s="876"/>
      <c r="V234" s="876"/>
      <c r="W234" s="876"/>
      <c r="X234" s="876"/>
      <c r="Y234" s="876"/>
      <c r="Z234" s="876"/>
      <c r="AA234" s="11"/>
    </row>
    <row r="235" spans="2:27" ht="30" customHeight="1" thickBot="1" x14ac:dyDescent="0.3">
      <c r="B235" s="10"/>
      <c r="C235" s="6"/>
      <c r="D235" s="41"/>
      <c r="E235" s="492"/>
      <c r="F235" s="6"/>
      <c r="G235" s="6"/>
      <c r="H235" s="6"/>
      <c r="I235" s="6"/>
      <c r="J235" s="6"/>
      <c r="K235" s="50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11"/>
    </row>
    <row r="236" spans="2:27" ht="30" customHeight="1" x14ac:dyDescent="0.25">
      <c r="B236" s="10"/>
      <c r="C236" s="28" t="s">
        <v>44</v>
      </c>
      <c r="D236" s="43" t="s">
        <v>92</v>
      </c>
      <c r="E236" s="493" t="s">
        <v>93</v>
      </c>
      <c r="F236" s="181">
        <v>1</v>
      </c>
      <c r="G236" s="181">
        <v>2</v>
      </c>
      <c r="H236" s="181">
        <v>3</v>
      </c>
      <c r="I236" s="181">
        <v>4</v>
      </c>
      <c r="J236" s="181">
        <v>5</v>
      </c>
      <c r="K236" s="181">
        <v>6</v>
      </c>
      <c r="L236" s="181">
        <v>7</v>
      </c>
      <c r="M236" s="181">
        <v>8</v>
      </c>
      <c r="N236" s="181">
        <v>9</v>
      </c>
      <c r="O236" s="181">
        <v>10</v>
      </c>
      <c r="P236" s="181">
        <v>11</v>
      </c>
      <c r="Q236" s="181">
        <v>12</v>
      </c>
      <c r="R236" s="181">
        <v>13</v>
      </c>
      <c r="S236" s="181">
        <v>14</v>
      </c>
      <c r="T236" s="181">
        <v>15</v>
      </c>
      <c r="U236" s="181">
        <v>16</v>
      </c>
      <c r="V236" s="181">
        <v>17</v>
      </c>
      <c r="W236" s="181">
        <v>18</v>
      </c>
      <c r="X236" s="181">
        <v>19</v>
      </c>
      <c r="Y236" s="181">
        <v>20</v>
      </c>
      <c r="Z236" s="31" t="s">
        <v>94</v>
      </c>
      <c r="AA236" s="11"/>
    </row>
    <row r="237" spans="2:27" ht="30" customHeight="1" x14ac:dyDescent="0.25">
      <c r="B237" s="10"/>
      <c r="C237" s="32">
        <f>C214+1</f>
        <v>71</v>
      </c>
      <c r="D237" s="59">
        <f>'PRE DATA'!B108</f>
        <v>0</v>
      </c>
      <c r="E237" s="494">
        <f>'PRE DATA'!C108</f>
        <v>0</v>
      </c>
      <c r="F237" s="69">
        <f>'PRE DATA'!D108</f>
        <v>0</v>
      </c>
      <c r="G237" s="69">
        <f>'PRE DATA'!E108</f>
        <v>0</v>
      </c>
      <c r="H237" s="69">
        <f>'PRE DATA'!F108</f>
        <v>0</v>
      </c>
      <c r="I237" s="69">
        <f>'PRE DATA'!G108</f>
        <v>0</v>
      </c>
      <c r="J237" s="69">
        <f>'PRE DATA'!H106</f>
        <v>0</v>
      </c>
      <c r="K237" s="69">
        <f>'PRE DATA'!I108</f>
        <v>0</v>
      </c>
      <c r="L237" s="69">
        <f>'PRE DATA'!J108</f>
        <v>0</v>
      </c>
      <c r="M237" s="69">
        <f>'PRE DATA'!K108</f>
        <v>0</v>
      </c>
      <c r="N237" s="69">
        <f>'PRE DATA'!L108</f>
        <v>0</v>
      </c>
      <c r="O237" s="69">
        <f>'PRE DATA'!M108</f>
        <v>0</v>
      </c>
      <c r="P237" s="69">
        <f>'PRE DATA'!N108</f>
        <v>0</v>
      </c>
      <c r="Q237" s="69">
        <f>'PRE DATA'!O108</f>
        <v>0</v>
      </c>
      <c r="R237" s="69">
        <f>'PRE DATA'!P108</f>
        <v>0</v>
      </c>
      <c r="S237" s="69">
        <f>'PRE DATA'!Q108</f>
        <v>0</v>
      </c>
      <c r="T237" s="69">
        <f>'PRE DATA'!R108</f>
        <v>0</v>
      </c>
      <c r="U237" s="52" t="s">
        <v>96</v>
      </c>
      <c r="V237" s="52" t="s">
        <v>96</v>
      </c>
      <c r="W237" s="52" t="s">
        <v>96</v>
      </c>
      <c r="X237" s="52" t="s">
        <v>96</v>
      </c>
      <c r="Y237" s="52" t="s">
        <v>96</v>
      </c>
      <c r="Z237" s="34">
        <f>COUNTIF(F237:Y237,"x")+COUNTIF(F237:Y237,"N")</f>
        <v>0</v>
      </c>
      <c r="AA237" s="11"/>
    </row>
    <row r="238" spans="2:27" ht="30" customHeight="1" x14ac:dyDescent="0.25">
      <c r="B238" s="10"/>
      <c r="C238" s="32">
        <f>C237+1</f>
        <v>72</v>
      </c>
      <c r="D238" s="59">
        <f>'PRE DATA'!B109</f>
        <v>0</v>
      </c>
      <c r="E238" s="494">
        <f>'PRE DATA'!C109</f>
        <v>0</v>
      </c>
      <c r="F238" s="69">
        <f>'PRE DATA'!D109</f>
        <v>0</v>
      </c>
      <c r="G238" s="69">
        <f>'PRE DATA'!E109</f>
        <v>0</v>
      </c>
      <c r="H238" s="69">
        <f>'PRE DATA'!F109</f>
        <v>0</v>
      </c>
      <c r="I238" s="69">
        <f>'PRE DATA'!G109</f>
        <v>0</v>
      </c>
      <c r="J238" s="69">
        <f>'PRE DATA'!H107</f>
        <v>0</v>
      </c>
      <c r="K238" s="69">
        <f>'PRE DATA'!I109</f>
        <v>0</v>
      </c>
      <c r="L238" s="69">
        <f>'PRE DATA'!J109</f>
        <v>0</v>
      </c>
      <c r="M238" s="69">
        <f>'PRE DATA'!K109</f>
        <v>0</v>
      </c>
      <c r="N238" s="69">
        <f>'PRE DATA'!L109</f>
        <v>0</v>
      </c>
      <c r="O238" s="69">
        <f>'PRE DATA'!M109</f>
        <v>0</v>
      </c>
      <c r="P238" s="69">
        <f>'PRE DATA'!N109</f>
        <v>0</v>
      </c>
      <c r="Q238" s="69">
        <f>'PRE DATA'!O109</f>
        <v>0</v>
      </c>
      <c r="R238" s="69">
        <f>'PRE DATA'!P109</f>
        <v>0</v>
      </c>
      <c r="S238" s="69">
        <f>'PRE DATA'!Q109</f>
        <v>0</v>
      </c>
      <c r="T238" s="69">
        <f>'PRE DATA'!R109</f>
        <v>0</v>
      </c>
      <c r="U238" s="52" t="s">
        <v>96</v>
      </c>
      <c r="V238" s="52" t="s">
        <v>96</v>
      </c>
      <c r="W238" s="52" t="s">
        <v>96</v>
      </c>
      <c r="X238" s="52" t="s">
        <v>96</v>
      </c>
      <c r="Y238" s="52" t="s">
        <v>96</v>
      </c>
      <c r="Z238" s="34">
        <f t="shared" ref="Z238:Z246" si="37">COUNTIF(F238:Y238,"x")+COUNTIF(F238:Y238,"N")</f>
        <v>0</v>
      </c>
      <c r="AA238" s="11"/>
    </row>
    <row r="239" spans="2:27" ht="30" customHeight="1" x14ac:dyDescent="0.25">
      <c r="B239" s="10"/>
      <c r="C239" s="32">
        <f t="shared" ref="C239:C246" si="38">C238+1</f>
        <v>73</v>
      </c>
      <c r="D239" s="59">
        <f>'PRE DATA'!B110</f>
        <v>0</v>
      </c>
      <c r="E239" s="494">
        <f>'PRE DATA'!C110</f>
        <v>0</v>
      </c>
      <c r="F239" s="69">
        <f>'PRE DATA'!D110</f>
        <v>0</v>
      </c>
      <c r="G239" s="69">
        <f>'PRE DATA'!E110</f>
        <v>0</v>
      </c>
      <c r="H239" s="69">
        <f>'PRE DATA'!F110</f>
        <v>0</v>
      </c>
      <c r="I239" s="69">
        <f>'PRE DATA'!G110</f>
        <v>0</v>
      </c>
      <c r="J239" s="69">
        <f>'PRE DATA'!H108</f>
        <v>0</v>
      </c>
      <c r="K239" s="69">
        <f>'PRE DATA'!I110</f>
        <v>0</v>
      </c>
      <c r="L239" s="69">
        <f>'PRE DATA'!J110</f>
        <v>0</v>
      </c>
      <c r="M239" s="69">
        <f>'PRE DATA'!K110</f>
        <v>0</v>
      </c>
      <c r="N239" s="69">
        <f>'PRE DATA'!L110</f>
        <v>0</v>
      </c>
      <c r="O239" s="69">
        <f>'PRE DATA'!M110</f>
        <v>0</v>
      </c>
      <c r="P239" s="69">
        <f>'PRE DATA'!N110</f>
        <v>0</v>
      </c>
      <c r="Q239" s="69">
        <f>'PRE DATA'!O110</f>
        <v>0</v>
      </c>
      <c r="R239" s="69">
        <f>'PRE DATA'!P110</f>
        <v>0</v>
      </c>
      <c r="S239" s="69">
        <f>'PRE DATA'!Q110</f>
        <v>0</v>
      </c>
      <c r="T239" s="69">
        <f>'PRE DATA'!R110</f>
        <v>0</v>
      </c>
      <c r="U239" s="52" t="s">
        <v>96</v>
      </c>
      <c r="V239" s="52" t="s">
        <v>96</v>
      </c>
      <c r="W239" s="52" t="s">
        <v>96</v>
      </c>
      <c r="X239" s="52" t="s">
        <v>96</v>
      </c>
      <c r="Y239" s="52" t="s">
        <v>96</v>
      </c>
      <c r="Z239" s="34">
        <f t="shared" si="37"/>
        <v>0</v>
      </c>
      <c r="AA239" s="11"/>
    </row>
    <row r="240" spans="2:27" ht="30" customHeight="1" x14ac:dyDescent="0.25">
      <c r="B240" s="10"/>
      <c r="C240" s="32">
        <f t="shared" si="38"/>
        <v>74</v>
      </c>
      <c r="D240" s="59">
        <f>'PRE DATA'!B111</f>
        <v>0</v>
      </c>
      <c r="E240" s="494">
        <f>'PRE DATA'!C111</f>
        <v>0</v>
      </c>
      <c r="F240" s="69">
        <f>'PRE DATA'!D111</f>
        <v>0</v>
      </c>
      <c r="G240" s="69">
        <f>'PRE DATA'!E111</f>
        <v>0</v>
      </c>
      <c r="H240" s="69">
        <f>'PRE DATA'!F111</f>
        <v>0</v>
      </c>
      <c r="I240" s="69">
        <f>'PRE DATA'!G111</f>
        <v>0</v>
      </c>
      <c r="J240" s="69">
        <f>'PRE DATA'!H109</f>
        <v>0</v>
      </c>
      <c r="K240" s="69">
        <f>'PRE DATA'!I111</f>
        <v>0</v>
      </c>
      <c r="L240" s="69">
        <f>'PRE DATA'!J111</f>
        <v>0</v>
      </c>
      <c r="M240" s="69">
        <f>'PRE DATA'!K111</f>
        <v>0</v>
      </c>
      <c r="N240" s="69">
        <f>'PRE DATA'!L111</f>
        <v>0</v>
      </c>
      <c r="O240" s="69">
        <f>'PRE DATA'!M111</f>
        <v>0</v>
      </c>
      <c r="P240" s="69">
        <f>'PRE DATA'!N111</f>
        <v>0</v>
      </c>
      <c r="Q240" s="69">
        <f>'PRE DATA'!O111</f>
        <v>0</v>
      </c>
      <c r="R240" s="69">
        <f>'PRE DATA'!P111</f>
        <v>0</v>
      </c>
      <c r="S240" s="69">
        <f>'PRE DATA'!Q111</f>
        <v>0</v>
      </c>
      <c r="T240" s="69">
        <f>'PRE DATA'!R111</f>
        <v>0</v>
      </c>
      <c r="U240" s="52" t="s">
        <v>96</v>
      </c>
      <c r="V240" s="52" t="s">
        <v>96</v>
      </c>
      <c r="W240" s="52" t="s">
        <v>96</v>
      </c>
      <c r="X240" s="52" t="s">
        <v>96</v>
      </c>
      <c r="Y240" s="52" t="s">
        <v>96</v>
      </c>
      <c r="Z240" s="34">
        <f t="shared" si="37"/>
        <v>0</v>
      </c>
      <c r="AA240" s="11"/>
    </row>
    <row r="241" spans="2:27" ht="30" customHeight="1" x14ac:dyDescent="0.25">
      <c r="B241" s="10"/>
      <c r="C241" s="32">
        <f t="shared" si="38"/>
        <v>75</v>
      </c>
      <c r="D241" s="59">
        <f>'PRE DATA'!B112</f>
        <v>0</v>
      </c>
      <c r="E241" s="494">
        <f>'PRE DATA'!C112</f>
        <v>0</v>
      </c>
      <c r="F241" s="69">
        <f>'PRE DATA'!D112</f>
        <v>0</v>
      </c>
      <c r="G241" s="69">
        <f>'PRE DATA'!E112</f>
        <v>0</v>
      </c>
      <c r="H241" s="69">
        <f>'PRE DATA'!F112</f>
        <v>0</v>
      </c>
      <c r="I241" s="69">
        <f>'PRE DATA'!G112</f>
        <v>0</v>
      </c>
      <c r="J241" s="69">
        <f>'PRE DATA'!H110</f>
        <v>0</v>
      </c>
      <c r="K241" s="69">
        <f>'PRE DATA'!I112</f>
        <v>0</v>
      </c>
      <c r="L241" s="69">
        <f>'PRE DATA'!J112</f>
        <v>0</v>
      </c>
      <c r="M241" s="69">
        <f>'PRE DATA'!K112</f>
        <v>0</v>
      </c>
      <c r="N241" s="69">
        <f>'PRE DATA'!L112</f>
        <v>0</v>
      </c>
      <c r="O241" s="69">
        <f>'PRE DATA'!M112</f>
        <v>0</v>
      </c>
      <c r="P241" s="69">
        <f>'PRE DATA'!N112</f>
        <v>0</v>
      </c>
      <c r="Q241" s="69">
        <f>'PRE DATA'!O112</f>
        <v>0</v>
      </c>
      <c r="R241" s="69">
        <f>'PRE DATA'!P112</f>
        <v>0</v>
      </c>
      <c r="S241" s="69">
        <f>'PRE DATA'!Q112</f>
        <v>0</v>
      </c>
      <c r="T241" s="69">
        <f>'PRE DATA'!R112</f>
        <v>0</v>
      </c>
      <c r="U241" s="52" t="s">
        <v>96</v>
      </c>
      <c r="V241" s="52" t="s">
        <v>96</v>
      </c>
      <c r="W241" s="52" t="s">
        <v>96</v>
      </c>
      <c r="X241" s="52" t="s">
        <v>96</v>
      </c>
      <c r="Y241" s="52" t="s">
        <v>96</v>
      </c>
      <c r="Z241" s="34">
        <f t="shared" si="37"/>
        <v>0</v>
      </c>
      <c r="AA241" s="11"/>
    </row>
    <row r="242" spans="2:27" ht="30" customHeight="1" x14ac:dyDescent="0.25">
      <c r="B242" s="10"/>
      <c r="C242" s="32">
        <f t="shared" si="38"/>
        <v>76</v>
      </c>
      <c r="D242" s="59">
        <f>'PRE DATA'!B113</f>
        <v>0</v>
      </c>
      <c r="E242" s="494">
        <f>'PRE DATA'!C113</f>
        <v>0</v>
      </c>
      <c r="F242" s="69">
        <f>'PRE DATA'!D113</f>
        <v>0</v>
      </c>
      <c r="G242" s="69">
        <f>'PRE DATA'!E113</f>
        <v>0</v>
      </c>
      <c r="H242" s="69">
        <f>'PRE DATA'!F113</f>
        <v>0</v>
      </c>
      <c r="I242" s="69">
        <f>'PRE DATA'!G113</f>
        <v>0</v>
      </c>
      <c r="J242" s="69">
        <f>'PRE DATA'!H111</f>
        <v>0</v>
      </c>
      <c r="K242" s="69">
        <f>'PRE DATA'!I113</f>
        <v>0</v>
      </c>
      <c r="L242" s="69">
        <f>'PRE DATA'!J113</f>
        <v>0</v>
      </c>
      <c r="M242" s="69">
        <f>'PRE DATA'!K113</f>
        <v>0</v>
      </c>
      <c r="N242" s="69">
        <f>'PRE DATA'!L113</f>
        <v>0</v>
      </c>
      <c r="O242" s="69">
        <f>'PRE DATA'!M113</f>
        <v>0</v>
      </c>
      <c r="P242" s="69">
        <f>'PRE DATA'!N113</f>
        <v>0</v>
      </c>
      <c r="Q242" s="69">
        <f>'PRE DATA'!O113</f>
        <v>0</v>
      </c>
      <c r="R242" s="69">
        <f>'PRE DATA'!P113</f>
        <v>0</v>
      </c>
      <c r="S242" s="69">
        <f>'PRE DATA'!Q113</f>
        <v>0</v>
      </c>
      <c r="T242" s="69">
        <f>'PRE DATA'!R113</f>
        <v>0</v>
      </c>
      <c r="U242" s="52" t="s">
        <v>96</v>
      </c>
      <c r="V242" s="52" t="s">
        <v>96</v>
      </c>
      <c r="W242" s="52" t="s">
        <v>96</v>
      </c>
      <c r="X242" s="52" t="s">
        <v>96</v>
      </c>
      <c r="Y242" s="52" t="s">
        <v>96</v>
      </c>
      <c r="Z242" s="34">
        <f t="shared" si="37"/>
        <v>0</v>
      </c>
      <c r="AA242" s="11"/>
    </row>
    <row r="243" spans="2:27" ht="30" customHeight="1" x14ac:dyDescent="0.25">
      <c r="B243" s="10"/>
      <c r="C243" s="32">
        <f t="shared" si="38"/>
        <v>77</v>
      </c>
      <c r="D243" s="59">
        <f>'PRE DATA'!B114</f>
        <v>0</v>
      </c>
      <c r="E243" s="494">
        <f>'PRE DATA'!C114</f>
        <v>0</v>
      </c>
      <c r="F243" s="69">
        <f>'PRE DATA'!D114</f>
        <v>0</v>
      </c>
      <c r="G243" s="69">
        <f>'PRE DATA'!E114</f>
        <v>0</v>
      </c>
      <c r="H243" s="69">
        <f>'PRE DATA'!F114</f>
        <v>0</v>
      </c>
      <c r="I243" s="69">
        <f>'PRE DATA'!G114</f>
        <v>0</v>
      </c>
      <c r="J243" s="69">
        <f>'PRE DATA'!H112</f>
        <v>0</v>
      </c>
      <c r="K243" s="69">
        <f>'PRE DATA'!I114</f>
        <v>0</v>
      </c>
      <c r="L243" s="69">
        <f>'PRE DATA'!J114</f>
        <v>0</v>
      </c>
      <c r="M243" s="69">
        <f>'PRE DATA'!K114</f>
        <v>0</v>
      </c>
      <c r="N243" s="69">
        <f>'PRE DATA'!L114</f>
        <v>0</v>
      </c>
      <c r="O243" s="69">
        <f>'PRE DATA'!M114</f>
        <v>0</v>
      </c>
      <c r="P243" s="69">
        <f>'PRE DATA'!N114</f>
        <v>0</v>
      </c>
      <c r="Q243" s="69">
        <f>'PRE DATA'!O114</f>
        <v>0</v>
      </c>
      <c r="R243" s="69">
        <f>'PRE DATA'!P114</f>
        <v>0</v>
      </c>
      <c r="S243" s="69">
        <f>'PRE DATA'!Q114</f>
        <v>0</v>
      </c>
      <c r="T243" s="69">
        <f>'PRE DATA'!R114</f>
        <v>0</v>
      </c>
      <c r="U243" s="52" t="s">
        <v>96</v>
      </c>
      <c r="V243" s="52" t="s">
        <v>96</v>
      </c>
      <c r="W243" s="52" t="s">
        <v>96</v>
      </c>
      <c r="X243" s="52" t="s">
        <v>96</v>
      </c>
      <c r="Y243" s="52" t="s">
        <v>96</v>
      </c>
      <c r="Z243" s="34">
        <f t="shared" si="37"/>
        <v>0</v>
      </c>
      <c r="AA243" s="11"/>
    </row>
    <row r="244" spans="2:27" ht="30" customHeight="1" x14ac:dyDescent="0.25">
      <c r="B244" s="10"/>
      <c r="C244" s="32">
        <f t="shared" si="38"/>
        <v>78</v>
      </c>
      <c r="D244" s="59">
        <f>'PRE DATA'!B115</f>
        <v>0</v>
      </c>
      <c r="E244" s="494">
        <f>'PRE DATA'!C115</f>
        <v>0</v>
      </c>
      <c r="F244" s="69">
        <f>'PRE DATA'!D115</f>
        <v>0</v>
      </c>
      <c r="G244" s="69">
        <f>'PRE DATA'!E115</f>
        <v>0</v>
      </c>
      <c r="H244" s="69">
        <f>'PRE DATA'!F115</f>
        <v>0</v>
      </c>
      <c r="I244" s="69">
        <f>'PRE DATA'!G115</f>
        <v>0</v>
      </c>
      <c r="J244" s="69">
        <f>'PRE DATA'!H113</f>
        <v>0</v>
      </c>
      <c r="K244" s="69">
        <f>'PRE DATA'!I115</f>
        <v>0</v>
      </c>
      <c r="L244" s="69">
        <f>'PRE DATA'!J115</f>
        <v>0</v>
      </c>
      <c r="M244" s="69">
        <f>'PRE DATA'!K115</f>
        <v>0</v>
      </c>
      <c r="N244" s="69">
        <f>'PRE DATA'!L115</f>
        <v>0</v>
      </c>
      <c r="O244" s="69">
        <f>'PRE DATA'!M115</f>
        <v>0</v>
      </c>
      <c r="P244" s="69">
        <f>'PRE DATA'!N115</f>
        <v>0</v>
      </c>
      <c r="Q244" s="69">
        <f>'PRE DATA'!O115</f>
        <v>0</v>
      </c>
      <c r="R244" s="69">
        <f>'PRE DATA'!P115</f>
        <v>0</v>
      </c>
      <c r="S244" s="69">
        <f>'PRE DATA'!Q115</f>
        <v>0</v>
      </c>
      <c r="T244" s="69">
        <f>'PRE DATA'!R115</f>
        <v>0</v>
      </c>
      <c r="U244" s="52" t="s">
        <v>96</v>
      </c>
      <c r="V244" s="52" t="s">
        <v>96</v>
      </c>
      <c r="W244" s="52" t="s">
        <v>96</v>
      </c>
      <c r="X244" s="52" t="s">
        <v>96</v>
      </c>
      <c r="Y244" s="52" t="s">
        <v>96</v>
      </c>
      <c r="Z244" s="34">
        <f t="shared" si="37"/>
        <v>0</v>
      </c>
      <c r="AA244" s="11"/>
    </row>
    <row r="245" spans="2:27" ht="30" customHeight="1" x14ac:dyDescent="0.25">
      <c r="B245" s="10"/>
      <c r="C245" s="32">
        <f t="shared" si="38"/>
        <v>79</v>
      </c>
      <c r="D245" s="59">
        <f>'PRE DATA'!B116</f>
        <v>0</v>
      </c>
      <c r="E245" s="494">
        <f>'PRE DATA'!C116</f>
        <v>0</v>
      </c>
      <c r="F245" s="69">
        <f>'PRE DATA'!D116</f>
        <v>0</v>
      </c>
      <c r="G245" s="69">
        <f>'PRE DATA'!E116</f>
        <v>0</v>
      </c>
      <c r="H245" s="69">
        <f>'PRE DATA'!F116</f>
        <v>0</v>
      </c>
      <c r="I245" s="69">
        <f>'PRE DATA'!G116</f>
        <v>0</v>
      </c>
      <c r="J245" s="69">
        <f>'PRE DATA'!H114</f>
        <v>0</v>
      </c>
      <c r="K245" s="69">
        <f>'PRE DATA'!I116</f>
        <v>0</v>
      </c>
      <c r="L245" s="69">
        <f>'PRE DATA'!J116</f>
        <v>0</v>
      </c>
      <c r="M245" s="69">
        <f>'PRE DATA'!K116</f>
        <v>0</v>
      </c>
      <c r="N245" s="69">
        <f>'PRE DATA'!L116</f>
        <v>0</v>
      </c>
      <c r="O245" s="69">
        <f>'PRE DATA'!M116</f>
        <v>0</v>
      </c>
      <c r="P245" s="69">
        <f>'PRE DATA'!N116</f>
        <v>0</v>
      </c>
      <c r="Q245" s="69">
        <f>'PRE DATA'!O116</f>
        <v>0</v>
      </c>
      <c r="R245" s="69">
        <f>'PRE DATA'!P116</f>
        <v>0</v>
      </c>
      <c r="S245" s="69">
        <f>'PRE DATA'!Q116</f>
        <v>0</v>
      </c>
      <c r="T245" s="69">
        <f>'PRE DATA'!R116</f>
        <v>0</v>
      </c>
      <c r="U245" s="52" t="s">
        <v>96</v>
      </c>
      <c r="V245" s="52" t="s">
        <v>96</v>
      </c>
      <c r="W245" s="52" t="s">
        <v>96</v>
      </c>
      <c r="X245" s="52" t="s">
        <v>96</v>
      </c>
      <c r="Y245" s="52" t="s">
        <v>96</v>
      </c>
      <c r="Z245" s="34">
        <f t="shared" si="37"/>
        <v>0</v>
      </c>
      <c r="AA245" s="11"/>
    </row>
    <row r="246" spans="2:27" ht="30" customHeight="1" thickBot="1" x14ac:dyDescent="0.3">
      <c r="B246" s="10"/>
      <c r="C246" s="35">
        <f t="shared" si="38"/>
        <v>80</v>
      </c>
      <c r="D246" s="61">
        <f>'PRE DATA'!B117</f>
        <v>0</v>
      </c>
      <c r="E246" s="495">
        <f>'PRE DATA'!C117</f>
        <v>0</v>
      </c>
      <c r="F246" s="70">
        <f>'PRE DATA'!D117</f>
        <v>0</v>
      </c>
      <c r="G246" s="70">
        <f>'PRE DATA'!E117</f>
        <v>0</v>
      </c>
      <c r="H246" s="70">
        <f>'PRE DATA'!F117</f>
        <v>0</v>
      </c>
      <c r="I246" s="70">
        <f>'PRE DATA'!G117</f>
        <v>0</v>
      </c>
      <c r="J246" s="70">
        <f>'PRE DATA'!H115</f>
        <v>0</v>
      </c>
      <c r="K246" s="70">
        <f>'PRE DATA'!I117</f>
        <v>0</v>
      </c>
      <c r="L246" s="70">
        <f>'PRE DATA'!J117</f>
        <v>0</v>
      </c>
      <c r="M246" s="70">
        <f>'PRE DATA'!K117</f>
        <v>0</v>
      </c>
      <c r="N246" s="70">
        <f>'PRE DATA'!L117</f>
        <v>0</v>
      </c>
      <c r="O246" s="70">
        <f>'PRE DATA'!M117</f>
        <v>0</v>
      </c>
      <c r="P246" s="70">
        <f>'PRE DATA'!N117</f>
        <v>0</v>
      </c>
      <c r="Q246" s="70">
        <f>'PRE DATA'!O117</f>
        <v>0</v>
      </c>
      <c r="R246" s="70">
        <f>'PRE DATA'!P117</f>
        <v>0</v>
      </c>
      <c r="S246" s="70">
        <f>'PRE DATA'!Q117</f>
        <v>0</v>
      </c>
      <c r="T246" s="70">
        <f>'PRE DATA'!R117</f>
        <v>0</v>
      </c>
      <c r="U246" s="53" t="s">
        <v>96</v>
      </c>
      <c r="V246" s="53" t="s">
        <v>96</v>
      </c>
      <c r="W246" s="53" t="s">
        <v>96</v>
      </c>
      <c r="X246" s="53" t="s">
        <v>96</v>
      </c>
      <c r="Y246" s="53" t="s">
        <v>96</v>
      </c>
      <c r="Z246" s="62">
        <f t="shared" si="37"/>
        <v>0</v>
      </c>
      <c r="AA246" s="11"/>
    </row>
    <row r="247" spans="2:27" ht="30" customHeight="1" thickBot="1" x14ac:dyDescent="0.3">
      <c r="B247" s="10"/>
      <c r="C247" s="6"/>
      <c r="D247" s="44"/>
      <c r="E247" s="496"/>
      <c r="F247" s="36"/>
      <c r="G247" s="37"/>
      <c r="H247" s="37"/>
      <c r="I247" s="37"/>
      <c r="J247" s="37"/>
      <c r="K247" s="54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856" t="s">
        <v>97</v>
      </c>
      <c r="W247" s="857"/>
      <c r="X247" s="857"/>
      <c r="Y247" s="858"/>
      <c r="Z247" s="63">
        <f>SUM(Z237:Z246)</f>
        <v>0</v>
      </c>
      <c r="AA247" s="11"/>
    </row>
    <row r="248" spans="2:27" ht="30" customHeight="1" x14ac:dyDescent="0.25">
      <c r="B248" s="10"/>
      <c r="C248" s="6"/>
      <c r="D248" s="859" t="s">
        <v>98</v>
      </c>
      <c r="E248" s="859"/>
      <c r="F248" s="859"/>
      <c r="G248" s="859"/>
      <c r="H248" s="859"/>
      <c r="I248" s="859"/>
      <c r="J248" s="859"/>
      <c r="K248" s="859"/>
      <c r="L248" s="859"/>
      <c r="M248" s="859"/>
      <c r="N248" s="859"/>
      <c r="O248" s="859"/>
      <c r="P248" s="859"/>
      <c r="Q248" s="859"/>
      <c r="R248" s="859"/>
      <c r="S248" s="859"/>
      <c r="T248" s="859"/>
      <c r="U248" s="859"/>
      <c r="V248" s="859"/>
      <c r="W248" s="859"/>
      <c r="X248" s="859"/>
      <c r="Y248" s="859"/>
      <c r="Z248" s="37"/>
      <c r="AA248" s="11"/>
    </row>
    <row r="249" spans="2:27" ht="30" customHeight="1" x14ac:dyDescent="0.25">
      <c r="B249" s="10"/>
      <c r="C249" s="6"/>
      <c r="D249" s="845" t="s">
        <v>107</v>
      </c>
      <c r="E249" s="845"/>
      <c r="F249" s="169">
        <f>COUNTIF(F237:F246,"X")</f>
        <v>0</v>
      </c>
      <c r="G249" s="169">
        <f t="shared" ref="G249:Y249" si="39">COUNTIF(G237:G246,"X")</f>
        <v>0</v>
      </c>
      <c r="H249" s="169">
        <f t="shared" si="39"/>
        <v>0</v>
      </c>
      <c r="I249" s="169">
        <f t="shared" si="39"/>
        <v>0</v>
      </c>
      <c r="J249" s="169">
        <f t="shared" si="39"/>
        <v>0</v>
      </c>
      <c r="K249" s="169">
        <f t="shared" si="39"/>
        <v>0</v>
      </c>
      <c r="L249" s="169">
        <f t="shared" si="39"/>
        <v>0</v>
      </c>
      <c r="M249" s="169">
        <f t="shared" si="39"/>
        <v>0</v>
      </c>
      <c r="N249" s="169">
        <f t="shared" si="39"/>
        <v>0</v>
      </c>
      <c r="O249" s="169">
        <f t="shared" si="39"/>
        <v>0</v>
      </c>
      <c r="P249" s="169">
        <f t="shared" si="39"/>
        <v>0</v>
      </c>
      <c r="Q249" s="169">
        <f t="shared" si="39"/>
        <v>0</v>
      </c>
      <c r="R249" s="169">
        <f t="shared" si="39"/>
        <v>0</v>
      </c>
      <c r="S249" s="169">
        <f t="shared" si="39"/>
        <v>0</v>
      </c>
      <c r="T249" s="169">
        <f t="shared" si="39"/>
        <v>0</v>
      </c>
      <c r="U249" s="169">
        <f t="shared" si="39"/>
        <v>0</v>
      </c>
      <c r="V249" s="169">
        <f t="shared" si="39"/>
        <v>0</v>
      </c>
      <c r="W249" s="169">
        <f t="shared" si="39"/>
        <v>0</v>
      </c>
      <c r="X249" s="169">
        <f t="shared" si="39"/>
        <v>0</v>
      </c>
      <c r="Y249" s="169">
        <f t="shared" si="39"/>
        <v>0</v>
      </c>
      <c r="Z249" s="37"/>
      <c r="AA249" s="11"/>
    </row>
    <row r="250" spans="2:27" ht="30" customHeight="1" x14ac:dyDescent="0.25">
      <c r="B250" s="10"/>
      <c r="C250" s="6"/>
      <c r="D250" s="845" t="s">
        <v>108</v>
      </c>
      <c r="E250" s="845"/>
      <c r="F250" s="169">
        <f>COUNTIF(F237:F246,"N")</f>
        <v>0</v>
      </c>
      <c r="G250" s="169">
        <f t="shared" ref="G250:Y250" si="40">COUNTIF(G237:G246,"N")</f>
        <v>0</v>
      </c>
      <c r="H250" s="169">
        <f t="shared" si="40"/>
        <v>0</v>
      </c>
      <c r="I250" s="169">
        <f t="shared" si="40"/>
        <v>0</v>
      </c>
      <c r="J250" s="169">
        <f t="shared" si="40"/>
        <v>0</v>
      </c>
      <c r="K250" s="169">
        <f t="shared" si="40"/>
        <v>0</v>
      </c>
      <c r="L250" s="169">
        <f t="shared" si="40"/>
        <v>0</v>
      </c>
      <c r="M250" s="169">
        <f t="shared" si="40"/>
        <v>0</v>
      </c>
      <c r="N250" s="169">
        <f t="shared" si="40"/>
        <v>0</v>
      </c>
      <c r="O250" s="169">
        <f t="shared" si="40"/>
        <v>0</v>
      </c>
      <c r="P250" s="169">
        <f t="shared" si="40"/>
        <v>0</v>
      </c>
      <c r="Q250" s="169">
        <f t="shared" si="40"/>
        <v>0</v>
      </c>
      <c r="R250" s="169">
        <f t="shared" si="40"/>
        <v>0</v>
      </c>
      <c r="S250" s="169">
        <f t="shared" si="40"/>
        <v>0</v>
      </c>
      <c r="T250" s="169">
        <f t="shared" si="40"/>
        <v>0</v>
      </c>
      <c r="U250" s="169">
        <f t="shared" si="40"/>
        <v>0</v>
      </c>
      <c r="V250" s="169">
        <f t="shared" si="40"/>
        <v>0</v>
      </c>
      <c r="W250" s="169">
        <f t="shared" si="40"/>
        <v>0</v>
      </c>
      <c r="X250" s="169">
        <f t="shared" si="40"/>
        <v>0</v>
      </c>
      <c r="Y250" s="169">
        <f t="shared" si="40"/>
        <v>0</v>
      </c>
      <c r="Z250" s="37"/>
      <c r="AA250" s="11"/>
    </row>
    <row r="251" spans="2:27" ht="30" customHeight="1" x14ac:dyDescent="0.25">
      <c r="B251" s="10"/>
      <c r="C251" s="6"/>
      <c r="D251" s="845" t="s">
        <v>109</v>
      </c>
      <c r="E251" s="845"/>
      <c r="F251" s="169">
        <f>COUNTIF(F237:F246,"A")</f>
        <v>0</v>
      </c>
      <c r="G251" s="169">
        <f t="shared" ref="G251:Y251" si="41">COUNTIF(G237:G246,"A")</f>
        <v>0</v>
      </c>
      <c r="H251" s="169">
        <f t="shared" si="41"/>
        <v>0</v>
      </c>
      <c r="I251" s="169">
        <f t="shared" si="41"/>
        <v>0</v>
      </c>
      <c r="J251" s="169">
        <f t="shared" si="41"/>
        <v>0</v>
      </c>
      <c r="K251" s="169">
        <f t="shared" si="41"/>
        <v>0</v>
      </c>
      <c r="L251" s="169">
        <f t="shared" si="41"/>
        <v>0</v>
      </c>
      <c r="M251" s="169">
        <f t="shared" si="41"/>
        <v>0</v>
      </c>
      <c r="N251" s="169">
        <f t="shared" si="41"/>
        <v>0</v>
      </c>
      <c r="O251" s="169">
        <f t="shared" si="41"/>
        <v>0</v>
      </c>
      <c r="P251" s="169">
        <f t="shared" si="41"/>
        <v>0</v>
      </c>
      <c r="Q251" s="169">
        <f t="shared" si="41"/>
        <v>0</v>
      </c>
      <c r="R251" s="169">
        <f t="shared" si="41"/>
        <v>0</v>
      </c>
      <c r="S251" s="169">
        <f t="shared" si="41"/>
        <v>0</v>
      </c>
      <c r="T251" s="169">
        <f t="shared" si="41"/>
        <v>0</v>
      </c>
      <c r="U251" s="169">
        <f t="shared" si="41"/>
        <v>0</v>
      </c>
      <c r="V251" s="169">
        <f t="shared" si="41"/>
        <v>0</v>
      </c>
      <c r="W251" s="169">
        <f t="shared" si="41"/>
        <v>0</v>
      </c>
      <c r="X251" s="169">
        <f t="shared" si="41"/>
        <v>0</v>
      </c>
      <c r="Y251" s="169">
        <f t="shared" si="41"/>
        <v>0</v>
      </c>
      <c r="Z251" s="37"/>
      <c r="AA251" s="11"/>
    </row>
    <row r="252" spans="2:27" ht="30" customHeight="1" x14ac:dyDescent="0.25">
      <c r="B252" s="10"/>
      <c r="C252" s="6"/>
      <c r="D252" s="42"/>
      <c r="E252" s="492"/>
      <c r="F252" s="38"/>
      <c r="G252" s="37"/>
      <c r="H252" s="37"/>
      <c r="I252" s="37"/>
      <c r="J252" s="37"/>
      <c r="K252" s="54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11"/>
    </row>
    <row r="253" spans="2:27" ht="30" customHeight="1" x14ac:dyDescent="0.25">
      <c r="B253" s="10"/>
      <c r="C253" s="6"/>
      <c r="D253" s="77" t="str">
        <f>$D$61</f>
        <v>……………………………………………………………………….</v>
      </c>
      <c r="E253" s="492"/>
      <c r="F253" s="6"/>
      <c r="G253" s="6"/>
      <c r="H253" s="6"/>
      <c r="I253" s="6"/>
      <c r="J253" s="6"/>
      <c r="K253" s="50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846" t="s">
        <v>99</v>
      </c>
      <c r="X253" s="847"/>
      <c r="Y253" s="847"/>
      <c r="Z253" s="848"/>
      <c r="AA253" s="11"/>
    </row>
    <row r="254" spans="2:27" ht="30" customHeight="1" x14ac:dyDescent="0.25">
      <c r="B254" s="10"/>
      <c r="C254" s="6"/>
      <c r="D254" s="65" t="str">
        <f>$D$62</f>
        <v>Perera</v>
      </c>
      <c r="E254" s="849" t="str">
        <f>'PRE DATA'!$C$27</f>
        <v>CBA/2555/2015</v>
      </c>
      <c r="F254" s="849"/>
      <c r="G254" s="849"/>
      <c r="H254" s="849"/>
      <c r="I254" s="849"/>
      <c r="J254" s="849"/>
      <c r="K254" s="50"/>
      <c r="L254" s="850">
        <f>'PRE ASSESSMENT'!$D$42</f>
        <v>43652</v>
      </c>
      <c r="M254" s="850"/>
      <c r="N254" s="850"/>
      <c r="O254" s="850"/>
      <c r="P254" s="850"/>
      <c r="Q254" s="850"/>
      <c r="R254" s="850"/>
      <c r="S254" s="850"/>
      <c r="T254" s="6"/>
      <c r="U254" s="6"/>
      <c r="V254" s="6"/>
      <c r="W254" s="851" t="str">
        <f>'PRE DATA'!$C$34</f>
        <v>2019-1</v>
      </c>
      <c r="X254" s="852"/>
      <c r="Y254" s="852"/>
      <c r="Z254" s="853"/>
      <c r="AA254" s="11"/>
    </row>
    <row r="255" spans="2:27" ht="30" customHeight="1" x14ac:dyDescent="0.25">
      <c r="B255" s="10"/>
      <c r="C255" s="6"/>
      <c r="D255" s="39" t="str">
        <f>$D$63</f>
        <v xml:space="preserve">Name &amp;  Signature of the Assessor </v>
      </c>
      <c r="E255" s="839" t="s">
        <v>19</v>
      </c>
      <c r="F255" s="839"/>
      <c r="G255" s="839"/>
      <c r="H255" s="839"/>
      <c r="I255" s="839"/>
      <c r="J255" s="839"/>
      <c r="K255" s="50"/>
      <c r="L255" s="840" t="s">
        <v>21</v>
      </c>
      <c r="M255" s="840"/>
      <c r="N255" s="840"/>
      <c r="O255" s="840"/>
      <c r="P255" s="840"/>
      <c r="Q255" s="840"/>
      <c r="R255" s="840"/>
      <c r="S255" s="840"/>
      <c r="T255" s="6"/>
      <c r="U255" s="6"/>
      <c r="V255" s="6"/>
      <c r="W255" s="6"/>
      <c r="X255" s="6"/>
      <c r="Y255" s="6"/>
      <c r="Z255" s="6"/>
      <c r="AA255" s="11"/>
    </row>
    <row r="256" spans="2:27" ht="30" customHeight="1" thickBot="1" x14ac:dyDescent="0.3">
      <c r="B256" s="4"/>
      <c r="C256" s="40"/>
      <c r="D256" s="45"/>
      <c r="E256" s="497"/>
      <c r="F256" s="40"/>
      <c r="G256" s="40"/>
      <c r="H256" s="40"/>
      <c r="I256" s="40"/>
      <c r="J256" s="40"/>
      <c r="K256" s="55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5"/>
    </row>
    <row r="257" spans="2:27" ht="30" customHeight="1" thickBot="1" x14ac:dyDescent="0.3">
      <c r="B257" s="6"/>
    </row>
    <row r="258" spans="2:27" ht="30" customHeight="1" thickBot="1" x14ac:dyDescent="0.3">
      <c r="B258" s="1"/>
      <c r="C258" s="2"/>
      <c r="D258" s="860" t="str">
        <f>$D$2</f>
        <v>DETAILS OF PRE ASSESSMENT CARRIED OUT</v>
      </c>
      <c r="E258" s="860"/>
      <c r="F258" s="860"/>
      <c r="G258" s="860"/>
      <c r="H258" s="860"/>
      <c r="I258" s="860"/>
      <c r="J258" s="860"/>
      <c r="K258" s="860"/>
      <c r="L258" s="860"/>
      <c r="M258" s="860"/>
      <c r="N258" s="860"/>
      <c r="O258" s="860"/>
      <c r="P258" s="860"/>
      <c r="Q258" s="860"/>
      <c r="R258" s="860"/>
      <c r="S258" s="860"/>
      <c r="T258" s="860"/>
      <c r="U258" s="860"/>
      <c r="V258" s="860"/>
      <c r="W258" s="860"/>
      <c r="X258" s="860"/>
      <c r="Y258" s="860"/>
      <c r="Z258" s="861"/>
      <c r="AA258" s="27">
        <f>AA226+1</f>
        <v>9</v>
      </c>
    </row>
    <row r="259" spans="2:27" ht="30" customHeight="1" x14ac:dyDescent="0.25">
      <c r="B259" s="10"/>
      <c r="C259" s="6"/>
      <c r="D259" s="46" t="s">
        <v>101</v>
      </c>
      <c r="E259" s="862" t="str">
        <f>'PRE ASSESSMENT'!$E$13:$G$13</f>
        <v>TRAINING INSTITUTE</v>
      </c>
      <c r="F259" s="862"/>
      <c r="G259" s="862"/>
      <c r="H259" s="862"/>
      <c r="I259" s="862"/>
      <c r="J259" s="862"/>
      <c r="K259" s="862"/>
      <c r="L259" s="862"/>
      <c r="M259" s="862"/>
      <c r="N259" s="862"/>
      <c r="O259" s="862"/>
      <c r="P259" s="862"/>
      <c r="Q259" s="862"/>
      <c r="R259" s="862"/>
      <c r="S259" s="862"/>
      <c r="T259" s="862"/>
      <c r="U259" s="862"/>
      <c r="V259" s="862"/>
      <c r="W259" s="862"/>
      <c r="X259" s="862"/>
      <c r="Y259" s="863"/>
      <c r="Z259" s="869" t="s">
        <v>112</v>
      </c>
      <c r="AA259" s="11"/>
    </row>
    <row r="260" spans="2:27" ht="30" customHeight="1" thickBot="1" x14ac:dyDescent="0.3">
      <c r="B260" s="10"/>
      <c r="C260" s="6"/>
      <c r="D260" s="47" t="s">
        <v>102</v>
      </c>
      <c r="E260" s="843" t="str">
        <f>'PRE ASSESSMENT'!$E$14:$G$14</f>
        <v>No 05, Gampaha</v>
      </c>
      <c r="F260" s="843"/>
      <c r="G260" s="843"/>
      <c r="H260" s="843"/>
      <c r="I260" s="843"/>
      <c r="J260" s="843"/>
      <c r="K260" s="843"/>
      <c r="L260" s="843"/>
      <c r="M260" s="843"/>
      <c r="N260" s="843"/>
      <c r="O260" s="843"/>
      <c r="P260" s="843"/>
      <c r="Q260" s="843"/>
      <c r="R260" s="843"/>
      <c r="S260" s="843"/>
      <c r="T260" s="843"/>
      <c r="U260" s="843"/>
      <c r="V260" s="843"/>
      <c r="W260" s="843"/>
      <c r="X260" s="843"/>
      <c r="Y260" s="844"/>
      <c r="Z260" s="870"/>
      <c r="AA260" s="11"/>
    </row>
    <row r="261" spans="2:27" ht="30" customHeight="1" thickBot="1" x14ac:dyDescent="0.3">
      <c r="B261" s="10"/>
      <c r="C261" s="6"/>
      <c r="D261" s="47" t="s">
        <v>90</v>
      </c>
      <c r="E261" s="843" t="str">
        <f>'PRE DATA'!$C$5</f>
        <v>Computer Applications Assistant</v>
      </c>
      <c r="F261" s="843"/>
      <c r="G261" s="843"/>
      <c r="H261" s="843"/>
      <c r="I261" s="843"/>
      <c r="J261" s="843"/>
      <c r="K261" s="843"/>
      <c r="L261" s="843"/>
      <c r="M261" s="843"/>
      <c r="N261" s="843"/>
      <c r="O261" s="843"/>
      <c r="P261" s="843"/>
      <c r="Q261" s="843"/>
      <c r="R261" s="843"/>
      <c r="S261" s="843"/>
      <c r="T261" s="843"/>
      <c r="U261" s="864"/>
      <c r="V261" s="864"/>
      <c r="W261" s="864"/>
      <c r="X261" s="864"/>
      <c r="Y261" s="865"/>
      <c r="Z261" s="7"/>
      <c r="AA261" s="11"/>
    </row>
    <row r="262" spans="2:27" ht="30" customHeight="1" x14ac:dyDescent="0.25">
      <c r="B262" s="10"/>
      <c r="C262" s="6"/>
      <c r="D262" s="47" t="s">
        <v>119</v>
      </c>
      <c r="E262" s="871" t="str">
        <f>'PRE DATA'!$C$6</f>
        <v>K72S003Q1L2</v>
      </c>
      <c r="F262" s="871"/>
      <c r="G262" s="871"/>
      <c r="H262" s="871"/>
      <c r="I262" s="871" t="str">
        <f>'PRE DATA'!$C$7</f>
        <v>K72S003Q2L3</v>
      </c>
      <c r="J262" s="871"/>
      <c r="K262" s="871"/>
      <c r="L262" s="871"/>
      <c r="M262" s="872">
        <f>'PRE DATA'!$C$8</f>
        <v>0</v>
      </c>
      <c r="N262" s="873"/>
      <c r="O262" s="873"/>
      <c r="P262" s="874"/>
      <c r="Q262" s="872">
        <f>'PRE DATA'!$C$9</f>
        <v>0</v>
      </c>
      <c r="R262" s="873"/>
      <c r="S262" s="873"/>
      <c r="T262" s="874"/>
      <c r="U262" s="872"/>
      <c r="V262" s="873"/>
      <c r="W262" s="873"/>
      <c r="X262" s="873"/>
      <c r="Y262" s="875"/>
      <c r="Z262" s="12" t="s">
        <v>111</v>
      </c>
      <c r="AA262" s="11"/>
    </row>
    <row r="263" spans="2:27" ht="30" customHeight="1" thickBot="1" x14ac:dyDescent="0.3">
      <c r="B263" s="10"/>
      <c r="C263" s="6"/>
      <c r="D263" s="48" t="s">
        <v>91</v>
      </c>
      <c r="E263" s="866" t="str">
        <f>LEFT($E$6,7)</f>
        <v>K72S003</v>
      </c>
      <c r="F263" s="866"/>
      <c r="G263" s="866"/>
      <c r="H263" s="866"/>
      <c r="I263" s="866"/>
      <c r="J263" s="866"/>
      <c r="K263" s="866"/>
      <c r="L263" s="866"/>
      <c r="M263" s="866"/>
      <c r="N263" s="866"/>
      <c r="O263" s="866"/>
      <c r="P263" s="866"/>
      <c r="Q263" s="866"/>
      <c r="R263" s="866"/>
      <c r="S263" s="866"/>
      <c r="T263" s="866"/>
      <c r="U263" s="867"/>
      <c r="V263" s="867"/>
      <c r="W263" s="867"/>
      <c r="X263" s="867"/>
      <c r="Y263" s="868"/>
      <c r="Z263" s="66">
        <f>AA258</f>
        <v>9</v>
      </c>
      <c r="AA263" s="11"/>
    </row>
    <row r="264" spans="2:27" ht="30" customHeight="1" x14ac:dyDescent="0.25">
      <c r="B264" s="10"/>
      <c r="C264" s="6"/>
      <c r="D264" s="876" t="s">
        <v>113</v>
      </c>
      <c r="E264" s="876"/>
      <c r="F264" s="876"/>
      <c r="G264" s="876"/>
      <c r="H264" s="876"/>
      <c r="I264" s="876"/>
      <c r="J264" s="876"/>
      <c r="K264" s="876"/>
      <c r="L264" s="876"/>
      <c r="M264" s="876"/>
      <c r="N264" s="876"/>
      <c r="O264" s="876"/>
      <c r="P264" s="876"/>
      <c r="Q264" s="876"/>
      <c r="R264" s="876"/>
      <c r="S264" s="876"/>
      <c r="T264" s="876"/>
      <c r="U264" s="876"/>
      <c r="V264" s="876"/>
      <c r="W264" s="876"/>
      <c r="X264" s="876"/>
      <c r="Y264" s="876"/>
      <c r="Z264" s="876"/>
      <c r="AA264" s="11"/>
    </row>
    <row r="265" spans="2:27" ht="30" customHeight="1" x14ac:dyDescent="0.25">
      <c r="B265" s="10"/>
      <c r="C265" s="6"/>
      <c r="D265" s="876" t="s">
        <v>114</v>
      </c>
      <c r="E265" s="876"/>
      <c r="F265" s="876"/>
      <c r="G265" s="876"/>
      <c r="H265" s="876"/>
      <c r="I265" s="876"/>
      <c r="J265" s="876"/>
      <c r="K265" s="876"/>
      <c r="L265" s="876"/>
      <c r="M265" s="876"/>
      <c r="N265" s="876"/>
      <c r="O265" s="876"/>
      <c r="P265" s="876"/>
      <c r="Q265" s="876"/>
      <c r="R265" s="876"/>
      <c r="S265" s="876"/>
      <c r="T265" s="876"/>
      <c r="U265" s="876"/>
      <c r="V265" s="876"/>
      <c r="W265" s="876"/>
      <c r="X265" s="876"/>
      <c r="Y265" s="876"/>
      <c r="Z265" s="876"/>
      <c r="AA265" s="11"/>
    </row>
    <row r="266" spans="2:27" ht="30" customHeight="1" x14ac:dyDescent="0.25">
      <c r="B266" s="10"/>
      <c r="C266" s="6"/>
      <c r="D266" s="877" t="s">
        <v>115</v>
      </c>
      <c r="E266" s="876"/>
      <c r="F266" s="876"/>
      <c r="G266" s="876"/>
      <c r="H266" s="876"/>
      <c r="I266" s="876"/>
      <c r="J266" s="876"/>
      <c r="K266" s="876"/>
      <c r="L266" s="876"/>
      <c r="M266" s="876"/>
      <c r="N266" s="876"/>
      <c r="O266" s="876"/>
      <c r="P266" s="876"/>
      <c r="Q266" s="876"/>
      <c r="R266" s="876"/>
      <c r="S266" s="876"/>
      <c r="T266" s="876"/>
      <c r="U266" s="876"/>
      <c r="V266" s="876"/>
      <c r="W266" s="876"/>
      <c r="X266" s="876"/>
      <c r="Y266" s="876"/>
      <c r="Z266" s="876"/>
      <c r="AA266" s="11"/>
    </row>
    <row r="267" spans="2:27" ht="30" customHeight="1" thickBot="1" x14ac:dyDescent="0.3">
      <c r="B267" s="10"/>
      <c r="C267" s="6"/>
      <c r="D267" s="41"/>
      <c r="E267" s="492"/>
      <c r="F267" s="6"/>
      <c r="G267" s="6"/>
      <c r="H267" s="6"/>
      <c r="I267" s="6"/>
      <c r="J267" s="6"/>
      <c r="K267" s="50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11"/>
    </row>
    <row r="268" spans="2:27" ht="30" customHeight="1" x14ac:dyDescent="0.25">
      <c r="B268" s="10"/>
      <c r="C268" s="28" t="s">
        <v>44</v>
      </c>
      <c r="D268" s="43" t="s">
        <v>92</v>
      </c>
      <c r="E268" s="493" t="s">
        <v>93</v>
      </c>
      <c r="F268" s="181">
        <v>1</v>
      </c>
      <c r="G268" s="181">
        <v>2</v>
      </c>
      <c r="H268" s="181">
        <v>3</v>
      </c>
      <c r="I268" s="181">
        <v>4</v>
      </c>
      <c r="J268" s="181">
        <v>5</v>
      </c>
      <c r="K268" s="181">
        <v>6</v>
      </c>
      <c r="L268" s="181">
        <v>7</v>
      </c>
      <c r="M268" s="181">
        <v>8</v>
      </c>
      <c r="N268" s="181">
        <v>9</v>
      </c>
      <c r="O268" s="181">
        <v>10</v>
      </c>
      <c r="P268" s="181">
        <v>11</v>
      </c>
      <c r="Q268" s="181">
        <v>12</v>
      </c>
      <c r="R268" s="181">
        <v>13</v>
      </c>
      <c r="S268" s="181">
        <v>14</v>
      </c>
      <c r="T268" s="181">
        <v>15</v>
      </c>
      <c r="U268" s="181">
        <v>16</v>
      </c>
      <c r="V268" s="181">
        <v>17</v>
      </c>
      <c r="W268" s="181">
        <v>18</v>
      </c>
      <c r="X268" s="181">
        <v>19</v>
      </c>
      <c r="Y268" s="181">
        <v>20</v>
      </c>
      <c r="Z268" s="31" t="s">
        <v>94</v>
      </c>
      <c r="AA268" s="11"/>
    </row>
    <row r="269" spans="2:27" ht="30" customHeight="1" x14ac:dyDescent="0.25">
      <c r="B269" s="10"/>
      <c r="C269" s="32">
        <f>C246+1</f>
        <v>81</v>
      </c>
      <c r="D269" s="59" t="str">
        <f>'PRE DATA'!B118</f>
        <v/>
      </c>
      <c r="E269" s="494" t="str">
        <f>'PRE DATA'!C118</f>
        <v/>
      </c>
      <c r="F269" s="69" t="str">
        <f>'PRE DATA'!D118</f>
        <v/>
      </c>
      <c r="G269" s="69" t="str">
        <f>'PRE DATA'!E118</f>
        <v/>
      </c>
      <c r="H269" s="69" t="str">
        <f>'PRE DATA'!F118</f>
        <v/>
      </c>
      <c r="I269" s="69" t="str">
        <f>'PRE DATA'!G118</f>
        <v/>
      </c>
      <c r="J269" s="69">
        <f>'PRE DATA'!H116</f>
        <v>0</v>
      </c>
      <c r="K269" s="69" t="str">
        <f>'PRE DATA'!I118</f>
        <v/>
      </c>
      <c r="L269" s="69" t="str">
        <f>'PRE DATA'!J118</f>
        <v/>
      </c>
      <c r="M269" s="69" t="str">
        <f>'PRE DATA'!K118</f>
        <v/>
      </c>
      <c r="N269" s="69" t="str">
        <f>'PRE DATA'!L118</f>
        <v/>
      </c>
      <c r="O269" s="69" t="str">
        <f>'PRE DATA'!M118</f>
        <v/>
      </c>
      <c r="P269" s="69" t="str">
        <f>'PRE DATA'!N118</f>
        <v/>
      </c>
      <c r="Q269" s="69" t="str">
        <f>'PRE DATA'!O118</f>
        <v/>
      </c>
      <c r="R269" s="69" t="str">
        <f>'PRE DATA'!P118</f>
        <v/>
      </c>
      <c r="S269" s="69" t="str">
        <f>'PRE DATA'!Q118</f>
        <v/>
      </c>
      <c r="T269" s="69" t="str">
        <f>'PRE DATA'!R118</f>
        <v/>
      </c>
      <c r="U269" s="52" t="s">
        <v>96</v>
      </c>
      <c r="V269" s="52" t="s">
        <v>96</v>
      </c>
      <c r="W269" s="52" t="s">
        <v>96</v>
      </c>
      <c r="X269" s="52" t="s">
        <v>96</v>
      </c>
      <c r="Y269" s="52" t="s">
        <v>96</v>
      </c>
      <c r="Z269" s="34">
        <f>COUNTIF(F269:Y269,"x")+COUNTIF(F269:Y269,"N")</f>
        <v>0</v>
      </c>
      <c r="AA269" s="11"/>
    </row>
    <row r="270" spans="2:27" ht="30" customHeight="1" x14ac:dyDescent="0.25">
      <c r="B270" s="10"/>
      <c r="C270" s="32">
        <f>C269+1</f>
        <v>82</v>
      </c>
      <c r="D270" s="59" t="str">
        <f>'PRE DATA'!B119</f>
        <v/>
      </c>
      <c r="E270" s="494" t="str">
        <f>'PRE DATA'!C119</f>
        <v/>
      </c>
      <c r="F270" s="69" t="str">
        <f>'PRE DATA'!D119</f>
        <v/>
      </c>
      <c r="G270" s="69" t="str">
        <f>'PRE DATA'!E119</f>
        <v/>
      </c>
      <c r="H270" s="69" t="str">
        <f>'PRE DATA'!F119</f>
        <v/>
      </c>
      <c r="I270" s="69" t="str">
        <f>'PRE DATA'!G119</f>
        <v/>
      </c>
      <c r="J270" s="69">
        <f>'PRE DATA'!H117</f>
        <v>0</v>
      </c>
      <c r="K270" s="69" t="str">
        <f>'PRE DATA'!I119</f>
        <v/>
      </c>
      <c r="L270" s="69" t="str">
        <f>'PRE DATA'!J119</f>
        <v/>
      </c>
      <c r="M270" s="69" t="str">
        <f>'PRE DATA'!K119</f>
        <v/>
      </c>
      <c r="N270" s="69" t="str">
        <f>'PRE DATA'!L119</f>
        <v/>
      </c>
      <c r="O270" s="69" t="str">
        <f>'PRE DATA'!M119</f>
        <v/>
      </c>
      <c r="P270" s="69" t="str">
        <f>'PRE DATA'!N119</f>
        <v/>
      </c>
      <c r="Q270" s="69" t="str">
        <f>'PRE DATA'!O119</f>
        <v/>
      </c>
      <c r="R270" s="69" t="str">
        <f>'PRE DATA'!P119</f>
        <v/>
      </c>
      <c r="S270" s="69" t="str">
        <f>'PRE DATA'!Q119</f>
        <v/>
      </c>
      <c r="T270" s="69" t="str">
        <f>'PRE DATA'!R119</f>
        <v/>
      </c>
      <c r="U270" s="52" t="s">
        <v>96</v>
      </c>
      <c r="V270" s="52" t="s">
        <v>96</v>
      </c>
      <c r="W270" s="52" t="s">
        <v>96</v>
      </c>
      <c r="X270" s="52" t="s">
        <v>96</v>
      </c>
      <c r="Y270" s="52" t="s">
        <v>96</v>
      </c>
      <c r="Z270" s="34">
        <f t="shared" ref="Z270:Z278" si="42">COUNTIF(F270:Y270,"x")+COUNTIF(F270:Y270,"N")</f>
        <v>0</v>
      </c>
      <c r="AA270" s="11"/>
    </row>
    <row r="271" spans="2:27" ht="30" customHeight="1" x14ac:dyDescent="0.25">
      <c r="B271" s="10"/>
      <c r="C271" s="32">
        <f t="shared" ref="C271:C278" si="43">C270+1</f>
        <v>83</v>
      </c>
      <c r="D271" s="59" t="str">
        <f>'PRE DATA'!B120</f>
        <v/>
      </c>
      <c r="E271" s="494" t="str">
        <f>'PRE DATA'!C120</f>
        <v/>
      </c>
      <c r="F271" s="69" t="str">
        <f>'PRE DATA'!D120</f>
        <v/>
      </c>
      <c r="G271" s="69" t="str">
        <f>'PRE DATA'!E120</f>
        <v/>
      </c>
      <c r="H271" s="69" t="str">
        <f>'PRE DATA'!F120</f>
        <v/>
      </c>
      <c r="I271" s="69" t="str">
        <f>'PRE DATA'!G120</f>
        <v/>
      </c>
      <c r="J271" s="69" t="str">
        <f>'PRE DATA'!H118</f>
        <v/>
      </c>
      <c r="K271" s="69" t="str">
        <f>'PRE DATA'!I120</f>
        <v/>
      </c>
      <c r="L271" s="69" t="str">
        <f>'PRE DATA'!J120</f>
        <v/>
      </c>
      <c r="M271" s="69" t="str">
        <f>'PRE DATA'!K120</f>
        <v/>
      </c>
      <c r="N271" s="69" t="str">
        <f>'PRE DATA'!L120</f>
        <v/>
      </c>
      <c r="O271" s="69" t="str">
        <f>'PRE DATA'!M120</f>
        <v/>
      </c>
      <c r="P271" s="69" t="str">
        <f>'PRE DATA'!N120</f>
        <v/>
      </c>
      <c r="Q271" s="69" t="str">
        <f>'PRE DATA'!O120</f>
        <v/>
      </c>
      <c r="R271" s="69" t="str">
        <f>'PRE DATA'!P120</f>
        <v/>
      </c>
      <c r="S271" s="69" t="str">
        <f>'PRE DATA'!Q120</f>
        <v/>
      </c>
      <c r="T271" s="69" t="str">
        <f>'PRE DATA'!R120</f>
        <v/>
      </c>
      <c r="U271" s="52" t="s">
        <v>96</v>
      </c>
      <c r="V271" s="52" t="s">
        <v>96</v>
      </c>
      <c r="W271" s="52" t="s">
        <v>96</v>
      </c>
      <c r="X271" s="52" t="s">
        <v>96</v>
      </c>
      <c r="Y271" s="52" t="s">
        <v>96</v>
      </c>
      <c r="Z271" s="34">
        <f t="shared" si="42"/>
        <v>0</v>
      </c>
      <c r="AA271" s="11"/>
    </row>
    <row r="272" spans="2:27" ht="30" customHeight="1" x14ac:dyDescent="0.25">
      <c r="B272" s="10"/>
      <c r="C272" s="32">
        <f t="shared" si="43"/>
        <v>84</v>
      </c>
      <c r="D272" s="59" t="str">
        <f>'PRE DATA'!B121</f>
        <v/>
      </c>
      <c r="E272" s="494" t="str">
        <f>'PRE DATA'!C121</f>
        <v/>
      </c>
      <c r="F272" s="69" t="str">
        <f>'PRE DATA'!D121</f>
        <v/>
      </c>
      <c r="G272" s="69" t="str">
        <f>'PRE DATA'!E121</f>
        <v/>
      </c>
      <c r="H272" s="69" t="str">
        <f>'PRE DATA'!F121</f>
        <v/>
      </c>
      <c r="I272" s="69" t="str">
        <f>'PRE DATA'!G121</f>
        <v/>
      </c>
      <c r="J272" s="69" t="str">
        <f>'PRE DATA'!H119</f>
        <v/>
      </c>
      <c r="K272" s="69" t="str">
        <f>'PRE DATA'!I121</f>
        <v/>
      </c>
      <c r="L272" s="69" t="str">
        <f>'PRE DATA'!J121</f>
        <v/>
      </c>
      <c r="M272" s="69" t="str">
        <f>'PRE DATA'!K121</f>
        <v/>
      </c>
      <c r="N272" s="69" t="str">
        <f>'PRE DATA'!L121</f>
        <v/>
      </c>
      <c r="O272" s="69" t="str">
        <f>'PRE DATA'!M121</f>
        <v/>
      </c>
      <c r="P272" s="69" t="str">
        <f>'PRE DATA'!N121</f>
        <v/>
      </c>
      <c r="Q272" s="69" t="str">
        <f>'PRE DATA'!O121</f>
        <v/>
      </c>
      <c r="R272" s="69" t="str">
        <f>'PRE DATA'!P121</f>
        <v/>
      </c>
      <c r="S272" s="69" t="str">
        <f>'PRE DATA'!Q121</f>
        <v/>
      </c>
      <c r="T272" s="69" t="str">
        <f>'PRE DATA'!R121</f>
        <v/>
      </c>
      <c r="U272" s="52" t="s">
        <v>96</v>
      </c>
      <c r="V272" s="52" t="s">
        <v>96</v>
      </c>
      <c r="W272" s="52" t="s">
        <v>96</v>
      </c>
      <c r="X272" s="52" t="s">
        <v>96</v>
      </c>
      <c r="Y272" s="52" t="s">
        <v>96</v>
      </c>
      <c r="Z272" s="34">
        <f t="shared" si="42"/>
        <v>0</v>
      </c>
      <c r="AA272" s="11"/>
    </row>
    <row r="273" spans="2:27" ht="30" customHeight="1" x14ac:dyDescent="0.25">
      <c r="B273" s="10"/>
      <c r="C273" s="32">
        <f t="shared" si="43"/>
        <v>85</v>
      </c>
      <c r="D273" s="59" t="str">
        <f>'PRE DATA'!B122</f>
        <v/>
      </c>
      <c r="E273" s="494" t="str">
        <f>'PRE DATA'!C122</f>
        <v/>
      </c>
      <c r="F273" s="69" t="str">
        <f>'PRE DATA'!D122</f>
        <v/>
      </c>
      <c r="G273" s="69" t="str">
        <f>'PRE DATA'!E122</f>
        <v/>
      </c>
      <c r="H273" s="69" t="str">
        <f>'PRE DATA'!F122</f>
        <v/>
      </c>
      <c r="I273" s="69" t="str">
        <f>'PRE DATA'!G122</f>
        <v/>
      </c>
      <c r="J273" s="69" t="str">
        <f>'PRE DATA'!H120</f>
        <v/>
      </c>
      <c r="K273" s="69" t="str">
        <f>'PRE DATA'!I122</f>
        <v/>
      </c>
      <c r="L273" s="69" t="str">
        <f>'PRE DATA'!J122</f>
        <v/>
      </c>
      <c r="M273" s="69" t="str">
        <f>'PRE DATA'!K122</f>
        <v/>
      </c>
      <c r="N273" s="69" t="str">
        <f>'PRE DATA'!L122</f>
        <v/>
      </c>
      <c r="O273" s="69" t="str">
        <f>'PRE DATA'!M122</f>
        <v/>
      </c>
      <c r="P273" s="69" t="str">
        <f>'PRE DATA'!N122</f>
        <v/>
      </c>
      <c r="Q273" s="69" t="str">
        <f>'PRE DATA'!O122</f>
        <v/>
      </c>
      <c r="R273" s="69" t="str">
        <f>'PRE DATA'!P122</f>
        <v/>
      </c>
      <c r="S273" s="69" t="str">
        <f>'PRE DATA'!Q122</f>
        <v/>
      </c>
      <c r="T273" s="69" t="str">
        <f>'PRE DATA'!R122</f>
        <v/>
      </c>
      <c r="U273" s="52" t="s">
        <v>96</v>
      </c>
      <c r="V273" s="52" t="s">
        <v>96</v>
      </c>
      <c r="W273" s="52" t="s">
        <v>96</v>
      </c>
      <c r="X273" s="52" t="s">
        <v>96</v>
      </c>
      <c r="Y273" s="52" t="s">
        <v>96</v>
      </c>
      <c r="Z273" s="34">
        <f t="shared" si="42"/>
        <v>0</v>
      </c>
      <c r="AA273" s="11"/>
    </row>
    <row r="274" spans="2:27" ht="30" customHeight="1" x14ac:dyDescent="0.25">
      <c r="B274" s="10"/>
      <c r="C274" s="32">
        <f t="shared" si="43"/>
        <v>86</v>
      </c>
      <c r="D274" s="59" t="str">
        <f>'PRE DATA'!B123</f>
        <v/>
      </c>
      <c r="E274" s="494" t="str">
        <f>'PRE DATA'!C123</f>
        <v/>
      </c>
      <c r="F274" s="69" t="str">
        <f>'PRE DATA'!D123</f>
        <v/>
      </c>
      <c r="G274" s="69" t="str">
        <f>'PRE DATA'!E123</f>
        <v/>
      </c>
      <c r="H274" s="69" t="str">
        <f>'PRE DATA'!F123</f>
        <v/>
      </c>
      <c r="I274" s="69" t="str">
        <f>'PRE DATA'!G123</f>
        <v/>
      </c>
      <c r="J274" s="69" t="str">
        <f>'PRE DATA'!H121</f>
        <v/>
      </c>
      <c r="K274" s="69" t="str">
        <f>'PRE DATA'!I123</f>
        <v/>
      </c>
      <c r="L274" s="69" t="str">
        <f>'PRE DATA'!J123</f>
        <v/>
      </c>
      <c r="M274" s="69" t="str">
        <f>'PRE DATA'!K123</f>
        <v/>
      </c>
      <c r="N274" s="69" t="str">
        <f>'PRE DATA'!L123</f>
        <v/>
      </c>
      <c r="O274" s="69" t="str">
        <f>'PRE DATA'!M123</f>
        <v/>
      </c>
      <c r="P274" s="69" t="str">
        <f>'PRE DATA'!N123</f>
        <v/>
      </c>
      <c r="Q274" s="69" t="str">
        <f>'PRE DATA'!O123</f>
        <v/>
      </c>
      <c r="R274" s="69" t="str">
        <f>'PRE DATA'!P123</f>
        <v/>
      </c>
      <c r="S274" s="69" t="str">
        <f>'PRE DATA'!Q123</f>
        <v/>
      </c>
      <c r="T274" s="69" t="str">
        <f>'PRE DATA'!R123</f>
        <v/>
      </c>
      <c r="U274" s="52" t="s">
        <v>96</v>
      </c>
      <c r="V274" s="52" t="s">
        <v>96</v>
      </c>
      <c r="W274" s="52" t="s">
        <v>96</v>
      </c>
      <c r="X274" s="52" t="s">
        <v>96</v>
      </c>
      <c r="Y274" s="52" t="s">
        <v>96</v>
      </c>
      <c r="Z274" s="34">
        <f t="shared" si="42"/>
        <v>0</v>
      </c>
      <c r="AA274" s="11"/>
    </row>
    <row r="275" spans="2:27" ht="30" customHeight="1" x14ac:dyDescent="0.25">
      <c r="B275" s="10"/>
      <c r="C275" s="32">
        <f t="shared" si="43"/>
        <v>87</v>
      </c>
      <c r="D275" s="59" t="str">
        <f>'PRE DATA'!B124</f>
        <v/>
      </c>
      <c r="E275" s="494" t="str">
        <f>'PRE DATA'!C124</f>
        <v/>
      </c>
      <c r="F275" s="69" t="str">
        <f>'PRE DATA'!D124</f>
        <v/>
      </c>
      <c r="G275" s="69" t="str">
        <f>'PRE DATA'!E124</f>
        <v/>
      </c>
      <c r="H275" s="69" t="str">
        <f>'PRE DATA'!F124</f>
        <v/>
      </c>
      <c r="I275" s="69" t="str">
        <f>'PRE DATA'!G124</f>
        <v/>
      </c>
      <c r="J275" s="69" t="str">
        <f>'PRE DATA'!H122</f>
        <v/>
      </c>
      <c r="K275" s="69" t="str">
        <f>'PRE DATA'!I124</f>
        <v/>
      </c>
      <c r="L275" s="69" t="str">
        <f>'PRE DATA'!J124</f>
        <v/>
      </c>
      <c r="M275" s="69" t="str">
        <f>'PRE DATA'!K124</f>
        <v/>
      </c>
      <c r="N275" s="69" t="str">
        <f>'PRE DATA'!L124</f>
        <v/>
      </c>
      <c r="O275" s="69" t="str">
        <f>'PRE DATA'!M124</f>
        <v/>
      </c>
      <c r="P275" s="69" t="str">
        <f>'PRE DATA'!N124</f>
        <v/>
      </c>
      <c r="Q275" s="69" t="str">
        <f>'PRE DATA'!O124</f>
        <v/>
      </c>
      <c r="R275" s="69" t="str">
        <f>'PRE DATA'!P124</f>
        <v/>
      </c>
      <c r="S275" s="69" t="str">
        <f>'PRE DATA'!Q124</f>
        <v/>
      </c>
      <c r="T275" s="69" t="str">
        <f>'PRE DATA'!R124</f>
        <v/>
      </c>
      <c r="U275" s="52" t="s">
        <v>96</v>
      </c>
      <c r="V275" s="52" t="s">
        <v>96</v>
      </c>
      <c r="W275" s="52" t="s">
        <v>96</v>
      </c>
      <c r="X275" s="52" t="s">
        <v>96</v>
      </c>
      <c r="Y275" s="52" t="s">
        <v>96</v>
      </c>
      <c r="Z275" s="34">
        <f t="shared" si="42"/>
        <v>0</v>
      </c>
      <c r="AA275" s="11"/>
    </row>
    <row r="276" spans="2:27" ht="30" customHeight="1" x14ac:dyDescent="0.25">
      <c r="B276" s="10"/>
      <c r="C276" s="32">
        <f t="shared" si="43"/>
        <v>88</v>
      </c>
      <c r="D276" s="59" t="str">
        <f>'PRE DATA'!B125</f>
        <v/>
      </c>
      <c r="E276" s="494" t="str">
        <f>'PRE DATA'!C125</f>
        <v/>
      </c>
      <c r="F276" s="69" t="str">
        <f>'PRE DATA'!D125</f>
        <v/>
      </c>
      <c r="G276" s="69" t="str">
        <f>'PRE DATA'!E125</f>
        <v/>
      </c>
      <c r="H276" s="69" t="str">
        <f>'PRE DATA'!F125</f>
        <v/>
      </c>
      <c r="I276" s="69" t="str">
        <f>'PRE DATA'!G125</f>
        <v/>
      </c>
      <c r="J276" s="69" t="str">
        <f>'PRE DATA'!H123</f>
        <v/>
      </c>
      <c r="K276" s="69" t="str">
        <f>'PRE DATA'!I125</f>
        <v/>
      </c>
      <c r="L276" s="69" t="str">
        <f>'PRE DATA'!J125</f>
        <v/>
      </c>
      <c r="M276" s="69" t="str">
        <f>'PRE DATA'!K125</f>
        <v/>
      </c>
      <c r="N276" s="69" t="str">
        <f>'PRE DATA'!L125</f>
        <v/>
      </c>
      <c r="O276" s="69" t="str">
        <f>'PRE DATA'!M125</f>
        <v/>
      </c>
      <c r="P276" s="69" t="str">
        <f>'PRE DATA'!N125</f>
        <v/>
      </c>
      <c r="Q276" s="69" t="str">
        <f>'PRE DATA'!O125</f>
        <v/>
      </c>
      <c r="R276" s="69" t="str">
        <f>'PRE DATA'!P125</f>
        <v/>
      </c>
      <c r="S276" s="69" t="str">
        <f>'PRE DATA'!Q125</f>
        <v/>
      </c>
      <c r="T276" s="69" t="str">
        <f>'PRE DATA'!R125</f>
        <v/>
      </c>
      <c r="U276" s="52" t="s">
        <v>96</v>
      </c>
      <c r="V276" s="52" t="s">
        <v>96</v>
      </c>
      <c r="W276" s="52" t="s">
        <v>96</v>
      </c>
      <c r="X276" s="52" t="s">
        <v>96</v>
      </c>
      <c r="Y276" s="52" t="s">
        <v>96</v>
      </c>
      <c r="Z276" s="34">
        <f t="shared" si="42"/>
        <v>0</v>
      </c>
      <c r="AA276" s="11"/>
    </row>
    <row r="277" spans="2:27" ht="30" customHeight="1" x14ac:dyDescent="0.25">
      <c r="B277" s="10"/>
      <c r="C277" s="32">
        <f t="shared" si="43"/>
        <v>89</v>
      </c>
      <c r="D277" s="59" t="str">
        <f>'PRE DATA'!B126</f>
        <v/>
      </c>
      <c r="E277" s="494" t="str">
        <f>'PRE DATA'!C126</f>
        <v/>
      </c>
      <c r="F277" s="69" t="str">
        <f>'PRE DATA'!D126</f>
        <v/>
      </c>
      <c r="G277" s="69" t="str">
        <f>'PRE DATA'!E126</f>
        <v/>
      </c>
      <c r="H277" s="69" t="str">
        <f>'PRE DATA'!F126</f>
        <v/>
      </c>
      <c r="I277" s="69" t="str">
        <f>'PRE DATA'!G126</f>
        <v/>
      </c>
      <c r="J277" s="69" t="str">
        <f>'PRE DATA'!H124</f>
        <v/>
      </c>
      <c r="K277" s="69" t="str">
        <f>'PRE DATA'!I126</f>
        <v/>
      </c>
      <c r="L277" s="69" t="str">
        <f>'PRE DATA'!J126</f>
        <v/>
      </c>
      <c r="M277" s="69" t="str">
        <f>'PRE DATA'!K126</f>
        <v/>
      </c>
      <c r="N277" s="69" t="str">
        <f>'PRE DATA'!L126</f>
        <v/>
      </c>
      <c r="O277" s="69" t="str">
        <f>'PRE DATA'!M126</f>
        <v/>
      </c>
      <c r="P277" s="69" t="str">
        <f>'PRE DATA'!N126</f>
        <v/>
      </c>
      <c r="Q277" s="69" t="str">
        <f>'PRE DATA'!O126</f>
        <v/>
      </c>
      <c r="R277" s="69" t="str">
        <f>'PRE DATA'!P126</f>
        <v/>
      </c>
      <c r="S277" s="69" t="str">
        <f>'PRE DATA'!Q126</f>
        <v/>
      </c>
      <c r="T277" s="69" t="str">
        <f>'PRE DATA'!R126</f>
        <v/>
      </c>
      <c r="U277" s="52" t="s">
        <v>96</v>
      </c>
      <c r="V277" s="52" t="s">
        <v>96</v>
      </c>
      <c r="W277" s="52" t="s">
        <v>96</v>
      </c>
      <c r="X277" s="52" t="s">
        <v>96</v>
      </c>
      <c r="Y277" s="52" t="s">
        <v>96</v>
      </c>
      <c r="Z277" s="34">
        <f t="shared" si="42"/>
        <v>0</v>
      </c>
      <c r="AA277" s="11"/>
    </row>
    <row r="278" spans="2:27" ht="30" customHeight="1" thickBot="1" x14ac:dyDescent="0.3">
      <c r="B278" s="10"/>
      <c r="C278" s="35">
        <f t="shared" si="43"/>
        <v>90</v>
      </c>
      <c r="D278" s="61" t="str">
        <f>'PRE DATA'!B127</f>
        <v/>
      </c>
      <c r="E278" s="495" t="str">
        <f>'PRE DATA'!C127</f>
        <v/>
      </c>
      <c r="F278" s="70" t="str">
        <f>'PRE DATA'!D127</f>
        <v/>
      </c>
      <c r="G278" s="70" t="str">
        <f>'PRE DATA'!E127</f>
        <v/>
      </c>
      <c r="H278" s="70" t="str">
        <f>'PRE DATA'!F127</f>
        <v/>
      </c>
      <c r="I278" s="70" t="str">
        <f>'PRE DATA'!G127</f>
        <v/>
      </c>
      <c r="J278" s="70" t="str">
        <f>'PRE DATA'!H125</f>
        <v/>
      </c>
      <c r="K278" s="70" t="str">
        <f>'PRE DATA'!I127</f>
        <v/>
      </c>
      <c r="L278" s="70" t="str">
        <f>'PRE DATA'!J127</f>
        <v/>
      </c>
      <c r="M278" s="70" t="str">
        <f>'PRE DATA'!K127</f>
        <v/>
      </c>
      <c r="N278" s="70" t="str">
        <f>'PRE DATA'!L127</f>
        <v/>
      </c>
      <c r="O278" s="70" t="str">
        <f>'PRE DATA'!M127</f>
        <v/>
      </c>
      <c r="P278" s="70" t="str">
        <f>'PRE DATA'!N127</f>
        <v/>
      </c>
      <c r="Q278" s="70" t="str">
        <f>'PRE DATA'!O127</f>
        <v/>
      </c>
      <c r="R278" s="70" t="str">
        <f>'PRE DATA'!P127</f>
        <v/>
      </c>
      <c r="S278" s="70" t="str">
        <f>'PRE DATA'!Q127</f>
        <v/>
      </c>
      <c r="T278" s="70" t="str">
        <f>'PRE DATA'!R127</f>
        <v/>
      </c>
      <c r="U278" s="53" t="s">
        <v>96</v>
      </c>
      <c r="V278" s="53" t="s">
        <v>96</v>
      </c>
      <c r="W278" s="53" t="s">
        <v>96</v>
      </c>
      <c r="X278" s="53" t="s">
        <v>96</v>
      </c>
      <c r="Y278" s="53" t="s">
        <v>96</v>
      </c>
      <c r="Z278" s="62">
        <f t="shared" si="42"/>
        <v>0</v>
      </c>
      <c r="AA278" s="11"/>
    </row>
    <row r="279" spans="2:27" ht="30" customHeight="1" thickBot="1" x14ac:dyDescent="0.3">
      <c r="B279" s="10"/>
      <c r="C279" s="6"/>
      <c r="D279" s="44"/>
      <c r="E279" s="496"/>
      <c r="F279" s="36"/>
      <c r="G279" s="37"/>
      <c r="H279" s="37"/>
      <c r="I279" s="37"/>
      <c r="J279" s="37"/>
      <c r="K279" s="54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856" t="s">
        <v>97</v>
      </c>
      <c r="W279" s="857"/>
      <c r="X279" s="857"/>
      <c r="Y279" s="858"/>
      <c r="Z279" s="63">
        <f>SUM(Z269:Z278)</f>
        <v>0</v>
      </c>
      <c r="AA279" s="11"/>
    </row>
    <row r="280" spans="2:27" ht="30" customHeight="1" x14ac:dyDescent="0.25">
      <c r="B280" s="10"/>
      <c r="C280" s="6"/>
      <c r="D280" s="859" t="s">
        <v>98</v>
      </c>
      <c r="E280" s="859"/>
      <c r="F280" s="859"/>
      <c r="G280" s="859"/>
      <c r="H280" s="859"/>
      <c r="I280" s="859"/>
      <c r="J280" s="859"/>
      <c r="K280" s="859"/>
      <c r="L280" s="859"/>
      <c r="M280" s="859"/>
      <c r="N280" s="859"/>
      <c r="O280" s="859"/>
      <c r="P280" s="859"/>
      <c r="Q280" s="859"/>
      <c r="R280" s="859"/>
      <c r="S280" s="859"/>
      <c r="T280" s="859"/>
      <c r="U280" s="859"/>
      <c r="V280" s="859"/>
      <c r="W280" s="859"/>
      <c r="X280" s="859"/>
      <c r="Y280" s="859"/>
      <c r="Z280" s="37"/>
      <c r="AA280" s="11"/>
    </row>
    <row r="281" spans="2:27" ht="30" customHeight="1" x14ac:dyDescent="0.25">
      <c r="B281" s="10"/>
      <c r="C281" s="6"/>
      <c r="D281" s="845" t="s">
        <v>107</v>
      </c>
      <c r="E281" s="845"/>
      <c r="F281" s="169">
        <f>COUNTIF(F269:F278,"X")</f>
        <v>0</v>
      </c>
      <c r="G281" s="169">
        <f t="shared" ref="G281:Y281" si="44">COUNTIF(G269:G278,"X")</f>
        <v>0</v>
      </c>
      <c r="H281" s="169">
        <f t="shared" si="44"/>
        <v>0</v>
      </c>
      <c r="I281" s="169">
        <f t="shared" si="44"/>
        <v>0</v>
      </c>
      <c r="J281" s="169">
        <f t="shared" si="44"/>
        <v>0</v>
      </c>
      <c r="K281" s="169">
        <f t="shared" si="44"/>
        <v>0</v>
      </c>
      <c r="L281" s="169">
        <f t="shared" si="44"/>
        <v>0</v>
      </c>
      <c r="M281" s="169">
        <f t="shared" si="44"/>
        <v>0</v>
      </c>
      <c r="N281" s="169">
        <f t="shared" si="44"/>
        <v>0</v>
      </c>
      <c r="O281" s="169">
        <f t="shared" si="44"/>
        <v>0</v>
      </c>
      <c r="P281" s="169">
        <f t="shared" si="44"/>
        <v>0</v>
      </c>
      <c r="Q281" s="169">
        <f t="shared" si="44"/>
        <v>0</v>
      </c>
      <c r="R281" s="169">
        <f t="shared" si="44"/>
        <v>0</v>
      </c>
      <c r="S281" s="169">
        <f t="shared" si="44"/>
        <v>0</v>
      </c>
      <c r="T281" s="169">
        <f t="shared" si="44"/>
        <v>0</v>
      </c>
      <c r="U281" s="169">
        <f t="shared" si="44"/>
        <v>0</v>
      </c>
      <c r="V281" s="169">
        <f t="shared" si="44"/>
        <v>0</v>
      </c>
      <c r="W281" s="169">
        <f t="shared" si="44"/>
        <v>0</v>
      </c>
      <c r="X281" s="169">
        <f t="shared" si="44"/>
        <v>0</v>
      </c>
      <c r="Y281" s="169">
        <f t="shared" si="44"/>
        <v>0</v>
      </c>
      <c r="Z281" s="37"/>
      <c r="AA281" s="11"/>
    </row>
    <row r="282" spans="2:27" ht="30" customHeight="1" x14ac:dyDescent="0.25">
      <c r="B282" s="10"/>
      <c r="C282" s="6"/>
      <c r="D282" s="845" t="s">
        <v>108</v>
      </c>
      <c r="E282" s="845"/>
      <c r="F282" s="169">
        <f>COUNTIF(F269:F278,"N")</f>
        <v>0</v>
      </c>
      <c r="G282" s="169">
        <f t="shared" ref="G282:Y282" si="45">COUNTIF(G269:G278,"N")</f>
        <v>0</v>
      </c>
      <c r="H282" s="169">
        <f t="shared" si="45"/>
        <v>0</v>
      </c>
      <c r="I282" s="169">
        <f t="shared" si="45"/>
        <v>0</v>
      </c>
      <c r="J282" s="169">
        <f t="shared" si="45"/>
        <v>0</v>
      </c>
      <c r="K282" s="169">
        <f t="shared" si="45"/>
        <v>0</v>
      </c>
      <c r="L282" s="169">
        <f t="shared" si="45"/>
        <v>0</v>
      </c>
      <c r="M282" s="169">
        <f t="shared" si="45"/>
        <v>0</v>
      </c>
      <c r="N282" s="169">
        <f t="shared" si="45"/>
        <v>0</v>
      </c>
      <c r="O282" s="169">
        <f t="shared" si="45"/>
        <v>0</v>
      </c>
      <c r="P282" s="169">
        <f t="shared" si="45"/>
        <v>0</v>
      </c>
      <c r="Q282" s="169">
        <f t="shared" si="45"/>
        <v>0</v>
      </c>
      <c r="R282" s="169">
        <f t="shared" si="45"/>
        <v>0</v>
      </c>
      <c r="S282" s="169">
        <f t="shared" si="45"/>
        <v>0</v>
      </c>
      <c r="T282" s="169">
        <f t="shared" si="45"/>
        <v>0</v>
      </c>
      <c r="U282" s="169">
        <f t="shared" si="45"/>
        <v>0</v>
      </c>
      <c r="V282" s="169">
        <f t="shared" si="45"/>
        <v>0</v>
      </c>
      <c r="W282" s="169">
        <f t="shared" si="45"/>
        <v>0</v>
      </c>
      <c r="X282" s="169">
        <f t="shared" si="45"/>
        <v>0</v>
      </c>
      <c r="Y282" s="169">
        <f t="shared" si="45"/>
        <v>0</v>
      </c>
      <c r="Z282" s="37"/>
      <c r="AA282" s="11"/>
    </row>
    <row r="283" spans="2:27" ht="30" customHeight="1" x14ac:dyDescent="0.25">
      <c r="B283" s="10"/>
      <c r="C283" s="6"/>
      <c r="D283" s="845" t="s">
        <v>109</v>
      </c>
      <c r="E283" s="845"/>
      <c r="F283" s="169">
        <f>COUNTIF(F269:F278,"A")</f>
        <v>0</v>
      </c>
      <c r="G283" s="169">
        <f t="shared" ref="G283:Y283" si="46">COUNTIF(G269:G278,"A")</f>
        <v>0</v>
      </c>
      <c r="H283" s="169">
        <f t="shared" si="46"/>
        <v>0</v>
      </c>
      <c r="I283" s="169">
        <f t="shared" si="46"/>
        <v>0</v>
      </c>
      <c r="J283" s="169">
        <f t="shared" si="46"/>
        <v>0</v>
      </c>
      <c r="K283" s="169">
        <f t="shared" si="46"/>
        <v>0</v>
      </c>
      <c r="L283" s="169">
        <f t="shared" si="46"/>
        <v>0</v>
      </c>
      <c r="M283" s="169">
        <f t="shared" si="46"/>
        <v>0</v>
      </c>
      <c r="N283" s="169">
        <f t="shared" si="46"/>
        <v>0</v>
      </c>
      <c r="O283" s="169">
        <f t="shared" si="46"/>
        <v>0</v>
      </c>
      <c r="P283" s="169">
        <f t="shared" si="46"/>
        <v>0</v>
      </c>
      <c r="Q283" s="169">
        <f t="shared" si="46"/>
        <v>0</v>
      </c>
      <c r="R283" s="169">
        <f t="shared" si="46"/>
        <v>0</v>
      </c>
      <c r="S283" s="169">
        <f t="shared" si="46"/>
        <v>0</v>
      </c>
      <c r="T283" s="169">
        <f t="shared" si="46"/>
        <v>0</v>
      </c>
      <c r="U283" s="169">
        <f t="shared" si="46"/>
        <v>0</v>
      </c>
      <c r="V283" s="169">
        <f t="shared" si="46"/>
        <v>0</v>
      </c>
      <c r="W283" s="169">
        <f t="shared" si="46"/>
        <v>0</v>
      </c>
      <c r="X283" s="169">
        <f t="shared" si="46"/>
        <v>0</v>
      </c>
      <c r="Y283" s="169">
        <f t="shared" si="46"/>
        <v>0</v>
      </c>
      <c r="Z283" s="37"/>
      <c r="AA283" s="11"/>
    </row>
    <row r="284" spans="2:27" ht="30" customHeight="1" x14ac:dyDescent="0.25">
      <c r="B284" s="10"/>
      <c r="C284" s="6"/>
      <c r="D284" s="42"/>
      <c r="E284" s="492"/>
      <c r="F284" s="38"/>
      <c r="G284" s="37"/>
      <c r="H284" s="37"/>
      <c r="I284" s="37"/>
      <c r="J284" s="37"/>
      <c r="K284" s="54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11"/>
    </row>
    <row r="285" spans="2:27" ht="30" customHeight="1" x14ac:dyDescent="0.25">
      <c r="B285" s="10"/>
      <c r="C285" s="6"/>
      <c r="D285" s="77" t="str">
        <f>$D$61</f>
        <v>……………………………………………………………………….</v>
      </c>
      <c r="E285" s="492"/>
      <c r="F285" s="6"/>
      <c r="G285" s="6"/>
      <c r="H285" s="6"/>
      <c r="I285" s="6"/>
      <c r="J285" s="6"/>
      <c r="K285" s="50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846" t="s">
        <v>99</v>
      </c>
      <c r="X285" s="847"/>
      <c r="Y285" s="847"/>
      <c r="Z285" s="848"/>
      <c r="AA285" s="11"/>
    </row>
    <row r="286" spans="2:27" ht="30" customHeight="1" x14ac:dyDescent="0.25">
      <c r="B286" s="10"/>
      <c r="C286" s="6"/>
      <c r="D286" s="65" t="str">
        <f>$D$62</f>
        <v>Perera</v>
      </c>
      <c r="E286" s="849" t="str">
        <f>'PRE DATA'!$C$27</f>
        <v>CBA/2555/2015</v>
      </c>
      <c r="F286" s="849"/>
      <c r="G286" s="849"/>
      <c r="H286" s="849"/>
      <c r="I286" s="849"/>
      <c r="J286" s="849"/>
      <c r="K286" s="50"/>
      <c r="L286" s="850">
        <f>'PRE ASSESSMENT'!$D$42</f>
        <v>43652</v>
      </c>
      <c r="M286" s="850"/>
      <c r="N286" s="850"/>
      <c r="O286" s="850"/>
      <c r="P286" s="850"/>
      <c r="Q286" s="850"/>
      <c r="R286" s="850"/>
      <c r="S286" s="850"/>
      <c r="T286" s="6"/>
      <c r="U286" s="6"/>
      <c r="V286" s="6"/>
      <c r="W286" s="851" t="str">
        <f>'PRE DATA'!$C$34</f>
        <v>2019-1</v>
      </c>
      <c r="X286" s="852"/>
      <c r="Y286" s="852"/>
      <c r="Z286" s="853"/>
      <c r="AA286" s="11"/>
    </row>
    <row r="287" spans="2:27" ht="30" customHeight="1" x14ac:dyDescent="0.25">
      <c r="B287" s="10"/>
      <c r="C287" s="6"/>
      <c r="D287" s="39" t="str">
        <f>$D$63</f>
        <v xml:space="preserve">Name &amp;  Signature of the Assessor </v>
      </c>
      <c r="E287" s="839" t="s">
        <v>19</v>
      </c>
      <c r="F287" s="839"/>
      <c r="G287" s="839"/>
      <c r="H287" s="839"/>
      <c r="I287" s="839"/>
      <c r="J287" s="839"/>
      <c r="K287" s="50"/>
      <c r="L287" s="840" t="s">
        <v>21</v>
      </c>
      <c r="M287" s="840"/>
      <c r="N287" s="840"/>
      <c r="O287" s="840"/>
      <c r="P287" s="840"/>
      <c r="Q287" s="840"/>
      <c r="R287" s="840"/>
      <c r="S287" s="840"/>
      <c r="T287" s="6"/>
      <c r="U287" s="6"/>
      <c r="V287" s="6"/>
      <c r="W287" s="6"/>
      <c r="X287" s="6"/>
      <c r="Y287" s="6"/>
      <c r="Z287" s="6"/>
      <c r="AA287" s="11"/>
    </row>
    <row r="288" spans="2:27" ht="30" customHeight="1" thickBot="1" x14ac:dyDescent="0.3">
      <c r="B288" s="4"/>
      <c r="C288" s="40"/>
      <c r="D288" s="45"/>
      <c r="E288" s="497"/>
      <c r="F288" s="40"/>
      <c r="G288" s="40"/>
      <c r="H288" s="40"/>
      <c r="I288" s="40"/>
      <c r="J288" s="40"/>
      <c r="K288" s="55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5"/>
    </row>
    <row r="289" spans="2:27" ht="30" customHeight="1" thickBot="1" x14ac:dyDescent="0.3">
      <c r="B289" s="6"/>
    </row>
    <row r="290" spans="2:27" ht="30" customHeight="1" thickBot="1" x14ac:dyDescent="0.3">
      <c r="B290" s="1"/>
      <c r="C290" s="2"/>
      <c r="D290" s="860" t="str">
        <f>$D$2</f>
        <v>DETAILS OF PRE ASSESSMENT CARRIED OUT</v>
      </c>
      <c r="E290" s="860"/>
      <c r="F290" s="860"/>
      <c r="G290" s="860"/>
      <c r="H290" s="860"/>
      <c r="I290" s="860"/>
      <c r="J290" s="860"/>
      <c r="K290" s="860"/>
      <c r="L290" s="860"/>
      <c r="M290" s="860"/>
      <c r="N290" s="860"/>
      <c r="O290" s="860"/>
      <c r="P290" s="860"/>
      <c r="Q290" s="860"/>
      <c r="R290" s="860"/>
      <c r="S290" s="860"/>
      <c r="T290" s="860"/>
      <c r="U290" s="860"/>
      <c r="V290" s="860"/>
      <c r="W290" s="860"/>
      <c r="X290" s="860"/>
      <c r="Y290" s="860"/>
      <c r="Z290" s="861"/>
      <c r="AA290" s="27">
        <f>AA258+1</f>
        <v>10</v>
      </c>
    </row>
    <row r="291" spans="2:27" ht="30" customHeight="1" x14ac:dyDescent="0.25">
      <c r="B291" s="10"/>
      <c r="C291" s="6"/>
      <c r="D291" s="46" t="s">
        <v>101</v>
      </c>
      <c r="E291" s="862" t="str">
        <f>'PRE ASSESSMENT'!$E$13:$G$13</f>
        <v>TRAINING INSTITUTE</v>
      </c>
      <c r="F291" s="862"/>
      <c r="G291" s="862"/>
      <c r="H291" s="862"/>
      <c r="I291" s="862"/>
      <c r="J291" s="862"/>
      <c r="K291" s="862"/>
      <c r="L291" s="862"/>
      <c r="M291" s="862"/>
      <c r="N291" s="862"/>
      <c r="O291" s="862"/>
      <c r="P291" s="862"/>
      <c r="Q291" s="862"/>
      <c r="R291" s="862"/>
      <c r="S291" s="862"/>
      <c r="T291" s="862"/>
      <c r="U291" s="862"/>
      <c r="V291" s="862"/>
      <c r="W291" s="862"/>
      <c r="X291" s="862"/>
      <c r="Y291" s="863"/>
      <c r="Z291" s="869" t="s">
        <v>112</v>
      </c>
      <c r="AA291" s="11"/>
    </row>
    <row r="292" spans="2:27" ht="30" customHeight="1" thickBot="1" x14ac:dyDescent="0.3">
      <c r="B292" s="10"/>
      <c r="C292" s="6"/>
      <c r="D292" s="47" t="s">
        <v>102</v>
      </c>
      <c r="E292" s="843" t="str">
        <f>'PRE ASSESSMENT'!$E$14:$G$14</f>
        <v>No 05, Gampaha</v>
      </c>
      <c r="F292" s="843"/>
      <c r="G292" s="843"/>
      <c r="H292" s="843"/>
      <c r="I292" s="843"/>
      <c r="J292" s="843"/>
      <c r="K292" s="843"/>
      <c r="L292" s="843"/>
      <c r="M292" s="843"/>
      <c r="N292" s="843"/>
      <c r="O292" s="843"/>
      <c r="P292" s="843"/>
      <c r="Q292" s="843"/>
      <c r="R292" s="843"/>
      <c r="S292" s="843"/>
      <c r="T292" s="843"/>
      <c r="U292" s="843"/>
      <c r="V292" s="843"/>
      <c r="W292" s="843"/>
      <c r="X292" s="843"/>
      <c r="Y292" s="844"/>
      <c r="Z292" s="870"/>
      <c r="AA292" s="11"/>
    </row>
    <row r="293" spans="2:27" ht="30" customHeight="1" thickBot="1" x14ac:dyDescent="0.3">
      <c r="B293" s="10"/>
      <c r="C293" s="6"/>
      <c r="D293" s="47" t="s">
        <v>90</v>
      </c>
      <c r="E293" s="843" t="str">
        <f>'PRE DATA'!$C$5</f>
        <v>Computer Applications Assistant</v>
      </c>
      <c r="F293" s="843"/>
      <c r="G293" s="843"/>
      <c r="H293" s="843"/>
      <c r="I293" s="843"/>
      <c r="J293" s="843"/>
      <c r="K293" s="843"/>
      <c r="L293" s="843"/>
      <c r="M293" s="843"/>
      <c r="N293" s="843"/>
      <c r="O293" s="843"/>
      <c r="P293" s="843"/>
      <c r="Q293" s="843"/>
      <c r="R293" s="843"/>
      <c r="S293" s="843"/>
      <c r="T293" s="843"/>
      <c r="U293" s="864"/>
      <c r="V293" s="864"/>
      <c r="W293" s="864"/>
      <c r="X293" s="864"/>
      <c r="Y293" s="865"/>
      <c r="Z293" s="7"/>
      <c r="AA293" s="11"/>
    </row>
    <row r="294" spans="2:27" ht="30" customHeight="1" x14ac:dyDescent="0.25">
      <c r="B294" s="10"/>
      <c r="C294" s="6"/>
      <c r="D294" s="47" t="s">
        <v>119</v>
      </c>
      <c r="E294" s="871" t="str">
        <f>'PRE DATA'!$C$6</f>
        <v>K72S003Q1L2</v>
      </c>
      <c r="F294" s="871"/>
      <c r="G294" s="871"/>
      <c r="H294" s="871"/>
      <c r="I294" s="871" t="str">
        <f>'PRE DATA'!$C$7</f>
        <v>K72S003Q2L3</v>
      </c>
      <c r="J294" s="871"/>
      <c r="K294" s="871"/>
      <c r="L294" s="871"/>
      <c r="M294" s="872">
        <f>'PRE DATA'!$C$8</f>
        <v>0</v>
      </c>
      <c r="N294" s="873"/>
      <c r="O294" s="873"/>
      <c r="P294" s="874"/>
      <c r="Q294" s="872">
        <f>'PRE DATA'!$C$9</f>
        <v>0</v>
      </c>
      <c r="R294" s="873"/>
      <c r="S294" s="873"/>
      <c r="T294" s="874"/>
      <c r="U294" s="872"/>
      <c r="V294" s="873"/>
      <c r="W294" s="873"/>
      <c r="X294" s="873"/>
      <c r="Y294" s="875"/>
      <c r="Z294" s="12" t="s">
        <v>111</v>
      </c>
      <c r="AA294" s="11"/>
    </row>
    <row r="295" spans="2:27" ht="30" customHeight="1" thickBot="1" x14ac:dyDescent="0.3">
      <c r="B295" s="10"/>
      <c r="C295" s="6"/>
      <c r="D295" s="48" t="s">
        <v>91</v>
      </c>
      <c r="E295" s="866" t="str">
        <f>LEFT($E$6,7)</f>
        <v>K72S003</v>
      </c>
      <c r="F295" s="866"/>
      <c r="G295" s="866"/>
      <c r="H295" s="866"/>
      <c r="I295" s="866"/>
      <c r="J295" s="866"/>
      <c r="K295" s="866"/>
      <c r="L295" s="866"/>
      <c r="M295" s="866"/>
      <c r="N295" s="866"/>
      <c r="O295" s="866"/>
      <c r="P295" s="866"/>
      <c r="Q295" s="866"/>
      <c r="R295" s="866"/>
      <c r="S295" s="866"/>
      <c r="T295" s="866"/>
      <c r="U295" s="867"/>
      <c r="V295" s="867"/>
      <c r="W295" s="867"/>
      <c r="X295" s="867"/>
      <c r="Y295" s="868"/>
      <c r="Z295" s="66">
        <f>AA290</f>
        <v>10</v>
      </c>
      <c r="AA295" s="11"/>
    </row>
    <row r="296" spans="2:27" ht="30" customHeight="1" x14ac:dyDescent="0.25">
      <c r="B296" s="10"/>
      <c r="C296" s="6"/>
      <c r="D296" s="876" t="s">
        <v>113</v>
      </c>
      <c r="E296" s="876"/>
      <c r="F296" s="876"/>
      <c r="G296" s="876"/>
      <c r="H296" s="876"/>
      <c r="I296" s="876"/>
      <c r="J296" s="876"/>
      <c r="K296" s="876"/>
      <c r="L296" s="876"/>
      <c r="M296" s="876"/>
      <c r="N296" s="876"/>
      <c r="O296" s="876"/>
      <c r="P296" s="876"/>
      <c r="Q296" s="876"/>
      <c r="R296" s="876"/>
      <c r="S296" s="876"/>
      <c r="T296" s="876"/>
      <c r="U296" s="876"/>
      <c r="V296" s="876"/>
      <c r="W296" s="876"/>
      <c r="X296" s="876"/>
      <c r="Y296" s="876"/>
      <c r="Z296" s="876"/>
      <c r="AA296" s="11"/>
    </row>
    <row r="297" spans="2:27" ht="30" customHeight="1" x14ac:dyDescent="0.25">
      <c r="B297" s="10"/>
      <c r="C297" s="6"/>
      <c r="D297" s="876" t="s">
        <v>114</v>
      </c>
      <c r="E297" s="876"/>
      <c r="F297" s="876"/>
      <c r="G297" s="876"/>
      <c r="H297" s="876"/>
      <c r="I297" s="876"/>
      <c r="J297" s="876"/>
      <c r="K297" s="876"/>
      <c r="L297" s="876"/>
      <c r="M297" s="876"/>
      <c r="N297" s="876"/>
      <c r="O297" s="876"/>
      <c r="P297" s="876"/>
      <c r="Q297" s="876"/>
      <c r="R297" s="876"/>
      <c r="S297" s="876"/>
      <c r="T297" s="876"/>
      <c r="U297" s="876"/>
      <c r="V297" s="876"/>
      <c r="W297" s="876"/>
      <c r="X297" s="876"/>
      <c r="Y297" s="876"/>
      <c r="Z297" s="876"/>
      <c r="AA297" s="11"/>
    </row>
    <row r="298" spans="2:27" ht="30" customHeight="1" x14ac:dyDescent="0.25">
      <c r="B298" s="10"/>
      <c r="C298" s="6"/>
      <c r="D298" s="877" t="s">
        <v>115</v>
      </c>
      <c r="E298" s="876"/>
      <c r="F298" s="876"/>
      <c r="G298" s="876"/>
      <c r="H298" s="876"/>
      <c r="I298" s="876"/>
      <c r="J298" s="876"/>
      <c r="K298" s="876"/>
      <c r="L298" s="876"/>
      <c r="M298" s="876"/>
      <c r="N298" s="876"/>
      <c r="O298" s="876"/>
      <c r="P298" s="876"/>
      <c r="Q298" s="876"/>
      <c r="R298" s="876"/>
      <c r="S298" s="876"/>
      <c r="T298" s="876"/>
      <c r="U298" s="876"/>
      <c r="V298" s="876"/>
      <c r="W298" s="876"/>
      <c r="X298" s="876"/>
      <c r="Y298" s="876"/>
      <c r="Z298" s="876"/>
      <c r="AA298" s="11"/>
    </row>
    <row r="299" spans="2:27" ht="30" customHeight="1" thickBot="1" x14ac:dyDescent="0.3">
      <c r="B299" s="10"/>
      <c r="C299" s="6"/>
      <c r="D299" s="41"/>
      <c r="E299" s="492"/>
      <c r="F299" s="6"/>
      <c r="G299" s="6"/>
      <c r="H299" s="6"/>
      <c r="I299" s="6"/>
      <c r="J299" s="6"/>
      <c r="K299" s="50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11"/>
    </row>
    <row r="300" spans="2:27" ht="30" customHeight="1" x14ac:dyDescent="0.25">
      <c r="B300" s="10"/>
      <c r="C300" s="28" t="s">
        <v>44</v>
      </c>
      <c r="D300" s="43" t="s">
        <v>92</v>
      </c>
      <c r="E300" s="493" t="s">
        <v>93</v>
      </c>
      <c r="F300" s="181">
        <v>1</v>
      </c>
      <c r="G300" s="181">
        <v>2</v>
      </c>
      <c r="H300" s="181">
        <v>3</v>
      </c>
      <c r="I300" s="181">
        <v>4</v>
      </c>
      <c r="J300" s="181">
        <v>5</v>
      </c>
      <c r="K300" s="181">
        <v>6</v>
      </c>
      <c r="L300" s="181">
        <v>7</v>
      </c>
      <c r="M300" s="181">
        <v>8</v>
      </c>
      <c r="N300" s="181">
        <v>9</v>
      </c>
      <c r="O300" s="181">
        <v>10</v>
      </c>
      <c r="P300" s="181">
        <v>11</v>
      </c>
      <c r="Q300" s="181">
        <v>12</v>
      </c>
      <c r="R300" s="181">
        <v>13</v>
      </c>
      <c r="S300" s="181">
        <v>14</v>
      </c>
      <c r="T300" s="181">
        <v>15</v>
      </c>
      <c r="U300" s="181">
        <v>16</v>
      </c>
      <c r="V300" s="181">
        <v>17</v>
      </c>
      <c r="W300" s="181">
        <v>18</v>
      </c>
      <c r="X300" s="181">
        <v>19</v>
      </c>
      <c r="Y300" s="181">
        <v>20</v>
      </c>
      <c r="Z300" s="31" t="s">
        <v>94</v>
      </c>
      <c r="AA300" s="11"/>
    </row>
    <row r="301" spans="2:27" ht="30" customHeight="1" x14ac:dyDescent="0.25">
      <c r="B301" s="10"/>
      <c r="C301" s="32">
        <f>C278+1</f>
        <v>91</v>
      </c>
      <c r="D301" s="59" t="str">
        <f>'PRE DATA'!B128</f>
        <v/>
      </c>
      <c r="E301" s="494" t="str">
        <f>'PRE DATA'!C128</f>
        <v/>
      </c>
      <c r="F301" s="69" t="str">
        <f>'PRE DATA'!D128</f>
        <v/>
      </c>
      <c r="G301" s="69" t="str">
        <f>'PRE DATA'!E128</f>
        <v/>
      </c>
      <c r="H301" s="69" t="str">
        <f>'PRE DATA'!F128</f>
        <v/>
      </c>
      <c r="I301" s="69" t="str">
        <f>'PRE DATA'!G128</f>
        <v/>
      </c>
      <c r="J301" s="69" t="str">
        <f>'PRE DATA'!H126</f>
        <v/>
      </c>
      <c r="K301" s="69" t="str">
        <f>'PRE DATA'!I128</f>
        <v/>
      </c>
      <c r="L301" s="69" t="str">
        <f>'PRE DATA'!J128</f>
        <v/>
      </c>
      <c r="M301" s="69" t="str">
        <f>'PRE DATA'!K128</f>
        <v/>
      </c>
      <c r="N301" s="69" t="str">
        <f>'PRE DATA'!L128</f>
        <v/>
      </c>
      <c r="O301" s="69" t="str">
        <f>'PRE DATA'!M128</f>
        <v/>
      </c>
      <c r="P301" s="69" t="str">
        <f>'PRE DATA'!N128</f>
        <v/>
      </c>
      <c r="Q301" s="69" t="str">
        <f>'PRE DATA'!O128</f>
        <v/>
      </c>
      <c r="R301" s="69" t="str">
        <f>'PRE DATA'!P128</f>
        <v/>
      </c>
      <c r="S301" s="69" t="str">
        <f>'PRE DATA'!Q128</f>
        <v/>
      </c>
      <c r="T301" s="69" t="str">
        <f>'PRE DATA'!R128</f>
        <v/>
      </c>
      <c r="U301" s="52" t="s">
        <v>96</v>
      </c>
      <c r="V301" s="52" t="s">
        <v>96</v>
      </c>
      <c r="W301" s="52" t="s">
        <v>96</v>
      </c>
      <c r="X301" s="52" t="s">
        <v>96</v>
      </c>
      <c r="Y301" s="52" t="s">
        <v>96</v>
      </c>
      <c r="Z301" s="34">
        <f>COUNTIF(F301:Y301,"x")+COUNTIF(F301:Y301,"N")</f>
        <v>0</v>
      </c>
      <c r="AA301" s="11"/>
    </row>
    <row r="302" spans="2:27" ht="30" customHeight="1" x14ac:dyDescent="0.25">
      <c r="B302" s="10"/>
      <c r="C302" s="32">
        <f>C301+1</f>
        <v>92</v>
      </c>
      <c r="D302" s="59" t="str">
        <f>'PRE DATA'!B129</f>
        <v/>
      </c>
      <c r="E302" s="494" t="str">
        <f>'PRE DATA'!C129</f>
        <v/>
      </c>
      <c r="F302" s="69" t="str">
        <f>'PRE DATA'!D129</f>
        <v/>
      </c>
      <c r="G302" s="69" t="str">
        <f>'PRE DATA'!E129</f>
        <v/>
      </c>
      <c r="H302" s="69" t="str">
        <f>'PRE DATA'!F129</f>
        <v/>
      </c>
      <c r="I302" s="69" t="str">
        <f>'PRE DATA'!G129</f>
        <v/>
      </c>
      <c r="J302" s="69" t="str">
        <f>'PRE DATA'!H127</f>
        <v/>
      </c>
      <c r="K302" s="69" t="str">
        <f>'PRE DATA'!I129</f>
        <v/>
      </c>
      <c r="L302" s="69" t="str">
        <f>'PRE DATA'!J129</f>
        <v/>
      </c>
      <c r="M302" s="69" t="str">
        <f>'PRE DATA'!K129</f>
        <v/>
      </c>
      <c r="N302" s="69" t="str">
        <f>'PRE DATA'!L129</f>
        <v/>
      </c>
      <c r="O302" s="69" t="str">
        <f>'PRE DATA'!M129</f>
        <v/>
      </c>
      <c r="P302" s="69" t="str">
        <f>'PRE DATA'!N129</f>
        <v/>
      </c>
      <c r="Q302" s="69" t="str">
        <f>'PRE DATA'!O129</f>
        <v/>
      </c>
      <c r="R302" s="69" t="str">
        <f>'PRE DATA'!P129</f>
        <v/>
      </c>
      <c r="S302" s="69" t="str">
        <f>'PRE DATA'!Q129</f>
        <v/>
      </c>
      <c r="T302" s="69" t="str">
        <f>'PRE DATA'!R129</f>
        <v/>
      </c>
      <c r="U302" s="52" t="s">
        <v>96</v>
      </c>
      <c r="V302" s="52" t="s">
        <v>96</v>
      </c>
      <c r="W302" s="52" t="s">
        <v>96</v>
      </c>
      <c r="X302" s="52" t="s">
        <v>96</v>
      </c>
      <c r="Y302" s="52" t="s">
        <v>96</v>
      </c>
      <c r="Z302" s="34">
        <f t="shared" ref="Z302:Z310" si="47">COUNTIF(F302:Y302,"x")+COUNTIF(F302:Y302,"N")</f>
        <v>0</v>
      </c>
      <c r="AA302" s="11"/>
    </row>
    <row r="303" spans="2:27" ht="30" customHeight="1" x14ac:dyDescent="0.25">
      <c r="B303" s="10"/>
      <c r="C303" s="32">
        <f t="shared" ref="C303:C310" si="48">C302+1</f>
        <v>93</v>
      </c>
      <c r="D303" s="59" t="str">
        <f>'PRE DATA'!B130</f>
        <v/>
      </c>
      <c r="E303" s="494" t="str">
        <f>'PRE DATA'!C130</f>
        <v/>
      </c>
      <c r="F303" s="69" t="str">
        <f>'PRE DATA'!D130</f>
        <v/>
      </c>
      <c r="G303" s="69" t="str">
        <f>'PRE DATA'!E130</f>
        <v/>
      </c>
      <c r="H303" s="69" t="str">
        <f>'PRE DATA'!F130</f>
        <v/>
      </c>
      <c r="I303" s="69" t="str">
        <f>'PRE DATA'!G130</f>
        <v/>
      </c>
      <c r="J303" s="69" t="str">
        <f>'PRE DATA'!H128</f>
        <v/>
      </c>
      <c r="K303" s="69" t="str">
        <f>'PRE DATA'!I130</f>
        <v/>
      </c>
      <c r="L303" s="69" t="str">
        <f>'PRE DATA'!J130</f>
        <v/>
      </c>
      <c r="M303" s="69" t="str">
        <f>'PRE DATA'!K130</f>
        <v/>
      </c>
      <c r="N303" s="69" t="str">
        <f>'PRE DATA'!L130</f>
        <v/>
      </c>
      <c r="O303" s="69" t="str">
        <f>'PRE DATA'!M130</f>
        <v/>
      </c>
      <c r="P303" s="69" t="str">
        <f>'PRE DATA'!N130</f>
        <v/>
      </c>
      <c r="Q303" s="69" t="str">
        <f>'PRE DATA'!O130</f>
        <v/>
      </c>
      <c r="R303" s="69" t="str">
        <f>'PRE DATA'!P130</f>
        <v/>
      </c>
      <c r="S303" s="69" t="str">
        <f>'PRE DATA'!Q130</f>
        <v/>
      </c>
      <c r="T303" s="69" t="str">
        <f>'PRE DATA'!R130</f>
        <v/>
      </c>
      <c r="U303" s="52" t="s">
        <v>96</v>
      </c>
      <c r="V303" s="52" t="s">
        <v>96</v>
      </c>
      <c r="W303" s="52" t="s">
        <v>96</v>
      </c>
      <c r="X303" s="52" t="s">
        <v>96</v>
      </c>
      <c r="Y303" s="52" t="s">
        <v>96</v>
      </c>
      <c r="Z303" s="34">
        <f t="shared" si="47"/>
        <v>0</v>
      </c>
      <c r="AA303" s="11"/>
    </row>
    <row r="304" spans="2:27" ht="30" customHeight="1" x14ac:dyDescent="0.25">
      <c r="B304" s="10"/>
      <c r="C304" s="32">
        <f t="shared" si="48"/>
        <v>94</v>
      </c>
      <c r="D304" s="59" t="str">
        <f>'PRE DATA'!B131</f>
        <v/>
      </c>
      <c r="E304" s="494" t="str">
        <f>'PRE DATA'!C131</f>
        <v/>
      </c>
      <c r="F304" s="69" t="str">
        <f>'PRE DATA'!D131</f>
        <v/>
      </c>
      <c r="G304" s="69" t="str">
        <f>'PRE DATA'!E131</f>
        <v/>
      </c>
      <c r="H304" s="69" t="str">
        <f>'PRE DATA'!F131</f>
        <v/>
      </c>
      <c r="I304" s="69" t="str">
        <f>'PRE DATA'!G131</f>
        <v/>
      </c>
      <c r="J304" s="69" t="str">
        <f>'PRE DATA'!H129</f>
        <v/>
      </c>
      <c r="K304" s="69" t="str">
        <f>'PRE DATA'!I131</f>
        <v/>
      </c>
      <c r="L304" s="69" t="str">
        <f>'PRE DATA'!J131</f>
        <v/>
      </c>
      <c r="M304" s="69" t="str">
        <f>'PRE DATA'!K131</f>
        <v/>
      </c>
      <c r="N304" s="69" t="str">
        <f>'PRE DATA'!L131</f>
        <v/>
      </c>
      <c r="O304" s="69" t="str">
        <f>'PRE DATA'!M131</f>
        <v/>
      </c>
      <c r="P304" s="69" t="str">
        <f>'PRE DATA'!N131</f>
        <v/>
      </c>
      <c r="Q304" s="69" t="str">
        <f>'PRE DATA'!O131</f>
        <v/>
      </c>
      <c r="R304" s="69" t="str">
        <f>'PRE DATA'!P131</f>
        <v/>
      </c>
      <c r="S304" s="69" t="str">
        <f>'PRE DATA'!Q131</f>
        <v/>
      </c>
      <c r="T304" s="69" t="str">
        <f>'PRE DATA'!R131</f>
        <v/>
      </c>
      <c r="U304" s="52" t="s">
        <v>96</v>
      </c>
      <c r="V304" s="52" t="s">
        <v>96</v>
      </c>
      <c r="W304" s="52" t="s">
        <v>96</v>
      </c>
      <c r="X304" s="52" t="s">
        <v>96</v>
      </c>
      <c r="Y304" s="52" t="s">
        <v>96</v>
      </c>
      <c r="Z304" s="34">
        <f t="shared" si="47"/>
        <v>0</v>
      </c>
      <c r="AA304" s="11"/>
    </row>
    <row r="305" spans="2:27" ht="30" customHeight="1" x14ac:dyDescent="0.25">
      <c r="B305" s="10"/>
      <c r="C305" s="32">
        <f t="shared" si="48"/>
        <v>95</v>
      </c>
      <c r="D305" s="59" t="str">
        <f>'PRE DATA'!B132</f>
        <v/>
      </c>
      <c r="E305" s="494" t="str">
        <f>'PRE DATA'!C132</f>
        <v/>
      </c>
      <c r="F305" s="69" t="str">
        <f>'PRE DATA'!D132</f>
        <v/>
      </c>
      <c r="G305" s="69" t="str">
        <f>'PRE DATA'!E132</f>
        <v/>
      </c>
      <c r="H305" s="69" t="str">
        <f>'PRE DATA'!F132</f>
        <v/>
      </c>
      <c r="I305" s="69" t="str">
        <f>'PRE DATA'!G132</f>
        <v/>
      </c>
      <c r="J305" s="69" t="str">
        <f>'PRE DATA'!H130</f>
        <v/>
      </c>
      <c r="K305" s="69" t="str">
        <f>'PRE DATA'!I132</f>
        <v/>
      </c>
      <c r="L305" s="69" t="str">
        <f>'PRE DATA'!J132</f>
        <v/>
      </c>
      <c r="M305" s="69" t="str">
        <f>'PRE DATA'!K132</f>
        <v/>
      </c>
      <c r="N305" s="69" t="str">
        <f>'PRE DATA'!L132</f>
        <v/>
      </c>
      <c r="O305" s="69" t="str">
        <f>'PRE DATA'!M132</f>
        <v/>
      </c>
      <c r="P305" s="69" t="str">
        <f>'PRE DATA'!N132</f>
        <v/>
      </c>
      <c r="Q305" s="69" t="str">
        <f>'PRE DATA'!O132</f>
        <v/>
      </c>
      <c r="R305" s="69" t="str">
        <f>'PRE DATA'!P132</f>
        <v/>
      </c>
      <c r="S305" s="69" t="str">
        <f>'PRE DATA'!Q132</f>
        <v/>
      </c>
      <c r="T305" s="69" t="str">
        <f>'PRE DATA'!R132</f>
        <v/>
      </c>
      <c r="U305" s="52" t="s">
        <v>96</v>
      </c>
      <c r="V305" s="52" t="s">
        <v>96</v>
      </c>
      <c r="W305" s="52" t="s">
        <v>96</v>
      </c>
      <c r="X305" s="52" t="s">
        <v>96</v>
      </c>
      <c r="Y305" s="52" t="s">
        <v>96</v>
      </c>
      <c r="Z305" s="34">
        <f t="shared" si="47"/>
        <v>0</v>
      </c>
      <c r="AA305" s="11"/>
    </row>
    <row r="306" spans="2:27" ht="30" customHeight="1" x14ac:dyDescent="0.25">
      <c r="B306" s="10"/>
      <c r="C306" s="32">
        <f t="shared" si="48"/>
        <v>96</v>
      </c>
      <c r="D306" s="59" t="str">
        <f>'PRE DATA'!B133</f>
        <v/>
      </c>
      <c r="E306" s="494" t="str">
        <f>'PRE DATA'!C133</f>
        <v/>
      </c>
      <c r="F306" s="69" t="str">
        <f>'PRE DATA'!D133</f>
        <v/>
      </c>
      <c r="G306" s="69" t="str">
        <f>'PRE DATA'!E133</f>
        <v/>
      </c>
      <c r="H306" s="69" t="str">
        <f>'PRE DATA'!F133</f>
        <v/>
      </c>
      <c r="I306" s="69" t="str">
        <f>'PRE DATA'!G133</f>
        <v/>
      </c>
      <c r="J306" s="69" t="str">
        <f>'PRE DATA'!H131</f>
        <v/>
      </c>
      <c r="K306" s="69" t="str">
        <f>'PRE DATA'!I133</f>
        <v/>
      </c>
      <c r="L306" s="69" t="str">
        <f>'PRE DATA'!J133</f>
        <v/>
      </c>
      <c r="M306" s="69" t="str">
        <f>'PRE DATA'!K133</f>
        <v/>
      </c>
      <c r="N306" s="69" t="str">
        <f>'PRE DATA'!L133</f>
        <v/>
      </c>
      <c r="O306" s="69" t="str">
        <f>'PRE DATA'!M133</f>
        <v/>
      </c>
      <c r="P306" s="69" t="str">
        <f>'PRE DATA'!N133</f>
        <v/>
      </c>
      <c r="Q306" s="69" t="str">
        <f>'PRE DATA'!O133</f>
        <v/>
      </c>
      <c r="R306" s="69" t="str">
        <f>'PRE DATA'!P133</f>
        <v/>
      </c>
      <c r="S306" s="69" t="str">
        <f>'PRE DATA'!Q133</f>
        <v/>
      </c>
      <c r="T306" s="69" t="str">
        <f>'PRE DATA'!R133</f>
        <v/>
      </c>
      <c r="U306" s="52" t="s">
        <v>96</v>
      </c>
      <c r="V306" s="52" t="s">
        <v>96</v>
      </c>
      <c r="W306" s="52" t="s">
        <v>96</v>
      </c>
      <c r="X306" s="52" t="s">
        <v>96</v>
      </c>
      <c r="Y306" s="52" t="s">
        <v>96</v>
      </c>
      <c r="Z306" s="34">
        <f t="shared" si="47"/>
        <v>0</v>
      </c>
      <c r="AA306" s="11"/>
    </row>
    <row r="307" spans="2:27" ht="30" customHeight="1" x14ac:dyDescent="0.25">
      <c r="B307" s="10"/>
      <c r="C307" s="32">
        <f t="shared" si="48"/>
        <v>97</v>
      </c>
      <c r="D307" s="59" t="str">
        <f>'PRE DATA'!B134</f>
        <v/>
      </c>
      <c r="E307" s="494" t="str">
        <f>'PRE DATA'!C134</f>
        <v/>
      </c>
      <c r="F307" s="69" t="str">
        <f>'PRE DATA'!D134</f>
        <v/>
      </c>
      <c r="G307" s="69" t="str">
        <f>'PRE DATA'!E134</f>
        <v/>
      </c>
      <c r="H307" s="69" t="str">
        <f>'PRE DATA'!F134</f>
        <v/>
      </c>
      <c r="I307" s="69" t="str">
        <f>'PRE DATA'!G134</f>
        <v/>
      </c>
      <c r="J307" s="69" t="str">
        <f>'PRE DATA'!H132</f>
        <v/>
      </c>
      <c r="K307" s="69" t="str">
        <f>'PRE DATA'!I134</f>
        <v/>
      </c>
      <c r="L307" s="69" t="str">
        <f>'PRE DATA'!J134</f>
        <v/>
      </c>
      <c r="M307" s="69" t="str">
        <f>'PRE DATA'!K134</f>
        <v/>
      </c>
      <c r="N307" s="69" t="str">
        <f>'PRE DATA'!L134</f>
        <v/>
      </c>
      <c r="O307" s="69" t="str">
        <f>'PRE DATA'!M134</f>
        <v/>
      </c>
      <c r="P307" s="69" t="str">
        <f>'PRE DATA'!N134</f>
        <v/>
      </c>
      <c r="Q307" s="69" t="str">
        <f>'PRE DATA'!O134</f>
        <v/>
      </c>
      <c r="R307" s="69" t="str">
        <f>'PRE DATA'!P134</f>
        <v/>
      </c>
      <c r="S307" s="69" t="str">
        <f>'PRE DATA'!Q134</f>
        <v/>
      </c>
      <c r="T307" s="69" t="str">
        <f>'PRE DATA'!R134</f>
        <v/>
      </c>
      <c r="U307" s="52" t="s">
        <v>96</v>
      </c>
      <c r="V307" s="52" t="s">
        <v>96</v>
      </c>
      <c r="W307" s="52" t="s">
        <v>96</v>
      </c>
      <c r="X307" s="52" t="s">
        <v>96</v>
      </c>
      <c r="Y307" s="52" t="s">
        <v>96</v>
      </c>
      <c r="Z307" s="34">
        <f t="shared" si="47"/>
        <v>0</v>
      </c>
      <c r="AA307" s="11"/>
    </row>
    <row r="308" spans="2:27" ht="30" customHeight="1" x14ac:dyDescent="0.25">
      <c r="B308" s="10"/>
      <c r="C308" s="32">
        <f t="shared" si="48"/>
        <v>98</v>
      </c>
      <c r="D308" s="59" t="str">
        <f>'PRE DATA'!B135</f>
        <v/>
      </c>
      <c r="E308" s="494" t="str">
        <f>'PRE DATA'!C135</f>
        <v/>
      </c>
      <c r="F308" s="69" t="str">
        <f>'PRE DATA'!D135</f>
        <v/>
      </c>
      <c r="G308" s="69" t="str">
        <f>'PRE DATA'!E135</f>
        <v/>
      </c>
      <c r="H308" s="69" t="str">
        <f>'PRE DATA'!F135</f>
        <v/>
      </c>
      <c r="I308" s="69" t="str">
        <f>'PRE DATA'!G135</f>
        <v/>
      </c>
      <c r="J308" s="69" t="str">
        <f>'PRE DATA'!H133</f>
        <v/>
      </c>
      <c r="K308" s="69" t="str">
        <f>'PRE DATA'!I135</f>
        <v/>
      </c>
      <c r="L308" s="69" t="str">
        <f>'PRE DATA'!J135</f>
        <v/>
      </c>
      <c r="M308" s="69" t="str">
        <f>'PRE DATA'!K135</f>
        <v/>
      </c>
      <c r="N308" s="69" t="str">
        <f>'PRE DATA'!L135</f>
        <v/>
      </c>
      <c r="O308" s="69" t="str">
        <f>'PRE DATA'!M135</f>
        <v/>
      </c>
      <c r="P308" s="69" t="str">
        <f>'PRE DATA'!N135</f>
        <v/>
      </c>
      <c r="Q308" s="69" t="str">
        <f>'PRE DATA'!O135</f>
        <v/>
      </c>
      <c r="R308" s="69" t="str">
        <f>'PRE DATA'!P135</f>
        <v/>
      </c>
      <c r="S308" s="69" t="str">
        <f>'PRE DATA'!Q135</f>
        <v/>
      </c>
      <c r="T308" s="69" t="str">
        <f>'PRE DATA'!R135</f>
        <v/>
      </c>
      <c r="U308" s="52" t="s">
        <v>96</v>
      </c>
      <c r="V308" s="52" t="s">
        <v>96</v>
      </c>
      <c r="W308" s="52" t="s">
        <v>96</v>
      </c>
      <c r="X308" s="52" t="s">
        <v>96</v>
      </c>
      <c r="Y308" s="52" t="s">
        <v>96</v>
      </c>
      <c r="Z308" s="34">
        <f t="shared" si="47"/>
        <v>0</v>
      </c>
      <c r="AA308" s="11"/>
    </row>
    <row r="309" spans="2:27" ht="30" customHeight="1" x14ac:dyDescent="0.25">
      <c r="B309" s="10"/>
      <c r="C309" s="32">
        <f t="shared" si="48"/>
        <v>99</v>
      </c>
      <c r="D309" s="59" t="str">
        <f>'PRE DATA'!B136</f>
        <v/>
      </c>
      <c r="E309" s="494" t="str">
        <f>'PRE DATA'!C136</f>
        <v/>
      </c>
      <c r="F309" s="69" t="str">
        <f>'PRE DATA'!D136</f>
        <v/>
      </c>
      <c r="G309" s="69" t="str">
        <f>'PRE DATA'!E136</f>
        <v/>
      </c>
      <c r="H309" s="69" t="str">
        <f>'PRE DATA'!F136</f>
        <v/>
      </c>
      <c r="I309" s="69" t="str">
        <f>'PRE DATA'!G136</f>
        <v/>
      </c>
      <c r="J309" s="69" t="str">
        <f>'PRE DATA'!H134</f>
        <v/>
      </c>
      <c r="K309" s="69" t="str">
        <f>'PRE DATA'!I136</f>
        <v/>
      </c>
      <c r="L309" s="69" t="str">
        <f>'PRE DATA'!J136</f>
        <v/>
      </c>
      <c r="M309" s="69" t="str">
        <f>'PRE DATA'!K136</f>
        <v/>
      </c>
      <c r="N309" s="69" t="str">
        <f>'PRE DATA'!L136</f>
        <v/>
      </c>
      <c r="O309" s="69" t="str">
        <f>'PRE DATA'!M136</f>
        <v/>
      </c>
      <c r="P309" s="69" t="str">
        <f>'PRE DATA'!N136</f>
        <v/>
      </c>
      <c r="Q309" s="69" t="str">
        <f>'PRE DATA'!O136</f>
        <v/>
      </c>
      <c r="R309" s="69" t="str">
        <f>'PRE DATA'!P136</f>
        <v/>
      </c>
      <c r="S309" s="69" t="str">
        <f>'PRE DATA'!Q136</f>
        <v/>
      </c>
      <c r="T309" s="69" t="str">
        <f>'PRE DATA'!R136</f>
        <v/>
      </c>
      <c r="U309" s="52" t="s">
        <v>96</v>
      </c>
      <c r="V309" s="52" t="s">
        <v>96</v>
      </c>
      <c r="W309" s="52" t="s">
        <v>96</v>
      </c>
      <c r="X309" s="52" t="s">
        <v>96</v>
      </c>
      <c r="Y309" s="52" t="s">
        <v>96</v>
      </c>
      <c r="Z309" s="34">
        <f t="shared" si="47"/>
        <v>0</v>
      </c>
      <c r="AA309" s="11"/>
    </row>
    <row r="310" spans="2:27" ht="30" customHeight="1" thickBot="1" x14ac:dyDescent="0.3">
      <c r="B310" s="10"/>
      <c r="C310" s="35">
        <f t="shared" si="48"/>
        <v>100</v>
      </c>
      <c r="D310" s="61" t="str">
        <f>'PRE DATA'!B137</f>
        <v/>
      </c>
      <c r="E310" s="495" t="str">
        <f>'PRE DATA'!C137</f>
        <v/>
      </c>
      <c r="F310" s="70" t="str">
        <f>'PRE DATA'!D137</f>
        <v/>
      </c>
      <c r="G310" s="70" t="str">
        <f>'PRE DATA'!E137</f>
        <v/>
      </c>
      <c r="H310" s="70" t="str">
        <f>'PRE DATA'!F137</f>
        <v/>
      </c>
      <c r="I310" s="70" t="str">
        <f>'PRE DATA'!G137</f>
        <v/>
      </c>
      <c r="J310" s="70" t="str">
        <f>'PRE DATA'!H135</f>
        <v/>
      </c>
      <c r="K310" s="70" t="str">
        <f>'PRE DATA'!I137</f>
        <v/>
      </c>
      <c r="L310" s="70" t="str">
        <f>'PRE DATA'!J137</f>
        <v/>
      </c>
      <c r="M310" s="70" t="str">
        <f>'PRE DATA'!K137</f>
        <v/>
      </c>
      <c r="N310" s="70" t="str">
        <f>'PRE DATA'!L137</f>
        <v/>
      </c>
      <c r="O310" s="70" t="str">
        <f>'PRE DATA'!M137</f>
        <v/>
      </c>
      <c r="P310" s="70" t="str">
        <f>'PRE DATA'!N137</f>
        <v/>
      </c>
      <c r="Q310" s="70" t="str">
        <f>'PRE DATA'!O137</f>
        <v/>
      </c>
      <c r="R310" s="70" t="str">
        <f>'PRE DATA'!P137</f>
        <v/>
      </c>
      <c r="S310" s="70" t="str">
        <f>'PRE DATA'!Q137</f>
        <v/>
      </c>
      <c r="T310" s="70" t="str">
        <f>'PRE DATA'!R137</f>
        <v/>
      </c>
      <c r="U310" s="53" t="s">
        <v>96</v>
      </c>
      <c r="V310" s="53" t="s">
        <v>96</v>
      </c>
      <c r="W310" s="53" t="s">
        <v>96</v>
      </c>
      <c r="X310" s="53" t="s">
        <v>96</v>
      </c>
      <c r="Y310" s="53" t="s">
        <v>96</v>
      </c>
      <c r="Z310" s="62">
        <f t="shared" si="47"/>
        <v>0</v>
      </c>
      <c r="AA310" s="11"/>
    </row>
    <row r="311" spans="2:27" ht="30" customHeight="1" thickBot="1" x14ac:dyDescent="0.3">
      <c r="B311" s="10"/>
      <c r="C311" s="6"/>
      <c r="D311" s="44"/>
      <c r="E311" s="496"/>
      <c r="F311" s="36"/>
      <c r="G311" s="37"/>
      <c r="H311" s="37"/>
      <c r="I311" s="37"/>
      <c r="J311" s="37"/>
      <c r="K311" s="54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856" t="s">
        <v>97</v>
      </c>
      <c r="W311" s="857"/>
      <c r="X311" s="857"/>
      <c r="Y311" s="858"/>
      <c r="Z311" s="63">
        <f>SUM(Z301:Z310)</f>
        <v>0</v>
      </c>
      <c r="AA311" s="11"/>
    </row>
    <row r="312" spans="2:27" ht="30" customHeight="1" x14ac:dyDescent="0.25">
      <c r="B312" s="10"/>
      <c r="C312" s="6"/>
      <c r="D312" s="859" t="s">
        <v>98</v>
      </c>
      <c r="E312" s="859"/>
      <c r="F312" s="859"/>
      <c r="G312" s="859"/>
      <c r="H312" s="859"/>
      <c r="I312" s="859"/>
      <c r="J312" s="859"/>
      <c r="K312" s="859"/>
      <c r="L312" s="859"/>
      <c r="M312" s="859"/>
      <c r="N312" s="859"/>
      <c r="O312" s="859"/>
      <c r="P312" s="859"/>
      <c r="Q312" s="859"/>
      <c r="R312" s="859"/>
      <c r="S312" s="859"/>
      <c r="T312" s="859"/>
      <c r="U312" s="859"/>
      <c r="V312" s="859"/>
      <c r="W312" s="859"/>
      <c r="X312" s="859"/>
      <c r="Y312" s="859"/>
      <c r="Z312" s="37"/>
      <c r="AA312" s="11"/>
    </row>
    <row r="313" spans="2:27" ht="30" customHeight="1" x14ac:dyDescent="0.25">
      <c r="B313" s="10"/>
      <c r="C313" s="6"/>
      <c r="D313" s="845" t="s">
        <v>107</v>
      </c>
      <c r="E313" s="845"/>
      <c r="F313" s="169">
        <f>COUNTIF(F301:F310,"X")</f>
        <v>0</v>
      </c>
      <c r="G313" s="169">
        <f t="shared" ref="G313:Y313" si="49">COUNTIF(G301:G310,"X")</f>
        <v>0</v>
      </c>
      <c r="H313" s="169">
        <f t="shared" si="49"/>
        <v>0</v>
      </c>
      <c r="I313" s="169">
        <f t="shared" si="49"/>
        <v>0</v>
      </c>
      <c r="J313" s="169">
        <f t="shared" si="49"/>
        <v>0</v>
      </c>
      <c r="K313" s="169">
        <f t="shared" si="49"/>
        <v>0</v>
      </c>
      <c r="L313" s="169">
        <f t="shared" si="49"/>
        <v>0</v>
      </c>
      <c r="M313" s="169">
        <f t="shared" si="49"/>
        <v>0</v>
      </c>
      <c r="N313" s="169">
        <f t="shared" si="49"/>
        <v>0</v>
      </c>
      <c r="O313" s="169">
        <f t="shared" si="49"/>
        <v>0</v>
      </c>
      <c r="P313" s="169">
        <f t="shared" si="49"/>
        <v>0</v>
      </c>
      <c r="Q313" s="169">
        <f t="shared" si="49"/>
        <v>0</v>
      </c>
      <c r="R313" s="169">
        <f t="shared" si="49"/>
        <v>0</v>
      </c>
      <c r="S313" s="169">
        <f t="shared" si="49"/>
        <v>0</v>
      </c>
      <c r="T313" s="169">
        <f t="shared" si="49"/>
        <v>0</v>
      </c>
      <c r="U313" s="169">
        <f t="shared" si="49"/>
        <v>0</v>
      </c>
      <c r="V313" s="169">
        <f t="shared" si="49"/>
        <v>0</v>
      </c>
      <c r="W313" s="169">
        <f t="shared" si="49"/>
        <v>0</v>
      </c>
      <c r="X313" s="169">
        <f t="shared" si="49"/>
        <v>0</v>
      </c>
      <c r="Y313" s="169">
        <f t="shared" si="49"/>
        <v>0</v>
      </c>
      <c r="Z313" s="37"/>
      <c r="AA313" s="11"/>
    </row>
    <row r="314" spans="2:27" ht="30" customHeight="1" x14ac:dyDescent="0.25">
      <c r="B314" s="10"/>
      <c r="C314" s="6"/>
      <c r="D314" s="845" t="s">
        <v>108</v>
      </c>
      <c r="E314" s="845"/>
      <c r="F314" s="169">
        <f>COUNTIF(F301:F310,"N")</f>
        <v>0</v>
      </c>
      <c r="G314" s="169">
        <f t="shared" ref="G314:Y314" si="50">COUNTIF(G301:G310,"N")</f>
        <v>0</v>
      </c>
      <c r="H314" s="169">
        <f t="shared" si="50"/>
        <v>0</v>
      </c>
      <c r="I314" s="169">
        <f t="shared" si="50"/>
        <v>0</v>
      </c>
      <c r="J314" s="169">
        <f t="shared" si="50"/>
        <v>0</v>
      </c>
      <c r="K314" s="169">
        <f t="shared" si="50"/>
        <v>0</v>
      </c>
      <c r="L314" s="169">
        <f t="shared" si="50"/>
        <v>0</v>
      </c>
      <c r="M314" s="169">
        <f t="shared" si="50"/>
        <v>0</v>
      </c>
      <c r="N314" s="169">
        <f t="shared" si="50"/>
        <v>0</v>
      </c>
      <c r="O314" s="169">
        <f t="shared" si="50"/>
        <v>0</v>
      </c>
      <c r="P314" s="169">
        <f t="shared" si="50"/>
        <v>0</v>
      </c>
      <c r="Q314" s="169">
        <f t="shared" si="50"/>
        <v>0</v>
      </c>
      <c r="R314" s="169">
        <f t="shared" si="50"/>
        <v>0</v>
      </c>
      <c r="S314" s="169">
        <f t="shared" si="50"/>
        <v>0</v>
      </c>
      <c r="T314" s="169">
        <f t="shared" si="50"/>
        <v>0</v>
      </c>
      <c r="U314" s="169">
        <f t="shared" si="50"/>
        <v>0</v>
      </c>
      <c r="V314" s="169">
        <f t="shared" si="50"/>
        <v>0</v>
      </c>
      <c r="W314" s="169">
        <f t="shared" si="50"/>
        <v>0</v>
      </c>
      <c r="X314" s="169">
        <f t="shared" si="50"/>
        <v>0</v>
      </c>
      <c r="Y314" s="169">
        <f t="shared" si="50"/>
        <v>0</v>
      </c>
      <c r="Z314" s="37"/>
      <c r="AA314" s="11"/>
    </row>
    <row r="315" spans="2:27" ht="30" customHeight="1" x14ac:dyDescent="0.25">
      <c r="B315" s="10"/>
      <c r="C315" s="6"/>
      <c r="D315" s="845" t="s">
        <v>109</v>
      </c>
      <c r="E315" s="845"/>
      <c r="F315" s="169">
        <f>COUNTIF(F301:F310,"A")</f>
        <v>0</v>
      </c>
      <c r="G315" s="169">
        <f t="shared" ref="G315:Y315" si="51">COUNTIF(G301:G310,"A")</f>
        <v>0</v>
      </c>
      <c r="H315" s="169">
        <f t="shared" si="51"/>
        <v>0</v>
      </c>
      <c r="I315" s="169">
        <f t="shared" si="51"/>
        <v>0</v>
      </c>
      <c r="J315" s="169">
        <f t="shared" si="51"/>
        <v>0</v>
      </c>
      <c r="K315" s="169">
        <f t="shared" si="51"/>
        <v>0</v>
      </c>
      <c r="L315" s="169">
        <f t="shared" si="51"/>
        <v>0</v>
      </c>
      <c r="M315" s="169">
        <f t="shared" si="51"/>
        <v>0</v>
      </c>
      <c r="N315" s="169">
        <f t="shared" si="51"/>
        <v>0</v>
      </c>
      <c r="O315" s="169">
        <f t="shared" si="51"/>
        <v>0</v>
      </c>
      <c r="P315" s="169">
        <f t="shared" si="51"/>
        <v>0</v>
      </c>
      <c r="Q315" s="169">
        <f t="shared" si="51"/>
        <v>0</v>
      </c>
      <c r="R315" s="169">
        <f t="shared" si="51"/>
        <v>0</v>
      </c>
      <c r="S315" s="169">
        <f t="shared" si="51"/>
        <v>0</v>
      </c>
      <c r="T315" s="169">
        <f t="shared" si="51"/>
        <v>0</v>
      </c>
      <c r="U315" s="169">
        <f t="shared" si="51"/>
        <v>0</v>
      </c>
      <c r="V315" s="169">
        <f t="shared" si="51"/>
        <v>0</v>
      </c>
      <c r="W315" s="169">
        <f t="shared" si="51"/>
        <v>0</v>
      </c>
      <c r="X315" s="169">
        <f t="shared" si="51"/>
        <v>0</v>
      </c>
      <c r="Y315" s="169">
        <f t="shared" si="51"/>
        <v>0</v>
      </c>
      <c r="Z315" s="37"/>
      <c r="AA315" s="11"/>
    </row>
    <row r="316" spans="2:27" ht="30" customHeight="1" x14ac:dyDescent="0.25">
      <c r="B316" s="10"/>
      <c r="C316" s="6"/>
      <c r="D316" s="42"/>
      <c r="E316" s="492"/>
      <c r="F316" s="38"/>
      <c r="G316" s="37"/>
      <c r="H316" s="37"/>
      <c r="I316" s="37"/>
      <c r="J316" s="37"/>
      <c r="K316" s="54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11"/>
    </row>
    <row r="317" spans="2:27" ht="30" customHeight="1" x14ac:dyDescent="0.25">
      <c r="B317" s="10"/>
      <c r="C317" s="6"/>
      <c r="D317" s="77" t="str">
        <f>$D$61</f>
        <v>……………………………………………………………………….</v>
      </c>
      <c r="E317" s="492"/>
      <c r="F317" s="6"/>
      <c r="G317" s="6"/>
      <c r="H317" s="6"/>
      <c r="I317" s="6"/>
      <c r="J317" s="6"/>
      <c r="K317" s="50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846" t="s">
        <v>99</v>
      </c>
      <c r="X317" s="847"/>
      <c r="Y317" s="847"/>
      <c r="Z317" s="848"/>
      <c r="AA317" s="11"/>
    </row>
    <row r="318" spans="2:27" ht="30" customHeight="1" x14ac:dyDescent="0.25">
      <c r="B318" s="10"/>
      <c r="C318" s="6"/>
      <c r="D318" s="65" t="str">
        <f>$D$62</f>
        <v>Perera</v>
      </c>
      <c r="E318" s="849" t="str">
        <f>'PRE DATA'!$C$27</f>
        <v>CBA/2555/2015</v>
      </c>
      <c r="F318" s="849"/>
      <c r="G318" s="849"/>
      <c r="H318" s="849"/>
      <c r="I318" s="849"/>
      <c r="J318" s="849"/>
      <c r="K318" s="50"/>
      <c r="L318" s="850">
        <f>'PRE ASSESSMENT'!$D$42</f>
        <v>43652</v>
      </c>
      <c r="M318" s="850"/>
      <c r="N318" s="850"/>
      <c r="O318" s="850"/>
      <c r="P318" s="850"/>
      <c r="Q318" s="850"/>
      <c r="R318" s="850"/>
      <c r="S318" s="850"/>
      <c r="T318" s="6"/>
      <c r="U318" s="6"/>
      <c r="V318" s="6"/>
      <c r="W318" s="851" t="str">
        <f>'PRE DATA'!$C$34</f>
        <v>2019-1</v>
      </c>
      <c r="X318" s="852"/>
      <c r="Y318" s="852"/>
      <c r="Z318" s="853"/>
      <c r="AA318" s="11"/>
    </row>
    <row r="319" spans="2:27" ht="30" customHeight="1" x14ac:dyDescent="0.25">
      <c r="B319" s="10"/>
      <c r="C319" s="6"/>
      <c r="D319" s="39" t="str">
        <f>$D$63</f>
        <v xml:space="preserve">Name &amp;  Signature of the Assessor </v>
      </c>
      <c r="E319" s="839" t="s">
        <v>19</v>
      </c>
      <c r="F319" s="839"/>
      <c r="G319" s="839"/>
      <c r="H319" s="839"/>
      <c r="I319" s="839"/>
      <c r="J319" s="839"/>
      <c r="K319" s="50"/>
      <c r="L319" s="840" t="s">
        <v>21</v>
      </c>
      <c r="M319" s="840"/>
      <c r="N319" s="840"/>
      <c r="O319" s="840"/>
      <c r="P319" s="840"/>
      <c r="Q319" s="840"/>
      <c r="R319" s="840"/>
      <c r="S319" s="840"/>
      <c r="T319" s="6"/>
      <c r="U319" s="6"/>
      <c r="V319" s="6"/>
      <c r="W319" s="6"/>
      <c r="X319" s="6"/>
      <c r="Y319" s="6"/>
      <c r="Z319" s="6"/>
      <c r="AA319" s="11"/>
    </row>
    <row r="320" spans="2:27" ht="30" customHeight="1" thickBot="1" x14ac:dyDescent="0.3">
      <c r="B320" s="4"/>
      <c r="C320" s="40"/>
      <c r="D320" s="45"/>
      <c r="E320" s="497"/>
      <c r="F320" s="40"/>
      <c r="G320" s="40"/>
      <c r="H320" s="40"/>
      <c r="I320" s="40"/>
      <c r="J320" s="40"/>
      <c r="K320" s="55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5"/>
    </row>
    <row r="321" spans="2:27" ht="30" customHeight="1" thickBot="1" x14ac:dyDescent="0.3">
      <c r="B321" s="6"/>
    </row>
    <row r="322" spans="2:27" ht="30" customHeight="1" thickBot="1" x14ac:dyDescent="0.3">
      <c r="B322" s="1"/>
      <c r="C322" s="2"/>
      <c r="D322" s="860" t="str">
        <f>$D$2</f>
        <v>DETAILS OF PRE ASSESSMENT CARRIED OUT</v>
      </c>
      <c r="E322" s="860"/>
      <c r="F322" s="860"/>
      <c r="G322" s="860"/>
      <c r="H322" s="860"/>
      <c r="I322" s="860"/>
      <c r="J322" s="860"/>
      <c r="K322" s="860"/>
      <c r="L322" s="860"/>
      <c r="M322" s="860"/>
      <c r="N322" s="860"/>
      <c r="O322" s="860"/>
      <c r="P322" s="860"/>
      <c r="Q322" s="860"/>
      <c r="R322" s="860"/>
      <c r="S322" s="860"/>
      <c r="T322" s="860"/>
      <c r="U322" s="860"/>
      <c r="V322" s="860"/>
      <c r="W322" s="860"/>
      <c r="X322" s="860"/>
      <c r="Y322" s="860"/>
      <c r="Z322" s="861"/>
      <c r="AA322" s="27">
        <f>AA290+1</f>
        <v>11</v>
      </c>
    </row>
    <row r="323" spans="2:27" ht="30" customHeight="1" x14ac:dyDescent="0.25">
      <c r="B323" s="10"/>
      <c r="C323" s="6"/>
      <c r="D323" s="46" t="s">
        <v>101</v>
      </c>
      <c r="E323" s="862" t="str">
        <f>'PRE ASSESSMENT'!$E$13:$G$13</f>
        <v>TRAINING INSTITUTE</v>
      </c>
      <c r="F323" s="862"/>
      <c r="G323" s="862"/>
      <c r="H323" s="862"/>
      <c r="I323" s="862"/>
      <c r="J323" s="862"/>
      <c r="K323" s="862"/>
      <c r="L323" s="862"/>
      <c r="M323" s="862"/>
      <c r="N323" s="862"/>
      <c r="O323" s="862"/>
      <c r="P323" s="862"/>
      <c r="Q323" s="862"/>
      <c r="R323" s="862"/>
      <c r="S323" s="862"/>
      <c r="T323" s="862"/>
      <c r="U323" s="862"/>
      <c r="V323" s="862"/>
      <c r="W323" s="862"/>
      <c r="X323" s="862"/>
      <c r="Y323" s="863"/>
      <c r="Z323" s="869" t="s">
        <v>112</v>
      </c>
      <c r="AA323" s="11"/>
    </row>
    <row r="324" spans="2:27" ht="30" customHeight="1" thickBot="1" x14ac:dyDescent="0.3">
      <c r="B324" s="10"/>
      <c r="C324" s="6"/>
      <c r="D324" s="47" t="s">
        <v>102</v>
      </c>
      <c r="E324" s="843" t="str">
        <f>'PRE ASSESSMENT'!$E$14:$G$14</f>
        <v>No 05, Gampaha</v>
      </c>
      <c r="F324" s="843"/>
      <c r="G324" s="843"/>
      <c r="H324" s="843"/>
      <c r="I324" s="843"/>
      <c r="J324" s="843"/>
      <c r="K324" s="843"/>
      <c r="L324" s="843"/>
      <c r="M324" s="843"/>
      <c r="N324" s="843"/>
      <c r="O324" s="843"/>
      <c r="P324" s="843"/>
      <c r="Q324" s="843"/>
      <c r="R324" s="843"/>
      <c r="S324" s="843"/>
      <c r="T324" s="843"/>
      <c r="U324" s="843"/>
      <c r="V324" s="843"/>
      <c r="W324" s="843"/>
      <c r="X324" s="843"/>
      <c r="Y324" s="844"/>
      <c r="Z324" s="870"/>
      <c r="AA324" s="11"/>
    </row>
    <row r="325" spans="2:27" ht="30" customHeight="1" thickBot="1" x14ac:dyDescent="0.3">
      <c r="B325" s="10"/>
      <c r="C325" s="6"/>
      <c r="D325" s="47" t="s">
        <v>90</v>
      </c>
      <c r="E325" s="843" t="str">
        <f>'PRE DATA'!$C$5</f>
        <v>Computer Applications Assistant</v>
      </c>
      <c r="F325" s="843"/>
      <c r="G325" s="843"/>
      <c r="H325" s="843"/>
      <c r="I325" s="843"/>
      <c r="J325" s="843"/>
      <c r="K325" s="843"/>
      <c r="L325" s="843"/>
      <c r="M325" s="843"/>
      <c r="N325" s="843"/>
      <c r="O325" s="843"/>
      <c r="P325" s="843"/>
      <c r="Q325" s="843"/>
      <c r="R325" s="843"/>
      <c r="S325" s="843"/>
      <c r="T325" s="843"/>
      <c r="U325" s="864"/>
      <c r="V325" s="864"/>
      <c r="W325" s="864"/>
      <c r="X325" s="864"/>
      <c r="Y325" s="865"/>
      <c r="Z325" s="7"/>
      <c r="AA325" s="11"/>
    </row>
    <row r="326" spans="2:27" ht="30" customHeight="1" x14ac:dyDescent="0.25">
      <c r="B326" s="10"/>
      <c r="C326" s="6"/>
      <c r="D326" s="47" t="s">
        <v>119</v>
      </c>
      <c r="E326" s="871" t="str">
        <f>'PRE DATA'!$C$6</f>
        <v>K72S003Q1L2</v>
      </c>
      <c r="F326" s="871"/>
      <c r="G326" s="871"/>
      <c r="H326" s="871"/>
      <c r="I326" s="871" t="str">
        <f>'PRE DATA'!$C$7</f>
        <v>K72S003Q2L3</v>
      </c>
      <c r="J326" s="871"/>
      <c r="K326" s="871"/>
      <c r="L326" s="871"/>
      <c r="M326" s="872">
        <f>'PRE DATA'!$C$8</f>
        <v>0</v>
      </c>
      <c r="N326" s="873"/>
      <c r="O326" s="873"/>
      <c r="P326" s="874"/>
      <c r="Q326" s="872">
        <f>'PRE DATA'!$C$9</f>
        <v>0</v>
      </c>
      <c r="R326" s="873"/>
      <c r="S326" s="873"/>
      <c r="T326" s="874"/>
      <c r="U326" s="872"/>
      <c r="V326" s="873"/>
      <c r="W326" s="873"/>
      <c r="X326" s="873"/>
      <c r="Y326" s="875"/>
      <c r="Z326" s="12" t="s">
        <v>111</v>
      </c>
      <c r="AA326" s="11"/>
    </row>
    <row r="327" spans="2:27" ht="30" customHeight="1" thickBot="1" x14ac:dyDescent="0.3">
      <c r="B327" s="10"/>
      <c r="C327" s="6"/>
      <c r="D327" s="48" t="s">
        <v>91</v>
      </c>
      <c r="E327" s="866" t="str">
        <f>LEFT($E$6,7)</f>
        <v>K72S003</v>
      </c>
      <c r="F327" s="866"/>
      <c r="G327" s="866"/>
      <c r="H327" s="866"/>
      <c r="I327" s="866"/>
      <c r="J327" s="866"/>
      <c r="K327" s="866"/>
      <c r="L327" s="866"/>
      <c r="M327" s="866"/>
      <c r="N327" s="866"/>
      <c r="O327" s="866"/>
      <c r="P327" s="866"/>
      <c r="Q327" s="866"/>
      <c r="R327" s="866"/>
      <c r="S327" s="866"/>
      <c r="T327" s="866"/>
      <c r="U327" s="867"/>
      <c r="V327" s="867"/>
      <c r="W327" s="867"/>
      <c r="X327" s="867"/>
      <c r="Y327" s="868"/>
      <c r="Z327" s="66">
        <f>AA322</f>
        <v>11</v>
      </c>
      <c r="AA327" s="11"/>
    </row>
    <row r="328" spans="2:27" ht="30" customHeight="1" x14ac:dyDescent="0.25">
      <c r="B328" s="10"/>
      <c r="C328" s="6"/>
      <c r="D328" s="876" t="s">
        <v>113</v>
      </c>
      <c r="E328" s="876"/>
      <c r="F328" s="876"/>
      <c r="G328" s="876"/>
      <c r="H328" s="876"/>
      <c r="I328" s="876"/>
      <c r="J328" s="876"/>
      <c r="K328" s="876"/>
      <c r="L328" s="876"/>
      <c r="M328" s="876"/>
      <c r="N328" s="876"/>
      <c r="O328" s="876"/>
      <c r="P328" s="876"/>
      <c r="Q328" s="876"/>
      <c r="R328" s="876"/>
      <c r="S328" s="876"/>
      <c r="T328" s="876"/>
      <c r="U328" s="876"/>
      <c r="V328" s="876"/>
      <c r="W328" s="876"/>
      <c r="X328" s="876"/>
      <c r="Y328" s="876"/>
      <c r="Z328" s="876"/>
      <c r="AA328" s="11"/>
    </row>
    <row r="329" spans="2:27" ht="30" customHeight="1" x14ac:dyDescent="0.25">
      <c r="B329" s="10"/>
      <c r="C329" s="6"/>
      <c r="D329" s="876" t="s">
        <v>114</v>
      </c>
      <c r="E329" s="876"/>
      <c r="F329" s="876"/>
      <c r="G329" s="876"/>
      <c r="H329" s="876"/>
      <c r="I329" s="876"/>
      <c r="J329" s="876"/>
      <c r="K329" s="876"/>
      <c r="L329" s="876"/>
      <c r="M329" s="876"/>
      <c r="N329" s="876"/>
      <c r="O329" s="876"/>
      <c r="P329" s="876"/>
      <c r="Q329" s="876"/>
      <c r="R329" s="876"/>
      <c r="S329" s="876"/>
      <c r="T329" s="876"/>
      <c r="U329" s="876"/>
      <c r="V329" s="876"/>
      <c r="W329" s="876"/>
      <c r="X329" s="876"/>
      <c r="Y329" s="876"/>
      <c r="Z329" s="876"/>
      <c r="AA329" s="11"/>
    </row>
    <row r="330" spans="2:27" ht="30" customHeight="1" x14ac:dyDescent="0.25">
      <c r="B330" s="10"/>
      <c r="C330" s="6"/>
      <c r="D330" s="877" t="s">
        <v>115</v>
      </c>
      <c r="E330" s="876"/>
      <c r="F330" s="876"/>
      <c r="G330" s="876"/>
      <c r="H330" s="876"/>
      <c r="I330" s="876"/>
      <c r="J330" s="876"/>
      <c r="K330" s="876"/>
      <c r="L330" s="876"/>
      <c r="M330" s="876"/>
      <c r="N330" s="876"/>
      <c r="O330" s="876"/>
      <c r="P330" s="876"/>
      <c r="Q330" s="876"/>
      <c r="R330" s="876"/>
      <c r="S330" s="876"/>
      <c r="T330" s="876"/>
      <c r="U330" s="876"/>
      <c r="V330" s="876"/>
      <c r="W330" s="876"/>
      <c r="X330" s="876"/>
      <c r="Y330" s="876"/>
      <c r="Z330" s="876"/>
      <c r="AA330" s="11"/>
    </row>
    <row r="331" spans="2:27" ht="30" customHeight="1" thickBot="1" x14ac:dyDescent="0.3">
      <c r="B331" s="10"/>
      <c r="C331" s="6"/>
      <c r="D331" s="41"/>
      <c r="E331" s="492"/>
      <c r="F331" s="6"/>
      <c r="G331" s="6"/>
      <c r="H331" s="6"/>
      <c r="I331" s="6"/>
      <c r="J331" s="6"/>
      <c r="K331" s="50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11"/>
    </row>
    <row r="332" spans="2:27" ht="30" customHeight="1" x14ac:dyDescent="0.25">
      <c r="B332" s="10"/>
      <c r="C332" s="28" t="s">
        <v>44</v>
      </c>
      <c r="D332" s="43" t="s">
        <v>92</v>
      </c>
      <c r="E332" s="493" t="s">
        <v>93</v>
      </c>
      <c r="F332" s="181">
        <v>1</v>
      </c>
      <c r="G332" s="181">
        <v>2</v>
      </c>
      <c r="H332" s="181">
        <v>3</v>
      </c>
      <c r="I332" s="181">
        <v>4</v>
      </c>
      <c r="J332" s="181">
        <v>5</v>
      </c>
      <c r="K332" s="181">
        <v>6</v>
      </c>
      <c r="L332" s="181">
        <v>7</v>
      </c>
      <c r="M332" s="181">
        <v>8</v>
      </c>
      <c r="N332" s="181">
        <v>9</v>
      </c>
      <c r="O332" s="181">
        <v>10</v>
      </c>
      <c r="P332" s="181">
        <v>11</v>
      </c>
      <c r="Q332" s="181">
        <v>12</v>
      </c>
      <c r="R332" s="181">
        <v>13</v>
      </c>
      <c r="S332" s="181">
        <v>14</v>
      </c>
      <c r="T332" s="181">
        <v>15</v>
      </c>
      <c r="U332" s="181">
        <v>16</v>
      </c>
      <c r="V332" s="181">
        <v>17</v>
      </c>
      <c r="W332" s="181">
        <v>18</v>
      </c>
      <c r="X332" s="181">
        <v>19</v>
      </c>
      <c r="Y332" s="181">
        <v>20</v>
      </c>
      <c r="Z332" s="31" t="s">
        <v>94</v>
      </c>
      <c r="AA332" s="11"/>
    </row>
    <row r="333" spans="2:27" ht="30" customHeight="1" x14ac:dyDescent="0.25">
      <c r="B333" s="10"/>
      <c r="C333" s="32">
        <f>C310+1</f>
        <v>101</v>
      </c>
      <c r="D333" s="59" t="str">
        <f>'PRE DATA'!B138</f>
        <v/>
      </c>
      <c r="E333" s="494" t="str">
        <f>'PRE DATA'!C138</f>
        <v/>
      </c>
      <c r="F333" s="69" t="str">
        <f>'PRE DATA'!D138</f>
        <v/>
      </c>
      <c r="G333" s="69" t="str">
        <f>'PRE DATA'!E138</f>
        <v/>
      </c>
      <c r="H333" s="69" t="str">
        <f>'PRE DATA'!F138</f>
        <v/>
      </c>
      <c r="I333" s="69" t="str">
        <f>'PRE DATA'!G138</f>
        <v/>
      </c>
      <c r="J333" s="69" t="str">
        <f>'PRE DATA'!H136</f>
        <v/>
      </c>
      <c r="K333" s="69" t="str">
        <f>'PRE DATA'!I138</f>
        <v/>
      </c>
      <c r="L333" s="69" t="str">
        <f>'PRE DATA'!J138</f>
        <v/>
      </c>
      <c r="M333" s="69" t="str">
        <f>'PRE DATA'!K138</f>
        <v/>
      </c>
      <c r="N333" s="69" t="str">
        <f>'PRE DATA'!L138</f>
        <v/>
      </c>
      <c r="O333" s="69" t="str">
        <f>'PRE DATA'!M138</f>
        <v/>
      </c>
      <c r="P333" s="69" t="str">
        <f>'PRE DATA'!N138</f>
        <v/>
      </c>
      <c r="Q333" s="69" t="str">
        <f>'PRE DATA'!O138</f>
        <v/>
      </c>
      <c r="R333" s="69" t="str">
        <f>'PRE DATA'!P138</f>
        <v/>
      </c>
      <c r="S333" s="69" t="str">
        <f>'PRE DATA'!Q138</f>
        <v/>
      </c>
      <c r="T333" s="69" t="str">
        <f>'PRE DATA'!R138</f>
        <v/>
      </c>
      <c r="U333" s="52" t="s">
        <v>96</v>
      </c>
      <c r="V333" s="52" t="s">
        <v>96</v>
      </c>
      <c r="W333" s="52" t="s">
        <v>96</v>
      </c>
      <c r="X333" s="52" t="s">
        <v>96</v>
      </c>
      <c r="Y333" s="52" t="s">
        <v>96</v>
      </c>
      <c r="Z333" s="34">
        <f>COUNTIF(F333:Y333,"x")+COUNTIF(F333:Y333,"N")</f>
        <v>0</v>
      </c>
      <c r="AA333" s="11"/>
    </row>
    <row r="334" spans="2:27" ht="30" customHeight="1" x14ac:dyDescent="0.25">
      <c r="B334" s="10"/>
      <c r="C334" s="32">
        <f>C333+1</f>
        <v>102</v>
      </c>
      <c r="D334" s="59" t="str">
        <f>'PRE DATA'!B139</f>
        <v/>
      </c>
      <c r="E334" s="494" t="str">
        <f>'PRE DATA'!C139</f>
        <v/>
      </c>
      <c r="F334" s="69" t="str">
        <f>'PRE DATA'!D139</f>
        <v/>
      </c>
      <c r="G334" s="69" t="str">
        <f>'PRE DATA'!E139</f>
        <v/>
      </c>
      <c r="H334" s="69" t="str">
        <f>'PRE DATA'!F139</f>
        <v/>
      </c>
      <c r="I334" s="69" t="str">
        <f>'PRE DATA'!G139</f>
        <v/>
      </c>
      <c r="J334" s="69" t="str">
        <f>'PRE DATA'!H137</f>
        <v/>
      </c>
      <c r="K334" s="69" t="str">
        <f>'PRE DATA'!I139</f>
        <v/>
      </c>
      <c r="L334" s="69" t="str">
        <f>'PRE DATA'!J139</f>
        <v/>
      </c>
      <c r="M334" s="69" t="str">
        <f>'PRE DATA'!K139</f>
        <v/>
      </c>
      <c r="N334" s="69" t="str">
        <f>'PRE DATA'!L139</f>
        <v/>
      </c>
      <c r="O334" s="69" t="str">
        <f>'PRE DATA'!M139</f>
        <v/>
      </c>
      <c r="P334" s="69" t="str">
        <f>'PRE DATA'!N139</f>
        <v/>
      </c>
      <c r="Q334" s="69" t="str">
        <f>'PRE DATA'!O139</f>
        <v/>
      </c>
      <c r="R334" s="69" t="str">
        <f>'PRE DATA'!P139</f>
        <v/>
      </c>
      <c r="S334" s="69" t="str">
        <f>'PRE DATA'!Q139</f>
        <v/>
      </c>
      <c r="T334" s="69" t="str">
        <f>'PRE DATA'!R139</f>
        <v/>
      </c>
      <c r="U334" s="52" t="s">
        <v>96</v>
      </c>
      <c r="V334" s="52" t="s">
        <v>96</v>
      </c>
      <c r="W334" s="52" t="s">
        <v>96</v>
      </c>
      <c r="X334" s="52" t="s">
        <v>96</v>
      </c>
      <c r="Y334" s="52" t="s">
        <v>96</v>
      </c>
      <c r="Z334" s="34">
        <f t="shared" ref="Z334:Z342" si="52">COUNTIF(F334:Y334,"x")+COUNTIF(F334:Y334,"N")</f>
        <v>0</v>
      </c>
      <c r="AA334" s="11"/>
    </row>
    <row r="335" spans="2:27" ht="30" customHeight="1" x14ac:dyDescent="0.25">
      <c r="B335" s="10"/>
      <c r="C335" s="32">
        <f t="shared" ref="C335:C342" si="53">C334+1</f>
        <v>103</v>
      </c>
      <c r="D335" s="59" t="str">
        <f>'PRE DATA'!B140</f>
        <v/>
      </c>
      <c r="E335" s="494" t="str">
        <f>'PRE DATA'!C140</f>
        <v/>
      </c>
      <c r="F335" s="69" t="str">
        <f>'PRE DATA'!D140</f>
        <v/>
      </c>
      <c r="G335" s="69" t="str">
        <f>'PRE DATA'!E140</f>
        <v/>
      </c>
      <c r="H335" s="69" t="str">
        <f>'PRE DATA'!F140</f>
        <v/>
      </c>
      <c r="I335" s="69" t="str">
        <f>'PRE DATA'!G140</f>
        <v/>
      </c>
      <c r="J335" s="69" t="str">
        <f>'PRE DATA'!H138</f>
        <v/>
      </c>
      <c r="K335" s="69" t="str">
        <f>'PRE DATA'!I140</f>
        <v/>
      </c>
      <c r="L335" s="69" t="str">
        <f>'PRE DATA'!J140</f>
        <v/>
      </c>
      <c r="M335" s="69" t="str">
        <f>'PRE DATA'!K140</f>
        <v/>
      </c>
      <c r="N335" s="69" t="str">
        <f>'PRE DATA'!L140</f>
        <v/>
      </c>
      <c r="O335" s="69" t="str">
        <f>'PRE DATA'!M140</f>
        <v/>
      </c>
      <c r="P335" s="69" t="str">
        <f>'PRE DATA'!N140</f>
        <v/>
      </c>
      <c r="Q335" s="69" t="str">
        <f>'PRE DATA'!O140</f>
        <v/>
      </c>
      <c r="R335" s="69" t="str">
        <f>'PRE DATA'!P140</f>
        <v/>
      </c>
      <c r="S335" s="69" t="str">
        <f>'PRE DATA'!Q140</f>
        <v/>
      </c>
      <c r="T335" s="69" t="str">
        <f>'PRE DATA'!R140</f>
        <v/>
      </c>
      <c r="U335" s="52" t="s">
        <v>96</v>
      </c>
      <c r="V335" s="52" t="s">
        <v>96</v>
      </c>
      <c r="W335" s="52" t="s">
        <v>96</v>
      </c>
      <c r="X335" s="52" t="s">
        <v>96</v>
      </c>
      <c r="Y335" s="52" t="s">
        <v>96</v>
      </c>
      <c r="Z335" s="34">
        <f t="shared" si="52"/>
        <v>0</v>
      </c>
      <c r="AA335" s="11"/>
    </row>
    <row r="336" spans="2:27" ht="30" customHeight="1" x14ac:dyDescent="0.25">
      <c r="B336" s="10"/>
      <c r="C336" s="32">
        <f t="shared" si="53"/>
        <v>104</v>
      </c>
      <c r="D336" s="59" t="str">
        <f>'PRE DATA'!B141</f>
        <v/>
      </c>
      <c r="E336" s="494" t="str">
        <f>'PRE DATA'!C141</f>
        <v/>
      </c>
      <c r="F336" s="69" t="str">
        <f>'PRE DATA'!D141</f>
        <v/>
      </c>
      <c r="G336" s="69" t="str">
        <f>'PRE DATA'!E141</f>
        <v/>
      </c>
      <c r="H336" s="69" t="str">
        <f>'PRE DATA'!F141</f>
        <v/>
      </c>
      <c r="I336" s="69" t="str">
        <f>'PRE DATA'!G141</f>
        <v/>
      </c>
      <c r="J336" s="69" t="str">
        <f>'PRE DATA'!H139</f>
        <v/>
      </c>
      <c r="K336" s="69" t="str">
        <f>'PRE DATA'!I141</f>
        <v/>
      </c>
      <c r="L336" s="69" t="str">
        <f>'PRE DATA'!J141</f>
        <v/>
      </c>
      <c r="M336" s="69" t="str">
        <f>'PRE DATA'!K141</f>
        <v/>
      </c>
      <c r="N336" s="69" t="str">
        <f>'PRE DATA'!L141</f>
        <v/>
      </c>
      <c r="O336" s="69" t="str">
        <f>'PRE DATA'!M141</f>
        <v/>
      </c>
      <c r="P336" s="69" t="str">
        <f>'PRE DATA'!N141</f>
        <v/>
      </c>
      <c r="Q336" s="69" t="str">
        <f>'PRE DATA'!O141</f>
        <v/>
      </c>
      <c r="R336" s="69" t="str">
        <f>'PRE DATA'!P141</f>
        <v/>
      </c>
      <c r="S336" s="69" t="str">
        <f>'PRE DATA'!Q141</f>
        <v/>
      </c>
      <c r="T336" s="69" t="str">
        <f>'PRE DATA'!R141</f>
        <v/>
      </c>
      <c r="U336" s="52" t="s">
        <v>96</v>
      </c>
      <c r="V336" s="52" t="s">
        <v>96</v>
      </c>
      <c r="W336" s="52" t="s">
        <v>96</v>
      </c>
      <c r="X336" s="52" t="s">
        <v>96</v>
      </c>
      <c r="Y336" s="52" t="s">
        <v>96</v>
      </c>
      <c r="Z336" s="34">
        <f t="shared" si="52"/>
        <v>0</v>
      </c>
      <c r="AA336" s="11"/>
    </row>
    <row r="337" spans="2:27" ht="30" customHeight="1" x14ac:dyDescent="0.25">
      <c r="B337" s="10"/>
      <c r="C337" s="32">
        <f t="shared" si="53"/>
        <v>105</v>
      </c>
      <c r="D337" s="59" t="str">
        <f>'PRE DATA'!B142</f>
        <v/>
      </c>
      <c r="E337" s="494" t="str">
        <f>'PRE DATA'!C142</f>
        <v/>
      </c>
      <c r="F337" s="69" t="str">
        <f>'PRE DATA'!D142</f>
        <v/>
      </c>
      <c r="G337" s="69" t="str">
        <f>'PRE DATA'!E142</f>
        <v/>
      </c>
      <c r="H337" s="69" t="str">
        <f>'PRE DATA'!F142</f>
        <v/>
      </c>
      <c r="I337" s="69" t="str">
        <f>'PRE DATA'!G142</f>
        <v/>
      </c>
      <c r="J337" s="69" t="str">
        <f>'PRE DATA'!H140</f>
        <v/>
      </c>
      <c r="K337" s="69" t="str">
        <f>'PRE DATA'!I142</f>
        <v/>
      </c>
      <c r="L337" s="69" t="str">
        <f>'PRE DATA'!J142</f>
        <v/>
      </c>
      <c r="M337" s="69" t="str">
        <f>'PRE DATA'!K142</f>
        <v/>
      </c>
      <c r="N337" s="69" t="str">
        <f>'PRE DATA'!L142</f>
        <v/>
      </c>
      <c r="O337" s="69" t="str">
        <f>'PRE DATA'!M142</f>
        <v/>
      </c>
      <c r="P337" s="69" t="str">
        <f>'PRE DATA'!N142</f>
        <v/>
      </c>
      <c r="Q337" s="69" t="str">
        <f>'PRE DATA'!O142</f>
        <v/>
      </c>
      <c r="R337" s="69" t="str">
        <f>'PRE DATA'!P142</f>
        <v/>
      </c>
      <c r="S337" s="69" t="str">
        <f>'PRE DATA'!Q142</f>
        <v/>
      </c>
      <c r="T337" s="69" t="str">
        <f>'PRE DATA'!R142</f>
        <v/>
      </c>
      <c r="U337" s="52" t="s">
        <v>96</v>
      </c>
      <c r="V337" s="52" t="s">
        <v>96</v>
      </c>
      <c r="W337" s="52" t="s">
        <v>96</v>
      </c>
      <c r="X337" s="52" t="s">
        <v>96</v>
      </c>
      <c r="Y337" s="52" t="s">
        <v>96</v>
      </c>
      <c r="Z337" s="34">
        <f t="shared" si="52"/>
        <v>0</v>
      </c>
      <c r="AA337" s="11"/>
    </row>
    <row r="338" spans="2:27" ht="30" customHeight="1" x14ac:dyDescent="0.25">
      <c r="B338" s="10"/>
      <c r="C338" s="32">
        <f t="shared" si="53"/>
        <v>106</v>
      </c>
      <c r="D338" s="59" t="str">
        <f>'PRE DATA'!B143</f>
        <v/>
      </c>
      <c r="E338" s="494" t="str">
        <f>'PRE DATA'!C143</f>
        <v/>
      </c>
      <c r="F338" s="69" t="str">
        <f>'PRE DATA'!D143</f>
        <v/>
      </c>
      <c r="G338" s="69" t="str">
        <f>'PRE DATA'!E143</f>
        <v/>
      </c>
      <c r="H338" s="69" t="str">
        <f>'PRE DATA'!F143</f>
        <v/>
      </c>
      <c r="I338" s="69" t="str">
        <f>'PRE DATA'!G143</f>
        <v/>
      </c>
      <c r="J338" s="69" t="str">
        <f>'PRE DATA'!H141</f>
        <v/>
      </c>
      <c r="K338" s="69" t="str">
        <f>'PRE DATA'!I143</f>
        <v/>
      </c>
      <c r="L338" s="69" t="str">
        <f>'PRE DATA'!J143</f>
        <v/>
      </c>
      <c r="M338" s="69" t="str">
        <f>'PRE DATA'!K143</f>
        <v/>
      </c>
      <c r="N338" s="69" t="str">
        <f>'PRE DATA'!L143</f>
        <v/>
      </c>
      <c r="O338" s="69" t="str">
        <f>'PRE DATA'!M143</f>
        <v/>
      </c>
      <c r="P338" s="69" t="str">
        <f>'PRE DATA'!N143</f>
        <v/>
      </c>
      <c r="Q338" s="69" t="str">
        <f>'PRE DATA'!O143</f>
        <v/>
      </c>
      <c r="R338" s="69" t="str">
        <f>'PRE DATA'!P143</f>
        <v/>
      </c>
      <c r="S338" s="69" t="str">
        <f>'PRE DATA'!Q143</f>
        <v/>
      </c>
      <c r="T338" s="69" t="str">
        <f>'PRE DATA'!R143</f>
        <v/>
      </c>
      <c r="U338" s="52" t="s">
        <v>96</v>
      </c>
      <c r="V338" s="52" t="s">
        <v>96</v>
      </c>
      <c r="W338" s="52" t="s">
        <v>96</v>
      </c>
      <c r="X338" s="52" t="s">
        <v>96</v>
      </c>
      <c r="Y338" s="52" t="s">
        <v>96</v>
      </c>
      <c r="Z338" s="34">
        <f t="shared" si="52"/>
        <v>0</v>
      </c>
      <c r="AA338" s="11"/>
    </row>
    <row r="339" spans="2:27" ht="30" customHeight="1" x14ac:dyDescent="0.25">
      <c r="B339" s="10"/>
      <c r="C339" s="32">
        <f t="shared" si="53"/>
        <v>107</v>
      </c>
      <c r="D339" s="59" t="str">
        <f>'PRE DATA'!B144</f>
        <v/>
      </c>
      <c r="E339" s="494" t="str">
        <f>'PRE DATA'!C144</f>
        <v/>
      </c>
      <c r="F339" s="69" t="str">
        <f>'PRE DATA'!D144</f>
        <v/>
      </c>
      <c r="G339" s="69" t="str">
        <f>'PRE DATA'!E144</f>
        <v/>
      </c>
      <c r="H339" s="69" t="str">
        <f>'PRE DATA'!F144</f>
        <v/>
      </c>
      <c r="I339" s="69" t="str">
        <f>'PRE DATA'!G144</f>
        <v/>
      </c>
      <c r="J339" s="69" t="str">
        <f>'PRE DATA'!H142</f>
        <v/>
      </c>
      <c r="K339" s="69" t="str">
        <f>'PRE DATA'!I144</f>
        <v/>
      </c>
      <c r="L339" s="69" t="str">
        <f>'PRE DATA'!J144</f>
        <v/>
      </c>
      <c r="M339" s="69" t="str">
        <f>'PRE DATA'!K144</f>
        <v/>
      </c>
      <c r="N339" s="69" t="str">
        <f>'PRE DATA'!L144</f>
        <v/>
      </c>
      <c r="O339" s="69" t="str">
        <f>'PRE DATA'!M144</f>
        <v/>
      </c>
      <c r="P339" s="69" t="str">
        <f>'PRE DATA'!N144</f>
        <v/>
      </c>
      <c r="Q339" s="69" t="str">
        <f>'PRE DATA'!O144</f>
        <v/>
      </c>
      <c r="R339" s="69" t="str">
        <f>'PRE DATA'!P144</f>
        <v/>
      </c>
      <c r="S339" s="69" t="str">
        <f>'PRE DATA'!Q144</f>
        <v/>
      </c>
      <c r="T339" s="69" t="str">
        <f>'PRE DATA'!R144</f>
        <v/>
      </c>
      <c r="U339" s="52" t="s">
        <v>96</v>
      </c>
      <c r="V339" s="52" t="s">
        <v>96</v>
      </c>
      <c r="W339" s="52" t="s">
        <v>96</v>
      </c>
      <c r="X339" s="52" t="s">
        <v>96</v>
      </c>
      <c r="Y339" s="52" t="s">
        <v>96</v>
      </c>
      <c r="Z339" s="34">
        <f t="shared" si="52"/>
        <v>0</v>
      </c>
      <c r="AA339" s="11"/>
    </row>
    <row r="340" spans="2:27" ht="30" customHeight="1" x14ac:dyDescent="0.25">
      <c r="B340" s="10"/>
      <c r="C340" s="32">
        <f t="shared" si="53"/>
        <v>108</v>
      </c>
      <c r="D340" s="59" t="str">
        <f>'PRE DATA'!B145</f>
        <v/>
      </c>
      <c r="E340" s="494" t="str">
        <f>'PRE DATA'!C145</f>
        <v/>
      </c>
      <c r="F340" s="69" t="str">
        <f>'PRE DATA'!D145</f>
        <v/>
      </c>
      <c r="G340" s="69" t="str">
        <f>'PRE DATA'!E145</f>
        <v/>
      </c>
      <c r="H340" s="69" t="str">
        <f>'PRE DATA'!F145</f>
        <v/>
      </c>
      <c r="I340" s="69" t="str">
        <f>'PRE DATA'!G145</f>
        <v/>
      </c>
      <c r="J340" s="69" t="str">
        <f>'PRE DATA'!H143</f>
        <v/>
      </c>
      <c r="K340" s="69" t="str">
        <f>'PRE DATA'!I145</f>
        <v/>
      </c>
      <c r="L340" s="69" t="str">
        <f>'PRE DATA'!J145</f>
        <v/>
      </c>
      <c r="M340" s="69" t="str">
        <f>'PRE DATA'!K145</f>
        <v/>
      </c>
      <c r="N340" s="69" t="str">
        <f>'PRE DATA'!L145</f>
        <v/>
      </c>
      <c r="O340" s="69" t="str">
        <f>'PRE DATA'!M145</f>
        <v/>
      </c>
      <c r="P340" s="69" t="str">
        <f>'PRE DATA'!N145</f>
        <v/>
      </c>
      <c r="Q340" s="69" t="str">
        <f>'PRE DATA'!O145</f>
        <v/>
      </c>
      <c r="R340" s="69" t="str">
        <f>'PRE DATA'!P145</f>
        <v/>
      </c>
      <c r="S340" s="69" t="str">
        <f>'PRE DATA'!Q145</f>
        <v/>
      </c>
      <c r="T340" s="69" t="str">
        <f>'PRE DATA'!R145</f>
        <v/>
      </c>
      <c r="U340" s="52" t="s">
        <v>96</v>
      </c>
      <c r="V340" s="52" t="s">
        <v>96</v>
      </c>
      <c r="W340" s="52" t="s">
        <v>96</v>
      </c>
      <c r="X340" s="52" t="s">
        <v>96</v>
      </c>
      <c r="Y340" s="52" t="s">
        <v>96</v>
      </c>
      <c r="Z340" s="34">
        <f t="shared" si="52"/>
        <v>0</v>
      </c>
      <c r="AA340" s="11"/>
    </row>
    <row r="341" spans="2:27" ht="30" customHeight="1" x14ac:dyDescent="0.25">
      <c r="B341" s="10"/>
      <c r="C341" s="32">
        <f t="shared" si="53"/>
        <v>109</v>
      </c>
      <c r="D341" s="59" t="str">
        <f>'PRE DATA'!B146</f>
        <v/>
      </c>
      <c r="E341" s="494" t="str">
        <f>'PRE DATA'!C146</f>
        <v/>
      </c>
      <c r="F341" s="69" t="str">
        <f>'PRE DATA'!D146</f>
        <v/>
      </c>
      <c r="G341" s="69" t="str">
        <f>'PRE DATA'!E146</f>
        <v/>
      </c>
      <c r="H341" s="69" t="str">
        <f>'PRE DATA'!F146</f>
        <v/>
      </c>
      <c r="I341" s="69" t="str">
        <f>'PRE DATA'!G146</f>
        <v/>
      </c>
      <c r="J341" s="69" t="str">
        <f>'PRE DATA'!H144</f>
        <v/>
      </c>
      <c r="K341" s="69" t="str">
        <f>'PRE DATA'!I146</f>
        <v/>
      </c>
      <c r="L341" s="69" t="str">
        <f>'PRE DATA'!J146</f>
        <v/>
      </c>
      <c r="M341" s="69" t="str">
        <f>'PRE DATA'!K146</f>
        <v/>
      </c>
      <c r="N341" s="69" t="str">
        <f>'PRE DATA'!L146</f>
        <v/>
      </c>
      <c r="O341" s="69" t="str">
        <f>'PRE DATA'!M146</f>
        <v/>
      </c>
      <c r="P341" s="69" t="str">
        <f>'PRE DATA'!N146</f>
        <v/>
      </c>
      <c r="Q341" s="69" t="str">
        <f>'PRE DATA'!O146</f>
        <v/>
      </c>
      <c r="R341" s="69" t="str">
        <f>'PRE DATA'!P146</f>
        <v/>
      </c>
      <c r="S341" s="69" t="str">
        <f>'PRE DATA'!Q146</f>
        <v/>
      </c>
      <c r="T341" s="69" t="str">
        <f>'PRE DATA'!R146</f>
        <v/>
      </c>
      <c r="U341" s="52" t="s">
        <v>96</v>
      </c>
      <c r="V341" s="52" t="s">
        <v>96</v>
      </c>
      <c r="W341" s="52" t="s">
        <v>96</v>
      </c>
      <c r="X341" s="52" t="s">
        <v>96</v>
      </c>
      <c r="Y341" s="52" t="s">
        <v>96</v>
      </c>
      <c r="Z341" s="34">
        <f t="shared" si="52"/>
        <v>0</v>
      </c>
      <c r="AA341" s="11"/>
    </row>
    <row r="342" spans="2:27" ht="30" customHeight="1" thickBot="1" x14ac:dyDescent="0.3">
      <c r="B342" s="10"/>
      <c r="C342" s="35">
        <f t="shared" si="53"/>
        <v>110</v>
      </c>
      <c r="D342" s="61" t="str">
        <f>'PRE DATA'!B147</f>
        <v/>
      </c>
      <c r="E342" s="495" t="str">
        <f>'PRE DATA'!C147</f>
        <v/>
      </c>
      <c r="F342" s="70" t="str">
        <f>'PRE DATA'!D147</f>
        <v/>
      </c>
      <c r="G342" s="70" t="str">
        <f>'PRE DATA'!E147</f>
        <v/>
      </c>
      <c r="H342" s="70" t="str">
        <f>'PRE DATA'!F147</f>
        <v/>
      </c>
      <c r="I342" s="70" t="str">
        <f>'PRE DATA'!G147</f>
        <v/>
      </c>
      <c r="J342" s="70" t="str">
        <f>'PRE DATA'!H145</f>
        <v/>
      </c>
      <c r="K342" s="70" t="str">
        <f>'PRE DATA'!I147</f>
        <v/>
      </c>
      <c r="L342" s="70" t="str">
        <f>'PRE DATA'!J147</f>
        <v/>
      </c>
      <c r="M342" s="70" t="str">
        <f>'PRE DATA'!K147</f>
        <v/>
      </c>
      <c r="N342" s="70" t="str">
        <f>'PRE DATA'!L147</f>
        <v/>
      </c>
      <c r="O342" s="70" t="str">
        <f>'PRE DATA'!M147</f>
        <v/>
      </c>
      <c r="P342" s="70" t="str">
        <f>'PRE DATA'!N147</f>
        <v/>
      </c>
      <c r="Q342" s="70" t="str">
        <f>'PRE DATA'!O147</f>
        <v/>
      </c>
      <c r="R342" s="70" t="str">
        <f>'PRE DATA'!P147</f>
        <v/>
      </c>
      <c r="S342" s="70" t="str">
        <f>'PRE DATA'!Q147</f>
        <v/>
      </c>
      <c r="T342" s="70" t="str">
        <f>'PRE DATA'!R147</f>
        <v/>
      </c>
      <c r="U342" s="53" t="s">
        <v>96</v>
      </c>
      <c r="V342" s="53" t="s">
        <v>96</v>
      </c>
      <c r="W342" s="53" t="s">
        <v>96</v>
      </c>
      <c r="X342" s="53" t="s">
        <v>96</v>
      </c>
      <c r="Y342" s="53" t="s">
        <v>96</v>
      </c>
      <c r="Z342" s="62">
        <f t="shared" si="52"/>
        <v>0</v>
      </c>
      <c r="AA342" s="11"/>
    </row>
    <row r="343" spans="2:27" ht="30" customHeight="1" thickBot="1" x14ac:dyDescent="0.3">
      <c r="B343" s="10"/>
      <c r="C343" s="6"/>
      <c r="D343" s="44"/>
      <c r="E343" s="496"/>
      <c r="F343" s="36"/>
      <c r="G343" s="37"/>
      <c r="H343" s="37"/>
      <c r="I343" s="37"/>
      <c r="J343" s="37"/>
      <c r="K343" s="54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856" t="s">
        <v>97</v>
      </c>
      <c r="W343" s="857"/>
      <c r="X343" s="857"/>
      <c r="Y343" s="858"/>
      <c r="Z343" s="63">
        <f>SUM(Z333:Z342)</f>
        <v>0</v>
      </c>
      <c r="AA343" s="11"/>
    </row>
    <row r="344" spans="2:27" ht="30" customHeight="1" x14ac:dyDescent="0.25">
      <c r="B344" s="10"/>
      <c r="C344" s="6"/>
      <c r="D344" s="859" t="s">
        <v>98</v>
      </c>
      <c r="E344" s="859"/>
      <c r="F344" s="859"/>
      <c r="G344" s="859"/>
      <c r="H344" s="859"/>
      <c r="I344" s="859"/>
      <c r="J344" s="859"/>
      <c r="K344" s="859"/>
      <c r="L344" s="859"/>
      <c r="M344" s="859"/>
      <c r="N344" s="859"/>
      <c r="O344" s="859"/>
      <c r="P344" s="859"/>
      <c r="Q344" s="859"/>
      <c r="R344" s="859"/>
      <c r="S344" s="859"/>
      <c r="T344" s="859"/>
      <c r="U344" s="859"/>
      <c r="V344" s="859"/>
      <c r="W344" s="859"/>
      <c r="X344" s="859"/>
      <c r="Y344" s="859"/>
      <c r="Z344" s="37"/>
      <c r="AA344" s="11"/>
    </row>
    <row r="345" spans="2:27" ht="30" customHeight="1" x14ac:dyDescent="0.25">
      <c r="B345" s="10"/>
      <c r="C345" s="6"/>
      <c r="D345" s="845" t="s">
        <v>107</v>
      </c>
      <c r="E345" s="845"/>
      <c r="F345" s="169">
        <f>COUNTIF(F333:F342,"X")</f>
        <v>0</v>
      </c>
      <c r="G345" s="169">
        <f t="shared" ref="G345:Y345" si="54">COUNTIF(G333:G342,"X")</f>
        <v>0</v>
      </c>
      <c r="H345" s="169">
        <f t="shared" si="54"/>
        <v>0</v>
      </c>
      <c r="I345" s="169">
        <f t="shared" si="54"/>
        <v>0</v>
      </c>
      <c r="J345" s="169">
        <f t="shared" si="54"/>
        <v>0</v>
      </c>
      <c r="K345" s="169">
        <f t="shared" si="54"/>
        <v>0</v>
      </c>
      <c r="L345" s="169">
        <f t="shared" si="54"/>
        <v>0</v>
      </c>
      <c r="M345" s="169">
        <f t="shared" si="54"/>
        <v>0</v>
      </c>
      <c r="N345" s="169">
        <f t="shared" si="54"/>
        <v>0</v>
      </c>
      <c r="O345" s="169">
        <f t="shared" si="54"/>
        <v>0</v>
      </c>
      <c r="P345" s="169">
        <f t="shared" si="54"/>
        <v>0</v>
      </c>
      <c r="Q345" s="169">
        <f t="shared" si="54"/>
        <v>0</v>
      </c>
      <c r="R345" s="169">
        <f t="shared" si="54"/>
        <v>0</v>
      </c>
      <c r="S345" s="169">
        <f t="shared" si="54"/>
        <v>0</v>
      </c>
      <c r="T345" s="169">
        <f t="shared" si="54"/>
        <v>0</v>
      </c>
      <c r="U345" s="169">
        <f t="shared" si="54"/>
        <v>0</v>
      </c>
      <c r="V345" s="169">
        <f t="shared" si="54"/>
        <v>0</v>
      </c>
      <c r="W345" s="169">
        <f t="shared" si="54"/>
        <v>0</v>
      </c>
      <c r="X345" s="169">
        <f t="shared" si="54"/>
        <v>0</v>
      </c>
      <c r="Y345" s="169">
        <f t="shared" si="54"/>
        <v>0</v>
      </c>
      <c r="Z345" s="37"/>
      <c r="AA345" s="11"/>
    </row>
    <row r="346" spans="2:27" ht="30" customHeight="1" x14ac:dyDescent="0.25">
      <c r="B346" s="10"/>
      <c r="C346" s="6"/>
      <c r="D346" s="845" t="s">
        <v>108</v>
      </c>
      <c r="E346" s="845"/>
      <c r="F346" s="169">
        <f>COUNTIF(F333:F342,"N")</f>
        <v>0</v>
      </c>
      <c r="G346" s="169">
        <f t="shared" ref="G346:Y346" si="55">COUNTIF(G333:G342,"N")</f>
        <v>0</v>
      </c>
      <c r="H346" s="169">
        <f t="shared" si="55"/>
        <v>0</v>
      </c>
      <c r="I346" s="169">
        <f t="shared" si="55"/>
        <v>0</v>
      </c>
      <c r="J346" s="169">
        <f t="shared" si="55"/>
        <v>0</v>
      </c>
      <c r="K346" s="169">
        <f t="shared" si="55"/>
        <v>0</v>
      </c>
      <c r="L346" s="169">
        <f t="shared" si="55"/>
        <v>0</v>
      </c>
      <c r="M346" s="169">
        <f t="shared" si="55"/>
        <v>0</v>
      </c>
      <c r="N346" s="169">
        <f t="shared" si="55"/>
        <v>0</v>
      </c>
      <c r="O346" s="169">
        <f t="shared" si="55"/>
        <v>0</v>
      </c>
      <c r="P346" s="169">
        <f t="shared" si="55"/>
        <v>0</v>
      </c>
      <c r="Q346" s="169">
        <f t="shared" si="55"/>
        <v>0</v>
      </c>
      <c r="R346" s="169">
        <f t="shared" si="55"/>
        <v>0</v>
      </c>
      <c r="S346" s="169">
        <f t="shared" si="55"/>
        <v>0</v>
      </c>
      <c r="T346" s="169">
        <f t="shared" si="55"/>
        <v>0</v>
      </c>
      <c r="U346" s="169">
        <f t="shared" si="55"/>
        <v>0</v>
      </c>
      <c r="V346" s="169">
        <f t="shared" si="55"/>
        <v>0</v>
      </c>
      <c r="W346" s="169">
        <f t="shared" si="55"/>
        <v>0</v>
      </c>
      <c r="X346" s="169">
        <f t="shared" si="55"/>
        <v>0</v>
      </c>
      <c r="Y346" s="169">
        <f t="shared" si="55"/>
        <v>0</v>
      </c>
      <c r="Z346" s="37"/>
      <c r="AA346" s="11"/>
    </row>
    <row r="347" spans="2:27" ht="30" customHeight="1" x14ac:dyDescent="0.25">
      <c r="B347" s="10"/>
      <c r="C347" s="6"/>
      <c r="D347" s="845" t="s">
        <v>109</v>
      </c>
      <c r="E347" s="845"/>
      <c r="F347" s="169">
        <f>COUNTIF(F333:F342,"A")</f>
        <v>0</v>
      </c>
      <c r="G347" s="169">
        <f t="shared" ref="G347:Y347" si="56">COUNTIF(G333:G342,"A")</f>
        <v>0</v>
      </c>
      <c r="H347" s="169">
        <f t="shared" si="56"/>
        <v>0</v>
      </c>
      <c r="I347" s="169">
        <f t="shared" si="56"/>
        <v>0</v>
      </c>
      <c r="J347" s="169">
        <f t="shared" si="56"/>
        <v>0</v>
      </c>
      <c r="K347" s="169">
        <f t="shared" si="56"/>
        <v>0</v>
      </c>
      <c r="L347" s="169">
        <f t="shared" si="56"/>
        <v>0</v>
      </c>
      <c r="M347" s="169">
        <f t="shared" si="56"/>
        <v>0</v>
      </c>
      <c r="N347" s="169">
        <f t="shared" si="56"/>
        <v>0</v>
      </c>
      <c r="O347" s="169">
        <f t="shared" si="56"/>
        <v>0</v>
      </c>
      <c r="P347" s="169">
        <f t="shared" si="56"/>
        <v>0</v>
      </c>
      <c r="Q347" s="169">
        <f t="shared" si="56"/>
        <v>0</v>
      </c>
      <c r="R347" s="169">
        <f t="shared" si="56"/>
        <v>0</v>
      </c>
      <c r="S347" s="169">
        <f t="shared" si="56"/>
        <v>0</v>
      </c>
      <c r="T347" s="169">
        <f t="shared" si="56"/>
        <v>0</v>
      </c>
      <c r="U347" s="169">
        <f t="shared" si="56"/>
        <v>0</v>
      </c>
      <c r="V347" s="169">
        <f t="shared" si="56"/>
        <v>0</v>
      </c>
      <c r="W347" s="169">
        <f t="shared" si="56"/>
        <v>0</v>
      </c>
      <c r="X347" s="169">
        <f t="shared" si="56"/>
        <v>0</v>
      </c>
      <c r="Y347" s="169">
        <f t="shared" si="56"/>
        <v>0</v>
      </c>
      <c r="Z347" s="37"/>
      <c r="AA347" s="11"/>
    </row>
    <row r="348" spans="2:27" ht="30" customHeight="1" x14ac:dyDescent="0.25">
      <c r="B348" s="10"/>
      <c r="C348" s="6"/>
      <c r="D348" s="42"/>
      <c r="E348" s="492"/>
      <c r="F348" s="38"/>
      <c r="G348" s="37"/>
      <c r="H348" s="37"/>
      <c r="I348" s="37"/>
      <c r="J348" s="37"/>
      <c r="K348" s="54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11"/>
    </row>
    <row r="349" spans="2:27" ht="30" customHeight="1" x14ac:dyDescent="0.25">
      <c r="B349" s="10"/>
      <c r="C349" s="6"/>
      <c r="D349" s="77" t="str">
        <f>$D$61</f>
        <v>……………………………………………………………………….</v>
      </c>
      <c r="E349" s="492"/>
      <c r="F349" s="6"/>
      <c r="G349" s="6"/>
      <c r="H349" s="6"/>
      <c r="I349" s="6"/>
      <c r="J349" s="6"/>
      <c r="K349" s="50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846" t="s">
        <v>99</v>
      </c>
      <c r="X349" s="847"/>
      <c r="Y349" s="847"/>
      <c r="Z349" s="848"/>
      <c r="AA349" s="11"/>
    </row>
    <row r="350" spans="2:27" ht="30" customHeight="1" x14ac:dyDescent="0.25">
      <c r="B350" s="10"/>
      <c r="C350" s="6"/>
      <c r="D350" s="65" t="str">
        <f>$D$62</f>
        <v>Perera</v>
      </c>
      <c r="E350" s="849" t="str">
        <f>'PRE DATA'!$C$27</f>
        <v>CBA/2555/2015</v>
      </c>
      <c r="F350" s="849"/>
      <c r="G350" s="849"/>
      <c r="H350" s="849"/>
      <c r="I350" s="849"/>
      <c r="J350" s="849"/>
      <c r="K350" s="50"/>
      <c r="L350" s="850">
        <f>'PRE ASSESSMENT'!$D$42</f>
        <v>43652</v>
      </c>
      <c r="M350" s="850"/>
      <c r="N350" s="850"/>
      <c r="O350" s="850"/>
      <c r="P350" s="850"/>
      <c r="Q350" s="850"/>
      <c r="R350" s="850"/>
      <c r="S350" s="850"/>
      <c r="T350" s="6"/>
      <c r="U350" s="6"/>
      <c r="V350" s="6"/>
      <c r="W350" s="851" t="str">
        <f>'PRE DATA'!$C$34</f>
        <v>2019-1</v>
      </c>
      <c r="X350" s="852"/>
      <c r="Y350" s="852"/>
      <c r="Z350" s="853"/>
      <c r="AA350" s="11"/>
    </row>
    <row r="351" spans="2:27" ht="30" customHeight="1" x14ac:dyDescent="0.25">
      <c r="B351" s="10"/>
      <c r="C351" s="6"/>
      <c r="D351" s="39" t="str">
        <f>$D$63</f>
        <v xml:space="preserve">Name &amp;  Signature of the Assessor </v>
      </c>
      <c r="E351" s="839" t="s">
        <v>19</v>
      </c>
      <c r="F351" s="839"/>
      <c r="G351" s="839"/>
      <c r="H351" s="839"/>
      <c r="I351" s="839"/>
      <c r="J351" s="839"/>
      <c r="K351" s="50"/>
      <c r="L351" s="840" t="s">
        <v>21</v>
      </c>
      <c r="M351" s="840"/>
      <c r="N351" s="840"/>
      <c r="O351" s="840"/>
      <c r="P351" s="840"/>
      <c r="Q351" s="840"/>
      <c r="R351" s="840"/>
      <c r="S351" s="840"/>
      <c r="T351" s="6"/>
      <c r="U351" s="6"/>
      <c r="V351" s="6"/>
      <c r="W351" s="6"/>
      <c r="X351" s="6"/>
      <c r="Y351" s="6"/>
      <c r="Z351" s="6"/>
      <c r="AA351" s="11"/>
    </row>
    <row r="352" spans="2:27" ht="30" customHeight="1" thickBot="1" x14ac:dyDescent="0.3">
      <c r="B352" s="4"/>
      <c r="C352" s="40"/>
      <c r="D352" s="45"/>
      <c r="E352" s="497"/>
      <c r="F352" s="40"/>
      <c r="G352" s="40"/>
      <c r="H352" s="40"/>
      <c r="I352" s="40"/>
      <c r="J352" s="40"/>
      <c r="K352" s="55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5"/>
    </row>
    <row r="353" spans="2:27" ht="30" customHeight="1" thickBot="1" x14ac:dyDescent="0.3">
      <c r="B353" s="6"/>
    </row>
    <row r="354" spans="2:27" ht="30" customHeight="1" thickBot="1" x14ac:dyDescent="0.3">
      <c r="B354" s="1"/>
      <c r="C354" s="2"/>
      <c r="D354" s="860" t="str">
        <f>$D$2</f>
        <v>DETAILS OF PRE ASSESSMENT CARRIED OUT</v>
      </c>
      <c r="E354" s="860"/>
      <c r="F354" s="860"/>
      <c r="G354" s="860"/>
      <c r="H354" s="860"/>
      <c r="I354" s="860"/>
      <c r="J354" s="860"/>
      <c r="K354" s="860"/>
      <c r="L354" s="860"/>
      <c r="M354" s="860"/>
      <c r="N354" s="860"/>
      <c r="O354" s="860"/>
      <c r="P354" s="860"/>
      <c r="Q354" s="860"/>
      <c r="R354" s="860"/>
      <c r="S354" s="860"/>
      <c r="T354" s="860"/>
      <c r="U354" s="860"/>
      <c r="V354" s="860"/>
      <c r="W354" s="860"/>
      <c r="X354" s="860"/>
      <c r="Y354" s="860"/>
      <c r="Z354" s="861"/>
      <c r="AA354" s="27">
        <f>AA322+1</f>
        <v>12</v>
      </c>
    </row>
    <row r="355" spans="2:27" ht="30" customHeight="1" x14ac:dyDescent="0.25">
      <c r="B355" s="10"/>
      <c r="C355" s="6"/>
      <c r="D355" s="46" t="s">
        <v>101</v>
      </c>
      <c r="E355" s="862" t="str">
        <f>'PRE ASSESSMENT'!$E$13:$G$13</f>
        <v>TRAINING INSTITUTE</v>
      </c>
      <c r="F355" s="862"/>
      <c r="G355" s="862"/>
      <c r="H355" s="862"/>
      <c r="I355" s="862"/>
      <c r="J355" s="862"/>
      <c r="K355" s="862"/>
      <c r="L355" s="862"/>
      <c r="M355" s="862"/>
      <c r="N355" s="862"/>
      <c r="O355" s="862"/>
      <c r="P355" s="862"/>
      <c r="Q355" s="862"/>
      <c r="R355" s="862"/>
      <c r="S355" s="862"/>
      <c r="T355" s="862"/>
      <c r="U355" s="862"/>
      <c r="V355" s="862"/>
      <c r="W355" s="862"/>
      <c r="X355" s="862"/>
      <c r="Y355" s="863"/>
      <c r="Z355" s="869" t="s">
        <v>112</v>
      </c>
      <c r="AA355" s="11"/>
    </row>
    <row r="356" spans="2:27" ht="30" customHeight="1" thickBot="1" x14ac:dyDescent="0.3">
      <c r="B356" s="10"/>
      <c r="C356" s="6"/>
      <c r="D356" s="47" t="s">
        <v>102</v>
      </c>
      <c r="E356" s="843" t="str">
        <f>'PRE ASSESSMENT'!$E$14:$G$14</f>
        <v>No 05, Gampaha</v>
      </c>
      <c r="F356" s="843"/>
      <c r="G356" s="843"/>
      <c r="H356" s="843"/>
      <c r="I356" s="843"/>
      <c r="J356" s="843"/>
      <c r="K356" s="843"/>
      <c r="L356" s="843"/>
      <c r="M356" s="843"/>
      <c r="N356" s="843"/>
      <c r="O356" s="843"/>
      <c r="P356" s="843"/>
      <c r="Q356" s="843"/>
      <c r="R356" s="843"/>
      <c r="S356" s="843"/>
      <c r="T356" s="843"/>
      <c r="U356" s="843"/>
      <c r="V356" s="843"/>
      <c r="W356" s="843"/>
      <c r="X356" s="843"/>
      <c r="Y356" s="844"/>
      <c r="Z356" s="870"/>
      <c r="AA356" s="11"/>
    </row>
    <row r="357" spans="2:27" ht="30" customHeight="1" thickBot="1" x14ac:dyDescent="0.3">
      <c r="B357" s="10"/>
      <c r="C357" s="6"/>
      <c r="D357" s="47" t="s">
        <v>90</v>
      </c>
      <c r="E357" s="843" t="str">
        <f>'PRE DATA'!$C$5</f>
        <v>Computer Applications Assistant</v>
      </c>
      <c r="F357" s="843"/>
      <c r="G357" s="843"/>
      <c r="H357" s="843"/>
      <c r="I357" s="843"/>
      <c r="J357" s="843"/>
      <c r="K357" s="843"/>
      <c r="L357" s="843"/>
      <c r="M357" s="843"/>
      <c r="N357" s="843"/>
      <c r="O357" s="843"/>
      <c r="P357" s="843"/>
      <c r="Q357" s="843"/>
      <c r="R357" s="843"/>
      <c r="S357" s="843"/>
      <c r="T357" s="843"/>
      <c r="U357" s="864"/>
      <c r="V357" s="864"/>
      <c r="W357" s="864"/>
      <c r="X357" s="864"/>
      <c r="Y357" s="865"/>
      <c r="Z357" s="7"/>
      <c r="AA357" s="11"/>
    </row>
    <row r="358" spans="2:27" ht="30" customHeight="1" x14ac:dyDescent="0.25">
      <c r="B358" s="10"/>
      <c r="C358" s="6"/>
      <c r="D358" s="47" t="s">
        <v>119</v>
      </c>
      <c r="E358" s="871" t="str">
        <f>'PRE DATA'!$C$6</f>
        <v>K72S003Q1L2</v>
      </c>
      <c r="F358" s="871"/>
      <c r="G358" s="871"/>
      <c r="H358" s="871"/>
      <c r="I358" s="871" t="str">
        <f>'PRE DATA'!$C$7</f>
        <v>K72S003Q2L3</v>
      </c>
      <c r="J358" s="871"/>
      <c r="K358" s="871"/>
      <c r="L358" s="871"/>
      <c r="M358" s="872">
        <f>'PRE DATA'!$C$8</f>
        <v>0</v>
      </c>
      <c r="N358" s="873"/>
      <c r="O358" s="873"/>
      <c r="P358" s="874"/>
      <c r="Q358" s="872">
        <f>'PRE DATA'!$C$9</f>
        <v>0</v>
      </c>
      <c r="R358" s="873"/>
      <c r="S358" s="873"/>
      <c r="T358" s="874"/>
      <c r="U358" s="872"/>
      <c r="V358" s="873"/>
      <c r="W358" s="873"/>
      <c r="X358" s="873"/>
      <c r="Y358" s="875"/>
      <c r="Z358" s="12" t="s">
        <v>111</v>
      </c>
      <c r="AA358" s="11"/>
    </row>
    <row r="359" spans="2:27" ht="30" customHeight="1" thickBot="1" x14ac:dyDescent="0.3">
      <c r="B359" s="10"/>
      <c r="C359" s="6"/>
      <c r="D359" s="48" t="s">
        <v>91</v>
      </c>
      <c r="E359" s="866" t="str">
        <f>LEFT($E$6,7)</f>
        <v>K72S003</v>
      </c>
      <c r="F359" s="866"/>
      <c r="G359" s="866"/>
      <c r="H359" s="866"/>
      <c r="I359" s="866"/>
      <c r="J359" s="866"/>
      <c r="K359" s="866"/>
      <c r="L359" s="866"/>
      <c r="M359" s="866"/>
      <c r="N359" s="866"/>
      <c r="O359" s="866"/>
      <c r="P359" s="866"/>
      <c r="Q359" s="866"/>
      <c r="R359" s="866"/>
      <c r="S359" s="866"/>
      <c r="T359" s="866"/>
      <c r="U359" s="867"/>
      <c r="V359" s="867"/>
      <c r="W359" s="867"/>
      <c r="X359" s="867"/>
      <c r="Y359" s="868"/>
      <c r="Z359" s="66">
        <f>AA354</f>
        <v>12</v>
      </c>
      <c r="AA359" s="11"/>
    </row>
    <row r="360" spans="2:27" ht="30" customHeight="1" x14ac:dyDescent="0.25">
      <c r="B360" s="10"/>
      <c r="C360" s="6"/>
      <c r="D360" s="854" t="s">
        <v>116</v>
      </c>
      <c r="E360" s="854"/>
      <c r="F360" s="854"/>
      <c r="G360" s="854"/>
      <c r="H360" s="854"/>
      <c r="I360" s="854"/>
      <c r="J360" s="854"/>
      <c r="K360" s="854"/>
      <c r="L360" s="854"/>
      <c r="M360" s="854"/>
      <c r="N360" s="854"/>
      <c r="O360" s="854"/>
      <c r="P360" s="854"/>
      <c r="Q360" s="854"/>
      <c r="R360" s="854"/>
      <c r="S360" s="854"/>
      <c r="T360" s="854"/>
      <c r="U360" s="854"/>
      <c r="V360" s="854"/>
      <c r="W360" s="854"/>
      <c r="X360" s="854"/>
      <c r="Y360" s="854"/>
      <c r="Z360" s="854"/>
      <c r="AA360" s="11"/>
    </row>
    <row r="361" spans="2:27" ht="30" customHeight="1" x14ac:dyDescent="0.25">
      <c r="B361" s="10"/>
      <c r="C361" s="6"/>
      <c r="D361" s="854" t="s">
        <v>117</v>
      </c>
      <c r="E361" s="854"/>
      <c r="F361" s="854"/>
      <c r="G361" s="854"/>
      <c r="H361" s="854"/>
      <c r="I361" s="854"/>
      <c r="J361" s="854"/>
      <c r="K361" s="854"/>
      <c r="L361" s="854"/>
      <c r="M361" s="854"/>
      <c r="N361" s="854"/>
      <c r="O361" s="854"/>
      <c r="P361" s="854"/>
      <c r="Q361" s="854"/>
      <c r="R361" s="854"/>
      <c r="S361" s="854"/>
      <c r="T361" s="854"/>
      <c r="U361" s="854"/>
      <c r="V361" s="854"/>
      <c r="W361" s="854"/>
      <c r="X361" s="854"/>
      <c r="Y361" s="854"/>
      <c r="Z361" s="854"/>
      <c r="AA361" s="11"/>
    </row>
    <row r="362" spans="2:27" ht="30" customHeight="1" x14ac:dyDescent="0.25">
      <c r="B362" s="10"/>
      <c r="C362" s="6"/>
      <c r="D362" s="855" t="s">
        <v>118</v>
      </c>
      <c r="E362" s="854"/>
      <c r="F362" s="854"/>
      <c r="G362" s="854"/>
      <c r="H362" s="854"/>
      <c r="I362" s="854"/>
      <c r="J362" s="854"/>
      <c r="K362" s="854"/>
      <c r="L362" s="854"/>
      <c r="M362" s="854"/>
      <c r="N362" s="854"/>
      <c r="O362" s="854"/>
      <c r="P362" s="854"/>
      <c r="Q362" s="854"/>
      <c r="R362" s="854"/>
      <c r="S362" s="854"/>
      <c r="T362" s="854"/>
      <c r="U362" s="854"/>
      <c r="V362" s="854"/>
      <c r="W362" s="854"/>
      <c r="X362" s="854"/>
      <c r="Y362" s="854"/>
      <c r="Z362" s="854"/>
      <c r="AA362" s="11"/>
    </row>
    <row r="363" spans="2:27" ht="30" customHeight="1" thickBot="1" x14ac:dyDescent="0.3">
      <c r="B363" s="10"/>
      <c r="C363" s="6"/>
      <c r="D363" s="41"/>
      <c r="E363" s="492"/>
      <c r="F363" s="6"/>
      <c r="G363" s="6"/>
      <c r="H363" s="6"/>
      <c r="I363" s="6"/>
      <c r="J363" s="6"/>
      <c r="K363" s="50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11"/>
    </row>
    <row r="364" spans="2:27" ht="30" customHeight="1" x14ac:dyDescent="0.25">
      <c r="B364" s="10"/>
      <c r="C364" s="28" t="s">
        <v>44</v>
      </c>
      <c r="D364" s="43" t="s">
        <v>92</v>
      </c>
      <c r="E364" s="493" t="s">
        <v>93</v>
      </c>
      <c r="F364" s="181">
        <v>1</v>
      </c>
      <c r="G364" s="181">
        <v>2</v>
      </c>
      <c r="H364" s="181">
        <v>3</v>
      </c>
      <c r="I364" s="181">
        <v>4</v>
      </c>
      <c r="J364" s="181">
        <v>5</v>
      </c>
      <c r="K364" s="181">
        <v>6</v>
      </c>
      <c r="L364" s="181">
        <v>7</v>
      </c>
      <c r="M364" s="181">
        <v>8</v>
      </c>
      <c r="N364" s="181">
        <v>9</v>
      </c>
      <c r="O364" s="181">
        <v>10</v>
      </c>
      <c r="P364" s="181">
        <v>11</v>
      </c>
      <c r="Q364" s="181">
        <v>12</v>
      </c>
      <c r="R364" s="181">
        <v>13</v>
      </c>
      <c r="S364" s="181">
        <v>14</v>
      </c>
      <c r="T364" s="181">
        <v>15</v>
      </c>
      <c r="U364" s="181">
        <v>16</v>
      </c>
      <c r="V364" s="181">
        <v>17</v>
      </c>
      <c r="W364" s="181">
        <v>18</v>
      </c>
      <c r="X364" s="181">
        <v>19</v>
      </c>
      <c r="Y364" s="181">
        <v>20</v>
      </c>
      <c r="Z364" s="31" t="s">
        <v>94</v>
      </c>
      <c r="AA364" s="11"/>
    </row>
    <row r="365" spans="2:27" ht="30" customHeight="1" x14ac:dyDescent="0.25">
      <c r="B365" s="10"/>
      <c r="C365" s="32">
        <f>C342+1</f>
        <v>111</v>
      </c>
      <c r="D365" s="59" t="str">
        <f>'PRE DATA'!B148</f>
        <v/>
      </c>
      <c r="E365" s="494" t="str">
        <f>'PRE DATA'!C148</f>
        <v/>
      </c>
      <c r="F365" s="69" t="str">
        <f>'PRE DATA'!D148</f>
        <v/>
      </c>
      <c r="G365" s="69" t="str">
        <f>'PRE DATA'!E148</f>
        <v/>
      </c>
      <c r="H365" s="69" t="str">
        <f>'PRE DATA'!F148</f>
        <v/>
      </c>
      <c r="I365" s="69" t="str">
        <f>'PRE DATA'!G148</f>
        <v/>
      </c>
      <c r="J365" s="69" t="str">
        <f>'PRE DATA'!H146</f>
        <v/>
      </c>
      <c r="K365" s="69" t="str">
        <f>'PRE DATA'!I148</f>
        <v/>
      </c>
      <c r="L365" s="69" t="str">
        <f>'PRE DATA'!J148</f>
        <v/>
      </c>
      <c r="M365" s="69" t="str">
        <f>'PRE DATA'!K148</f>
        <v/>
      </c>
      <c r="N365" s="69" t="str">
        <f>'PRE DATA'!L148</f>
        <v/>
      </c>
      <c r="O365" s="69" t="str">
        <f>'PRE DATA'!M148</f>
        <v/>
      </c>
      <c r="P365" s="69" t="str">
        <f>'PRE DATA'!N148</f>
        <v/>
      </c>
      <c r="Q365" s="69" t="str">
        <f>'PRE DATA'!O148</f>
        <v/>
      </c>
      <c r="R365" s="69" t="str">
        <f>'PRE DATA'!P148</f>
        <v/>
      </c>
      <c r="S365" s="69" t="str">
        <f>'PRE DATA'!Q148</f>
        <v/>
      </c>
      <c r="T365" s="69" t="str">
        <f>'PRE DATA'!R148</f>
        <v/>
      </c>
      <c r="U365" s="52" t="s">
        <v>96</v>
      </c>
      <c r="V365" s="52" t="s">
        <v>96</v>
      </c>
      <c r="W365" s="52" t="s">
        <v>96</v>
      </c>
      <c r="X365" s="52" t="s">
        <v>96</v>
      </c>
      <c r="Y365" s="52" t="s">
        <v>96</v>
      </c>
      <c r="Z365" s="34">
        <f>COUNTIF(F365:Y365,"x")+COUNTIF(F365:Y365,"N")</f>
        <v>0</v>
      </c>
      <c r="AA365" s="11"/>
    </row>
    <row r="366" spans="2:27" ht="30" customHeight="1" x14ac:dyDescent="0.25">
      <c r="B366" s="10"/>
      <c r="C366" s="32">
        <f>C365+1</f>
        <v>112</v>
      </c>
      <c r="D366" s="59" t="str">
        <f>'PRE DATA'!B149</f>
        <v/>
      </c>
      <c r="E366" s="494" t="str">
        <f>'PRE DATA'!C149</f>
        <v/>
      </c>
      <c r="F366" s="69" t="str">
        <f>'PRE DATA'!D149</f>
        <v/>
      </c>
      <c r="G366" s="69" t="str">
        <f>'PRE DATA'!E149</f>
        <v/>
      </c>
      <c r="H366" s="69" t="str">
        <f>'PRE DATA'!F149</f>
        <v/>
      </c>
      <c r="I366" s="69" t="str">
        <f>'PRE DATA'!G149</f>
        <v/>
      </c>
      <c r="J366" s="69" t="str">
        <f>'PRE DATA'!H147</f>
        <v/>
      </c>
      <c r="K366" s="69" t="str">
        <f>'PRE DATA'!I149</f>
        <v/>
      </c>
      <c r="L366" s="69" t="str">
        <f>'PRE DATA'!J149</f>
        <v/>
      </c>
      <c r="M366" s="69" t="str">
        <f>'PRE DATA'!K149</f>
        <v/>
      </c>
      <c r="N366" s="69" t="str">
        <f>'PRE DATA'!L149</f>
        <v/>
      </c>
      <c r="O366" s="69" t="str">
        <f>'PRE DATA'!M149</f>
        <v/>
      </c>
      <c r="P366" s="69" t="str">
        <f>'PRE DATA'!N149</f>
        <v/>
      </c>
      <c r="Q366" s="69" t="str">
        <f>'PRE DATA'!O149</f>
        <v/>
      </c>
      <c r="R366" s="69" t="str">
        <f>'PRE DATA'!P149</f>
        <v/>
      </c>
      <c r="S366" s="69" t="str">
        <f>'PRE DATA'!Q149</f>
        <v/>
      </c>
      <c r="T366" s="69" t="str">
        <f>'PRE DATA'!R149</f>
        <v/>
      </c>
      <c r="U366" s="52" t="s">
        <v>96</v>
      </c>
      <c r="V366" s="52" t="s">
        <v>96</v>
      </c>
      <c r="W366" s="52" t="s">
        <v>96</v>
      </c>
      <c r="X366" s="52" t="s">
        <v>96</v>
      </c>
      <c r="Y366" s="52" t="s">
        <v>96</v>
      </c>
      <c r="Z366" s="34">
        <f t="shared" ref="Z366:Z374" si="57">COUNTIF(F366:Y366,"x")+COUNTIF(F366:Y366,"N")</f>
        <v>0</v>
      </c>
      <c r="AA366" s="11"/>
    </row>
    <row r="367" spans="2:27" ht="30" customHeight="1" x14ac:dyDescent="0.25">
      <c r="B367" s="10"/>
      <c r="C367" s="32">
        <f t="shared" ref="C367:C374" si="58">C366+1</f>
        <v>113</v>
      </c>
      <c r="D367" s="59" t="str">
        <f>'PRE DATA'!B150</f>
        <v/>
      </c>
      <c r="E367" s="494" t="str">
        <f>'PRE DATA'!C150</f>
        <v/>
      </c>
      <c r="F367" s="69" t="str">
        <f>'PRE DATA'!D150</f>
        <v/>
      </c>
      <c r="G367" s="69" t="str">
        <f>'PRE DATA'!E150</f>
        <v/>
      </c>
      <c r="H367" s="69" t="str">
        <f>'PRE DATA'!F150</f>
        <v/>
      </c>
      <c r="I367" s="69" t="str">
        <f>'PRE DATA'!G150</f>
        <v/>
      </c>
      <c r="J367" s="69" t="str">
        <f>'PRE DATA'!H148</f>
        <v/>
      </c>
      <c r="K367" s="69" t="str">
        <f>'PRE DATA'!I150</f>
        <v/>
      </c>
      <c r="L367" s="69" t="str">
        <f>'PRE DATA'!J150</f>
        <v/>
      </c>
      <c r="M367" s="69" t="str">
        <f>'PRE DATA'!K150</f>
        <v/>
      </c>
      <c r="N367" s="69" t="str">
        <f>'PRE DATA'!L150</f>
        <v/>
      </c>
      <c r="O367" s="69" t="str">
        <f>'PRE DATA'!M150</f>
        <v/>
      </c>
      <c r="P367" s="69" t="str">
        <f>'PRE DATA'!N150</f>
        <v/>
      </c>
      <c r="Q367" s="69" t="str">
        <f>'PRE DATA'!O150</f>
        <v/>
      </c>
      <c r="R367" s="69" t="str">
        <f>'PRE DATA'!P150</f>
        <v/>
      </c>
      <c r="S367" s="69" t="str">
        <f>'PRE DATA'!Q150</f>
        <v/>
      </c>
      <c r="T367" s="69" t="str">
        <f>'PRE DATA'!R150</f>
        <v/>
      </c>
      <c r="U367" s="52" t="s">
        <v>96</v>
      </c>
      <c r="V367" s="52" t="s">
        <v>96</v>
      </c>
      <c r="W367" s="52" t="s">
        <v>96</v>
      </c>
      <c r="X367" s="52" t="s">
        <v>96</v>
      </c>
      <c r="Y367" s="52" t="s">
        <v>96</v>
      </c>
      <c r="Z367" s="34">
        <f t="shared" si="57"/>
        <v>0</v>
      </c>
      <c r="AA367" s="11"/>
    </row>
    <row r="368" spans="2:27" ht="30" customHeight="1" x14ac:dyDescent="0.25">
      <c r="B368" s="10"/>
      <c r="C368" s="32">
        <f t="shared" si="58"/>
        <v>114</v>
      </c>
      <c r="D368" s="59" t="str">
        <f>'PRE DATA'!B151</f>
        <v/>
      </c>
      <c r="E368" s="494" t="str">
        <f>'PRE DATA'!C151</f>
        <v/>
      </c>
      <c r="F368" s="69" t="str">
        <f>'PRE DATA'!D151</f>
        <v/>
      </c>
      <c r="G368" s="69" t="str">
        <f>'PRE DATA'!E151</f>
        <v/>
      </c>
      <c r="H368" s="69" t="str">
        <f>'PRE DATA'!F151</f>
        <v/>
      </c>
      <c r="I368" s="69" t="str">
        <f>'PRE DATA'!G151</f>
        <v/>
      </c>
      <c r="J368" s="69" t="str">
        <f>'PRE DATA'!H149</f>
        <v/>
      </c>
      <c r="K368" s="69" t="str">
        <f>'PRE DATA'!I151</f>
        <v/>
      </c>
      <c r="L368" s="69" t="str">
        <f>'PRE DATA'!J151</f>
        <v/>
      </c>
      <c r="M368" s="69" t="str">
        <f>'PRE DATA'!K151</f>
        <v/>
      </c>
      <c r="N368" s="69" t="str">
        <f>'PRE DATA'!L151</f>
        <v/>
      </c>
      <c r="O368" s="69" t="str">
        <f>'PRE DATA'!M151</f>
        <v/>
      </c>
      <c r="P368" s="69" t="str">
        <f>'PRE DATA'!N151</f>
        <v/>
      </c>
      <c r="Q368" s="69" t="str">
        <f>'PRE DATA'!O151</f>
        <v/>
      </c>
      <c r="R368" s="69" t="str">
        <f>'PRE DATA'!P151</f>
        <v/>
      </c>
      <c r="S368" s="69" t="str">
        <f>'PRE DATA'!Q151</f>
        <v/>
      </c>
      <c r="T368" s="69" t="str">
        <f>'PRE DATA'!R151</f>
        <v/>
      </c>
      <c r="U368" s="52" t="s">
        <v>96</v>
      </c>
      <c r="V368" s="52" t="s">
        <v>96</v>
      </c>
      <c r="W368" s="52" t="s">
        <v>96</v>
      </c>
      <c r="X368" s="52" t="s">
        <v>96</v>
      </c>
      <c r="Y368" s="52" t="s">
        <v>96</v>
      </c>
      <c r="Z368" s="34">
        <f t="shared" si="57"/>
        <v>0</v>
      </c>
      <c r="AA368" s="11"/>
    </row>
    <row r="369" spans="2:27" ht="30" customHeight="1" x14ac:dyDescent="0.25">
      <c r="B369" s="10"/>
      <c r="C369" s="32">
        <f t="shared" si="58"/>
        <v>115</v>
      </c>
      <c r="D369" s="59" t="str">
        <f>'PRE DATA'!B152</f>
        <v/>
      </c>
      <c r="E369" s="494" t="str">
        <f>'PRE DATA'!C152</f>
        <v/>
      </c>
      <c r="F369" s="69" t="str">
        <f>'PRE DATA'!D152</f>
        <v/>
      </c>
      <c r="G369" s="69" t="str">
        <f>'PRE DATA'!E152</f>
        <v/>
      </c>
      <c r="H369" s="69" t="str">
        <f>'PRE DATA'!F152</f>
        <v/>
      </c>
      <c r="I369" s="69" t="str">
        <f>'PRE DATA'!G152</f>
        <v/>
      </c>
      <c r="J369" s="69" t="str">
        <f>'PRE DATA'!H150</f>
        <v/>
      </c>
      <c r="K369" s="69" t="str">
        <f>'PRE DATA'!I152</f>
        <v/>
      </c>
      <c r="L369" s="69" t="str">
        <f>'PRE DATA'!J152</f>
        <v/>
      </c>
      <c r="M369" s="69" t="str">
        <f>'PRE DATA'!K152</f>
        <v/>
      </c>
      <c r="N369" s="69" t="str">
        <f>'PRE DATA'!L152</f>
        <v/>
      </c>
      <c r="O369" s="69" t="str">
        <f>'PRE DATA'!M152</f>
        <v/>
      </c>
      <c r="P369" s="69" t="str">
        <f>'PRE DATA'!N152</f>
        <v/>
      </c>
      <c r="Q369" s="69" t="str">
        <f>'PRE DATA'!O152</f>
        <v/>
      </c>
      <c r="R369" s="69" t="str">
        <f>'PRE DATA'!P152</f>
        <v/>
      </c>
      <c r="S369" s="69" t="str">
        <f>'PRE DATA'!Q152</f>
        <v/>
      </c>
      <c r="T369" s="69" t="str">
        <f>'PRE DATA'!R152</f>
        <v/>
      </c>
      <c r="U369" s="52" t="s">
        <v>96</v>
      </c>
      <c r="V369" s="52" t="s">
        <v>96</v>
      </c>
      <c r="W369" s="52" t="s">
        <v>96</v>
      </c>
      <c r="X369" s="52" t="s">
        <v>96</v>
      </c>
      <c r="Y369" s="52" t="s">
        <v>96</v>
      </c>
      <c r="Z369" s="34">
        <f t="shared" si="57"/>
        <v>0</v>
      </c>
      <c r="AA369" s="11"/>
    </row>
    <row r="370" spans="2:27" ht="30" customHeight="1" x14ac:dyDescent="0.25">
      <c r="B370" s="10"/>
      <c r="C370" s="32">
        <f t="shared" si="58"/>
        <v>116</v>
      </c>
      <c r="D370" s="59" t="str">
        <f>'PRE DATA'!B153</f>
        <v/>
      </c>
      <c r="E370" s="494" t="str">
        <f>'PRE DATA'!C153</f>
        <v/>
      </c>
      <c r="F370" s="69" t="str">
        <f>'PRE DATA'!D153</f>
        <v/>
      </c>
      <c r="G370" s="69" t="str">
        <f>'PRE DATA'!E153</f>
        <v/>
      </c>
      <c r="H370" s="69" t="str">
        <f>'PRE DATA'!F153</f>
        <v/>
      </c>
      <c r="I370" s="69" t="str">
        <f>'PRE DATA'!G153</f>
        <v/>
      </c>
      <c r="J370" s="69" t="str">
        <f>'PRE DATA'!H151</f>
        <v/>
      </c>
      <c r="K370" s="69" t="str">
        <f>'PRE DATA'!I153</f>
        <v/>
      </c>
      <c r="L370" s="69" t="str">
        <f>'PRE DATA'!J153</f>
        <v/>
      </c>
      <c r="M370" s="69" t="str">
        <f>'PRE DATA'!K153</f>
        <v/>
      </c>
      <c r="N370" s="69" t="str">
        <f>'PRE DATA'!L153</f>
        <v/>
      </c>
      <c r="O370" s="69" t="str">
        <f>'PRE DATA'!M153</f>
        <v/>
      </c>
      <c r="P370" s="69" t="str">
        <f>'PRE DATA'!N153</f>
        <v/>
      </c>
      <c r="Q370" s="69" t="str">
        <f>'PRE DATA'!O153</f>
        <v/>
      </c>
      <c r="R370" s="69" t="str">
        <f>'PRE DATA'!P153</f>
        <v/>
      </c>
      <c r="S370" s="69" t="str">
        <f>'PRE DATA'!Q153</f>
        <v/>
      </c>
      <c r="T370" s="69" t="str">
        <f>'PRE DATA'!R153</f>
        <v/>
      </c>
      <c r="U370" s="52" t="s">
        <v>96</v>
      </c>
      <c r="V370" s="52" t="s">
        <v>96</v>
      </c>
      <c r="W370" s="52" t="s">
        <v>96</v>
      </c>
      <c r="X370" s="52" t="s">
        <v>96</v>
      </c>
      <c r="Y370" s="52" t="s">
        <v>96</v>
      </c>
      <c r="Z370" s="34">
        <f t="shared" si="57"/>
        <v>0</v>
      </c>
      <c r="AA370" s="11"/>
    </row>
    <row r="371" spans="2:27" ht="30" customHeight="1" x14ac:dyDescent="0.25">
      <c r="B371" s="10"/>
      <c r="C371" s="32">
        <f t="shared" si="58"/>
        <v>117</v>
      </c>
      <c r="D371" s="59" t="str">
        <f>'PRE DATA'!B154</f>
        <v/>
      </c>
      <c r="E371" s="494" t="str">
        <f>'PRE DATA'!C154</f>
        <v/>
      </c>
      <c r="F371" s="69" t="str">
        <f>'PRE DATA'!D154</f>
        <v/>
      </c>
      <c r="G371" s="69" t="str">
        <f>'PRE DATA'!E154</f>
        <v/>
      </c>
      <c r="H371" s="69" t="str">
        <f>'PRE DATA'!F154</f>
        <v/>
      </c>
      <c r="I371" s="69" t="str">
        <f>'PRE DATA'!G154</f>
        <v/>
      </c>
      <c r="J371" s="69" t="str">
        <f>'PRE DATA'!H152</f>
        <v/>
      </c>
      <c r="K371" s="69" t="str">
        <f>'PRE DATA'!I154</f>
        <v/>
      </c>
      <c r="L371" s="69" t="str">
        <f>'PRE DATA'!J154</f>
        <v/>
      </c>
      <c r="M371" s="69" t="str">
        <f>'PRE DATA'!K154</f>
        <v/>
      </c>
      <c r="N371" s="69" t="str">
        <f>'PRE DATA'!L154</f>
        <v/>
      </c>
      <c r="O371" s="69" t="str">
        <f>'PRE DATA'!M154</f>
        <v/>
      </c>
      <c r="P371" s="69" t="str">
        <f>'PRE DATA'!N154</f>
        <v/>
      </c>
      <c r="Q371" s="69" t="str">
        <f>'PRE DATA'!O154</f>
        <v/>
      </c>
      <c r="R371" s="69" t="str">
        <f>'PRE DATA'!P154</f>
        <v/>
      </c>
      <c r="S371" s="69" t="str">
        <f>'PRE DATA'!Q154</f>
        <v/>
      </c>
      <c r="T371" s="69" t="str">
        <f>'PRE DATA'!R154</f>
        <v/>
      </c>
      <c r="U371" s="52" t="s">
        <v>96</v>
      </c>
      <c r="V371" s="52" t="s">
        <v>96</v>
      </c>
      <c r="W371" s="52" t="s">
        <v>96</v>
      </c>
      <c r="X371" s="52" t="s">
        <v>96</v>
      </c>
      <c r="Y371" s="52" t="s">
        <v>96</v>
      </c>
      <c r="Z371" s="34">
        <f t="shared" si="57"/>
        <v>0</v>
      </c>
      <c r="AA371" s="11"/>
    </row>
    <row r="372" spans="2:27" ht="30" customHeight="1" x14ac:dyDescent="0.25">
      <c r="B372" s="10"/>
      <c r="C372" s="32">
        <f t="shared" si="58"/>
        <v>118</v>
      </c>
      <c r="D372" s="59" t="str">
        <f>'PRE DATA'!B155</f>
        <v/>
      </c>
      <c r="E372" s="494" t="str">
        <f>'PRE DATA'!C155</f>
        <v/>
      </c>
      <c r="F372" s="69" t="str">
        <f>'PRE DATA'!D155</f>
        <v/>
      </c>
      <c r="G372" s="69" t="str">
        <f>'PRE DATA'!E155</f>
        <v/>
      </c>
      <c r="H372" s="69" t="str">
        <f>'PRE DATA'!F155</f>
        <v/>
      </c>
      <c r="I372" s="69" t="str">
        <f>'PRE DATA'!G155</f>
        <v/>
      </c>
      <c r="J372" s="69" t="str">
        <f>'PRE DATA'!H153</f>
        <v/>
      </c>
      <c r="K372" s="69" t="str">
        <f>'PRE DATA'!I155</f>
        <v/>
      </c>
      <c r="L372" s="69" t="str">
        <f>'PRE DATA'!J155</f>
        <v/>
      </c>
      <c r="M372" s="69" t="str">
        <f>'PRE DATA'!K155</f>
        <v/>
      </c>
      <c r="N372" s="69" t="str">
        <f>'PRE DATA'!L155</f>
        <v/>
      </c>
      <c r="O372" s="69" t="str">
        <f>'PRE DATA'!M155</f>
        <v/>
      </c>
      <c r="P372" s="69" t="str">
        <f>'PRE DATA'!N155</f>
        <v/>
      </c>
      <c r="Q372" s="69" t="str">
        <f>'PRE DATA'!O155</f>
        <v/>
      </c>
      <c r="R372" s="69" t="str">
        <f>'PRE DATA'!P155</f>
        <v/>
      </c>
      <c r="S372" s="69" t="str">
        <f>'PRE DATA'!Q155</f>
        <v/>
      </c>
      <c r="T372" s="69" t="str">
        <f>'PRE DATA'!R155</f>
        <v/>
      </c>
      <c r="U372" s="52" t="s">
        <v>96</v>
      </c>
      <c r="V372" s="52" t="s">
        <v>96</v>
      </c>
      <c r="W372" s="52" t="s">
        <v>96</v>
      </c>
      <c r="X372" s="52" t="s">
        <v>96</v>
      </c>
      <c r="Y372" s="52" t="s">
        <v>96</v>
      </c>
      <c r="Z372" s="34">
        <f t="shared" si="57"/>
        <v>0</v>
      </c>
      <c r="AA372" s="11"/>
    </row>
    <row r="373" spans="2:27" ht="30" customHeight="1" x14ac:dyDescent="0.25">
      <c r="B373" s="10"/>
      <c r="C373" s="32">
        <f t="shared" si="58"/>
        <v>119</v>
      </c>
      <c r="D373" s="59" t="str">
        <f>'PRE DATA'!B156</f>
        <v/>
      </c>
      <c r="E373" s="494" t="str">
        <f>'PRE DATA'!C156</f>
        <v/>
      </c>
      <c r="F373" s="69" t="str">
        <f>'PRE DATA'!D156</f>
        <v/>
      </c>
      <c r="G373" s="69" t="str">
        <f>'PRE DATA'!E156</f>
        <v/>
      </c>
      <c r="H373" s="69" t="str">
        <f>'PRE DATA'!F156</f>
        <v/>
      </c>
      <c r="I373" s="69" t="str">
        <f>'PRE DATA'!G156</f>
        <v/>
      </c>
      <c r="J373" s="69" t="str">
        <f>'PRE DATA'!H154</f>
        <v/>
      </c>
      <c r="K373" s="69" t="str">
        <f>'PRE DATA'!I156</f>
        <v/>
      </c>
      <c r="L373" s="69" t="str">
        <f>'PRE DATA'!J156</f>
        <v/>
      </c>
      <c r="M373" s="69" t="str">
        <f>'PRE DATA'!K156</f>
        <v/>
      </c>
      <c r="N373" s="69" t="str">
        <f>'PRE DATA'!L156</f>
        <v/>
      </c>
      <c r="O373" s="69" t="str">
        <f>'PRE DATA'!M156</f>
        <v/>
      </c>
      <c r="P373" s="69" t="str">
        <f>'PRE DATA'!N156</f>
        <v/>
      </c>
      <c r="Q373" s="69" t="str">
        <f>'PRE DATA'!O156</f>
        <v/>
      </c>
      <c r="R373" s="69" t="str">
        <f>'PRE DATA'!P156</f>
        <v/>
      </c>
      <c r="S373" s="69" t="str">
        <f>'PRE DATA'!Q156</f>
        <v/>
      </c>
      <c r="T373" s="69" t="str">
        <f>'PRE DATA'!R156</f>
        <v/>
      </c>
      <c r="U373" s="52" t="s">
        <v>96</v>
      </c>
      <c r="V373" s="52" t="s">
        <v>96</v>
      </c>
      <c r="W373" s="52" t="s">
        <v>96</v>
      </c>
      <c r="X373" s="52" t="s">
        <v>96</v>
      </c>
      <c r="Y373" s="52" t="s">
        <v>96</v>
      </c>
      <c r="Z373" s="34">
        <f t="shared" si="57"/>
        <v>0</v>
      </c>
      <c r="AA373" s="11"/>
    </row>
    <row r="374" spans="2:27" ht="30" customHeight="1" thickBot="1" x14ac:dyDescent="0.3">
      <c r="B374" s="10"/>
      <c r="C374" s="35">
        <f t="shared" si="58"/>
        <v>120</v>
      </c>
      <c r="D374" s="61" t="str">
        <f>'PRE DATA'!B157</f>
        <v/>
      </c>
      <c r="E374" s="495" t="str">
        <f>'PRE DATA'!C157</f>
        <v/>
      </c>
      <c r="F374" s="70" t="str">
        <f>'PRE DATA'!D157</f>
        <v/>
      </c>
      <c r="G374" s="70" t="str">
        <f>'PRE DATA'!E157</f>
        <v/>
      </c>
      <c r="H374" s="70" t="str">
        <f>'PRE DATA'!F157</f>
        <v/>
      </c>
      <c r="I374" s="70" t="str">
        <f>'PRE DATA'!G157</f>
        <v/>
      </c>
      <c r="J374" s="70" t="str">
        <f>'PRE DATA'!H155</f>
        <v/>
      </c>
      <c r="K374" s="70" t="str">
        <f>'PRE DATA'!I157</f>
        <v/>
      </c>
      <c r="L374" s="70" t="str">
        <f>'PRE DATA'!J157</f>
        <v/>
      </c>
      <c r="M374" s="70" t="str">
        <f>'PRE DATA'!K157</f>
        <v/>
      </c>
      <c r="N374" s="70" t="str">
        <f>'PRE DATA'!L157</f>
        <v/>
      </c>
      <c r="O374" s="70" t="str">
        <f>'PRE DATA'!M157</f>
        <v/>
      </c>
      <c r="P374" s="70" t="str">
        <f>'PRE DATA'!N157</f>
        <v/>
      </c>
      <c r="Q374" s="70" t="str">
        <f>'PRE DATA'!O157</f>
        <v/>
      </c>
      <c r="R374" s="70" t="str">
        <f>'PRE DATA'!P157</f>
        <v/>
      </c>
      <c r="S374" s="70" t="str">
        <f>'PRE DATA'!Q157</f>
        <v/>
      </c>
      <c r="T374" s="70" t="str">
        <f>'PRE DATA'!R157</f>
        <v/>
      </c>
      <c r="U374" s="53" t="s">
        <v>96</v>
      </c>
      <c r="V374" s="53" t="s">
        <v>96</v>
      </c>
      <c r="W374" s="53" t="s">
        <v>96</v>
      </c>
      <c r="X374" s="53" t="s">
        <v>96</v>
      </c>
      <c r="Y374" s="53" t="s">
        <v>96</v>
      </c>
      <c r="Z374" s="62">
        <f t="shared" si="57"/>
        <v>0</v>
      </c>
      <c r="AA374" s="11"/>
    </row>
    <row r="375" spans="2:27" ht="30" customHeight="1" thickBot="1" x14ac:dyDescent="0.3">
      <c r="B375" s="10"/>
      <c r="C375" s="6"/>
      <c r="D375" s="44"/>
      <c r="E375" s="496"/>
      <c r="F375" s="36"/>
      <c r="G375" s="37"/>
      <c r="H375" s="37"/>
      <c r="I375" s="37"/>
      <c r="J375" s="37"/>
      <c r="K375" s="54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856" t="s">
        <v>97</v>
      </c>
      <c r="W375" s="857"/>
      <c r="X375" s="857"/>
      <c r="Y375" s="858"/>
      <c r="Z375" s="63">
        <f>SUM(Z365:Z374)</f>
        <v>0</v>
      </c>
      <c r="AA375" s="11"/>
    </row>
    <row r="376" spans="2:27" ht="30" customHeight="1" x14ac:dyDescent="0.25">
      <c r="B376" s="10"/>
      <c r="C376" s="6"/>
      <c r="D376" s="859" t="s">
        <v>98</v>
      </c>
      <c r="E376" s="859"/>
      <c r="F376" s="859"/>
      <c r="G376" s="859"/>
      <c r="H376" s="859"/>
      <c r="I376" s="859"/>
      <c r="J376" s="859"/>
      <c r="K376" s="859"/>
      <c r="L376" s="859"/>
      <c r="M376" s="859"/>
      <c r="N376" s="859"/>
      <c r="O376" s="859"/>
      <c r="P376" s="859"/>
      <c r="Q376" s="859"/>
      <c r="R376" s="859"/>
      <c r="S376" s="859"/>
      <c r="T376" s="859"/>
      <c r="U376" s="859"/>
      <c r="V376" s="859"/>
      <c r="W376" s="859"/>
      <c r="X376" s="859"/>
      <c r="Y376" s="859"/>
      <c r="Z376" s="37"/>
      <c r="AA376" s="11"/>
    </row>
    <row r="377" spans="2:27" ht="30" customHeight="1" x14ac:dyDescent="0.25">
      <c r="B377" s="10"/>
      <c r="C377" s="6"/>
      <c r="D377" s="845" t="s">
        <v>107</v>
      </c>
      <c r="E377" s="845"/>
      <c r="F377" s="169">
        <f>COUNTIF(F365:F374,"X")</f>
        <v>0</v>
      </c>
      <c r="G377" s="169">
        <f t="shared" ref="G377:Y377" si="59">COUNTIF(G365:G374,"X")</f>
        <v>0</v>
      </c>
      <c r="H377" s="169">
        <f t="shared" si="59"/>
        <v>0</v>
      </c>
      <c r="I377" s="169">
        <f t="shared" si="59"/>
        <v>0</v>
      </c>
      <c r="J377" s="169">
        <f t="shared" si="59"/>
        <v>0</v>
      </c>
      <c r="K377" s="169">
        <f t="shared" si="59"/>
        <v>0</v>
      </c>
      <c r="L377" s="169">
        <f t="shared" si="59"/>
        <v>0</v>
      </c>
      <c r="M377" s="169">
        <f t="shared" si="59"/>
        <v>0</v>
      </c>
      <c r="N377" s="169">
        <f t="shared" si="59"/>
        <v>0</v>
      </c>
      <c r="O377" s="169">
        <f t="shared" si="59"/>
        <v>0</v>
      </c>
      <c r="P377" s="169">
        <f t="shared" si="59"/>
        <v>0</v>
      </c>
      <c r="Q377" s="169">
        <f t="shared" si="59"/>
        <v>0</v>
      </c>
      <c r="R377" s="169">
        <f t="shared" si="59"/>
        <v>0</v>
      </c>
      <c r="S377" s="169">
        <f t="shared" si="59"/>
        <v>0</v>
      </c>
      <c r="T377" s="169">
        <f t="shared" si="59"/>
        <v>0</v>
      </c>
      <c r="U377" s="169">
        <f t="shared" si="59"/>
        <v>0</v>
      </c>
      <c r="V377" s="169">
        <f t="shared" si="59"/>
        <v>0</v>
      </c>
      <c r="W377" s="169">
        <f t="shared" si="59"/>
        <v>0</v>
      </c>
      <c r="X377" s="169">
        <f t="shared" si="59"/>
        <v>0</v>
      </c>
      <c r="Y377" s="169">
        <f t="shared" si="59"/>
        <v>0</v>
      </c>
      <c r="Z377" s="37"/>
      <c r="AA377" s="11"/>
    </row>
    <row r="378" spans="2:27" ht="30" customHeight="1" x14ac:dyDescent="0.25">
      <c r="B378" s="10"/>
      <c r="C378" s="6"/>
      <c r="D378" s="845" t="s">
        <v>108</v>
      </c>
      <c r="E378" s="845"/>
      <c r="F378" s="169">
        <f>COUNTIF(F365:F374,"N")</f>
        <v>0</v>
      </c>
      <c r="G378" s="169">
        <f t="shared" ref="G378:Y378" si="60">COUNTIF(G365:G374,"N")</f>
        <v>0</v>
      </c>
      <c r="H378" s="169">
        <f t="shared" si="60"/>
        <v>0</v>
      </c>
      <c r="I378" s="169">
        <f t="shared" si="60"/>
        <v>0</v>
      </c>
      <c r="J378" s="169">
        <f t="shared" si="60"/>
        <v>0</v>
      </c>
      <c r="K378" s="169">
        <f t="shared" si="60"/>
        <v>0</v>
      </c>
      <c r="L378" s="169">
        <f t="shared" si="60"/>
        <v>0</v>
      </c>
      <c r="M378" s="169">
        <f t="shared" si="60"/>
        <v>0</v>
      </c>
      <c r="N378" s="169">
        <f t="shared" si="60"/>
        <v>0</v>
      </c>
      <c r="O378" s="169">
        <f t="shared" si="60"/>
        <v>0</v>
      </c>
      <c r="P378" s="169">
        <f t="shared" si="60"/>
        <v>0</v>
      </c>
      <c r="Q378" s="169">
        <f t="shared" si="60"/>
        <v>0</v>
      </c>
      <c r="R378" s="169">
        <f t="shared" si="60"/>
        <v>0</v>
      </c>
      <c r="S378" s="169">
        <f t="shared" si="60"/>
        <v>0</v>
      </c>
      <c r="T378" s="169">
        <f t="shared" si="60"/>
        <v>0</v>
      </c>
      <c r="U378" s="169">
        <f t="shared" si="60"/>
        <v>0</v>
      </c>
      <c r="V378" s="169">
        <f t="shared" si="60"/>
        <v>0</v>
      </c>
      <c r="W378" s="169">
        <f t="shared" si="60"/>
        <v>0</v>
      </c>
      <c r="X378" s="169">
        <f t="shared" si="60"/>
        <v>0</v>
      </c>
      <c r="Y378" s="169">
        <f t="shared" si="60"/>
        <v>0</v>
      </c>
      <c r="Z378" s="37"/>
      <c r="AA378" s="11"/>
    </row>
    <row r="379" spans="2:27" ht="30" customHeight="1" x14ac:dyDescent="0.25">
      <c r="B379" s="10"/>
      <c r="C379" s="6"/>
      <c r="D379" s="845" t="s">
        <v>109</v>
      </c>
      <c r="E379" s="845"/>
      <c r="F379" s="169">
        <f>COUNTIF(F365:F374,"A")</f>
        <v>0</v>
      </c>
      <c r="G379" s="169">
        <f t="shared" ref="G379:Y379" si="61">COUNTIF(G365:G374,"A")</f>
        <v>0</v>
      </c>
      <c r="H379" s="169">
        <f t="shared" si="61"/>
        <v>0</v>
      </c>
      <c r="I379" s="169">
        <f t="shared" si="61"/>
        <v>0</v>
      </c>
      <c r="J379" s="169">
        <f t="shared" si="61"/>
        <v>0</v>
      </c>
      <c r="K379" s="169">
        <f t="shared" si="61"/>
        <v>0</v>
      </c>
      <c r="L379" s="169">
        <f t="shared" si="61"/>
        <v>0</v>
      </c>
      <c r="M379" s="169">
        <f t="shared" si="61"/>
        <v>0</v>
      </c>
      <c r="N379" s="169">
        <f t="shared" si="61"/>
        <v>0</v>
      </c>
      <c r="O379" s="169">
        <f t="shared" si="61"/>
        <v>0</v>
      </c>
      <c r="P379" s="169">
        <f t="shared" si="61"/>
        <v>0</v>
      </c>
      <c r="Q379" s="169">
        <f t="shared" si="61"/>
        <v>0</v>
      </c>
      <c r="R379" s="169">
        <f t="shared" si="61"/>
        <v>0</v>
      </c>
      <c r="S379" s="169">
        <f t="shared" si="61"/>
        <v>0</v>
      </c>
      <c r="T379" s="169">
        <f t="shared" si="61"/>
        <v>0</v>
      </c>
      <c r="U379" s="169">
        <f t="shared" si="61"/>
        <v>0</v>
      </c>
      <c r="V379" s="169">
        <f t="shared" si="61"/>
        <v>0</v>
      </c>
      <c r="W379" s="169">
        <f t="shared" si="61"/>
        <v>0</v>
      </c>
      <c r="X379" s="169">
        <f t="shared" si="61"/>
        <v>0</v>
      </c>
      <c r="Y379" s="169">
        <f t="shared" si="61"/>
        <v>0</v>
      </c>
      <c r="Z379" s="37"/>
      <c r="AA379" s="11"/>
    </row>
    <row r="380" spans="2:27" ht="30" customHeight="1" x14ac:dyDescent="0.25">
      <c r="B380" s="10"/>
      <c r="C380" s="6"/>
      <c r="D380" s="42"/>
      <c r="E380" s="492"/>
      <c r="F380" s="38"/>
      <c r="G380" s="37"/>
      <c r="H380" s="37"/>
      <c r="I380" s="37"/>
      <c r="J380" s="37"/>
      <c r="K380" s="54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11"/>
    </row>
    <row r="381" spans="2:27" ht="30" customHeight="1" x14ac:dyDescent="0.25">
      <c r="B381" s="10"/>
      <c r="C381" s="6"/>
      <c r="D381" s="77" t="str">
        <f>$D$61</f>
        <v>……………………………………………………………………….</v>
      </c>
      <c r="E381" s="492"/>
      <c r="F381" s="6"/>
      <c r="G381" s="6"/>
      <c r="H381" s="6"/>
      <c r="I381" s="6"/>
      <c r="J381" s="6"/>
      <c r="K381" s="50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846" t="s">
        <v>99</v>
      </c>
      <c r="X381" s="847"/>
      <c r="Y381" s="847"/>
      <c r="Z381" s="848"/>
      <c r="AA381" s="11"/>
    </row>
    <row r="382" spans="2:27" ht="30" customHeight="1" x14ac:dyDescent="0.25">
      <c r="B382" s="10"/>
      <c r="C382" s="6"/>
      <c r="D382" s="65" t="str">
        <f>$D$62</f>
        <v>Perera</v>
      </c>
      <c r="E382" s="849" t="str">
        <f>'PRE DATA'!$C$27</f>
        <v>CBA/2555/2015</v>
      </c>
      <c r="F382" s="849"/>
      <c r="G382" s="849"/>
      <c r="H382" s="849"/>
      <c r="I382" s="849"/>
      <c r="J382" s="849"/>
      <c r="K382" s="50"/>
      <c r="L382" s="850">
        <f>'PRE ASSESSMENT'!$D$42</f>
        <v>43652</v>
      </c>
      <c r="M382" s="850"/>
      <c r="N382" s="850"/>
      <c r="O382" s="850"/>
      <c r="P382" s="850"/>
      <c r="Q382" s="850"/>
      <c r="R382" s="850"/>
      <c r="S382" s="850"/>
      <c r="T382" s="6"/>
      <c r="U382" s="6"/>
      <c r="V382" s="6"/>
      <c r="W382" s="851" t="str">
        <f>'PRE DATA'!$C$34</f>
        <v>2019-1</v>
      </c>
      <c r="X382" s="852"/>
      <c r="Y382" s="852"/>
      <c r="Z382" s="853"/>
      <c r="AA382" s="11"/>
    </row>
    <row r="383" spans="2:27" ht="30" customHeight="1" x14ac:dyDescent="0.25">
      <c r="B383" s="10"/>
      <c r="C383" s="6"/>
      <c r="D383" s="39" t="str">
        <f>$D$63</f>
        <v xml:space="preserve">Name &amp;  Signature of the Assessor </v>
      </c>
      <c r="E383" s="839" t="s">
        <v>19</v>
      </c>
      <c r="F383" s="839"/>
      <c r="G383" s="839"/>
      <c r="H383" s="839"/>
      <c r="I383" s="839"/>
      <c r="J383" s="839"/>
      <c r="K383" s="50"/>
      <c r="L383" s="840" t="s">
        <v>21</v>
      </c>
      <c r="M383" s="840"/>
      <c r="N383" s="840"/>
      <c r="O383" s="840"/>
      <c r="P383" s="840"/>
      <c r="Q383" s="840"/>
      <c r="R383" s="840"/>
      <c r="S383" s="840"/>
      <c r="T383" s="6"/>
      <c r="U383" s="6"/>
      <c r="V383" s="6"/>
      <c r="W383" s="6"/>
      <c r="X383" s="6"/>
      <c r="Y383" s="6"/>
      <c r="Z383" s="6"/>
      <c r="AA383" s="11"/>
    </row>
    <row r="384" spans="2:27" ht="30" customHeight="1" thickBot="1" x14ac:dyDescent="0.3">
      <c r="B384" s="4"/>
      <c r="C384" s="40"/>
      <c r="D384" s="45"/>
      <c r="E384" s="497"/>
      <c r="F384" s="40"/>
      <c r="G384" s="40"/>
      <c r="H384" s="40"/>
      <c r="I384" s="40"/>
      <c r="J384" s="40"/>
      <c r="K384" s="55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5"/>
    </row>
    <row r="385" spans="2:27" ht="30" customHeight="1" thickBot="1" x14ac:dyDescent="0.3">
      <c r="B385" s="6"/>
    </row>
    <row r="386" spans="2:27" ht="30" customHeight="1" thickBot="1" x14ac:dyDescent="0.3">
      <c r="B386" s="1"/>
      <c r="C386" s="2"/>
      <c r="D386" s="860" t="str">
        <f>$D$2</f>
        <v>DETAILS OF PRE ASSESSMENT CARRIED OUT</v>
      </c>
      <c r="E386" s="860"/>
      <c r="F386" s="860"/>
      <c r="G386" s="860"/>
      <c r="H386" s="860"/>
      <c r="I386" s="860"/>
      <c r="J386" s="860"/>
      <c r="K386" s="860"/>
      <c r="L386" s="860"/>
      <c r="M386" s="860"/>
      <c r="N386" s="860"/>
      <c r="O386" s="860"/>
      <c r="P386" s="860"/>
      <c r="Q386" s="860"/>
      <c r="R386" s="860"/>
      <c r="S386" s="860"/>
      <c r="T386" s="860"/>
      <c r="U386" s="860"/>
      <c r="V386" s="860"/>
      <c r="W386" s="860"/>
      <c r="X386" s="860"/>
      <c r="Y386" s="860"/>
      <c r="Z386" s="861"/>
      <c r="AA386" s="27">
        <f>AA354+1</f>
        <v>13</v>
      </c>
    </row>
    <row r="387" spans="2:27" ht="30" customHeight="1" x14ac:dyDescent="0.25">
      <c r="B387" s="10"/>
      <c r="C387" s="6"/>
      <c r="D387" s="46" t="s">
        <v>101</v>
      </c>
      <c r="E387" s="862" t="str">
        <f>'PRE ASSESSMENT'!$E$13:$G$13</f>
        <v>TRAINING INSTITUTE</v>
      </c>
      <c r="F387" s="862"/>
      <c r="G387" s="862"/>
      <c r="H387" s="862"/>
      <c r="I387" s="862"/>
      <c r="J387" s="862"/>
      <c r="K387" s="862"/>
      <c r="L387" s="862"/>
      <c r="M387" s="862"/>
      <c r="N387" s="862"/>
      <c r="O387" s="862"/>
      <c r="P387" s="862"/>
      <c r="Q387" s="862"/>
      <c r="R387" s="862"/>
      <c r="S387" s="862"/>
      <c r="T387" s="862"/>
      <c r="U387" s="862"/>
      <c r="V387" s="862"/>
      <c r="W387" s="862"/>
      <c r="X387" s="862"/>
      <c r="Y387" s="863"/>
      <c r="Z387" s="869" t="s">
        <v>112</v>
      </c>
      <c r="AA387" s="11"/>
    </row>
    <row r="388" spans="2:27" ht="30" customHeight="1" thickBot="1" x14ac:dyDescent="0.3">
      <c r="B388" s="10"/>
      <c r="C388" s="6"/>
      <c r="D388" s="47" t="s">
        <v>102</v>
      </c>
      <c r="E388" s="843" t="str">
        <f>'PRE ASSESSMENT'!$E$14:$G$14</f>
        <v>No 05, Gampaha</v>
      </c>
      <c r="F388" s="843"/>
      <c r="G388" s="843"/>
      <c r="H388" s="843"/>
      <c r="I388" s="843"/>
      <c r="J388" s="843"/>
      <c r="K388" s="843"/>
      <c r="L388" s="843"/>
      <c r="M388" s="843"/>
      <c r="N388" s="843"/>
      <c r="O388" s="843"/>
      <c r="P388" s="843"/>
      <c r="Q388" s="843"/>
      <c r="R388" s="843"/>
      <c r="S388" s="843"/>
      <c r="T388" s="843"/>
      <c r="U388" s="843"/>
      <c r="V388" s="843"/>
      <c r="W388" s="843"/>
      <c r="X388" s="843"/>
      <c r="Y388" s="844"/>
      <c r="Z388" s="870"/>
      <c r="AA388" s="11"/>
    </row>
    <row r="389" spans="2:27" ht="30" customHeight="1" thickBot="1" x14ac:dyDescent="0.3">
      <c r="B389" s="10"/>
      <c r="C389" s="6"/>
      <c r="D389" s="47" t="s">
        <v>90</v>
      </c>
      <c r="E389" s="843" t="str">
        <f>'PRE DATA'!$C$5</f>
        <v>Computer Applications Assistant</v>
      </c>
      <c r="F389" s="843"/>
      <c r="G389" s="843"/>
      <c r="H389" s="843"/>
      <c r="I389" s="843"/>
      <c r="J389" s="843"/>
      <c r="K389" s="843"/>
      <c r="L389" s="843"/>
      <c r="M389" s="843"/>
      <c r="N389" s="843"/>
      <c r="O389" s="843"/>
      <c r="P389" s="843"/>
      <c r="Q389" s="843"/>
      <c r="R389" s="843"/>
      <c r="S389" s="843"/>
      <c r="T389" s="843"/>
      <c r="U389" s="864"/>
      <c r="V389" s="864"/>
      <c r="W389" s="864"/>
      <c r="X389" s="864"/>
      <c r="Y389" s="865"/>
      <c r="Z389" s="7"/>
      <c r="AA389" s="11"/>
    </row>
    <row r="390" spans="2:27" ht="30" customHeight="1" x14ac:dyDescent="0.25">
      <c r="B390" s="10"/>
      <c r="C390" s="6"/>
      <c r="D390" s="47" t="s">
        <v>119</v>
      </c>
      <c r="E390" s="871" t="str">
        <f>'PRE DATA'!$C$6</f>
        <v>K72S003Q1L2</v>
      </c>
      <c r="F390" s="871"/>
      <c r="G390" s="871"/>
      <c r="H390" s="871"/>
      <c r="I390" s="871" t="str">
        <f>'PRE DATA'!$C$7</f>
        <v>K72S003Q2L3</v>
      </c>
      <c r="J390" s="871"/>
      <c r="K390" s="871"/>
      <c r="L390" s="871"/>
      <c r="M390" s="872">
        <f>'PRE DATA'!$C$8</f>
        <v>0</v>
      </c>
      <c r="N390" s="873"/>
      <c r="O390" s="873"/>
      <c r="P390" s="874"/>
      <c r="Q390" s="872">
        <f>'PRE DATA'!$C$9</f>
        <v>0</v>
      </c>
      <c r="R390" s="873"/>
      <c r="S390" s="873"/>
      <c r="T390" s="874"/>
      <c r="U390" s="872"/>
      <c r="V390" s="873"/>
      <c r="W390" s="873"/>
      <c r="X390" s="873"/>
      <c r="Y390" s="875"/>
      <c r="Z390" s="12" t="s">
        <v>111</v>
      </c>
      <c r="AA390" s="11"/>
    </row>
    <row r="391" spans="2:27" ht="30" customHeight="1" thickBot="1" x14ac:dyDescent="0.3">
      <c r="B391" s="10"/>
      <c r="C391" s="6"/>
      <c r="D391" s="48" t="s">
        <v>91</v>
      </c>
      <c r="E391" s="866" t="str">
        <f>LEFT($E$6,7)</f>
        <v>K72S003</v>
      </c>
      <c r="F391" s="866"/>
      <c r="G391" s="866"/>
      <c r="H391" s="866"/>
      <c r="I391" s="866"/>
      <c r="J391" s="866"/>
      <c r="K391" s="866"/>
      <c r="L391" s="866"/>
      <c r="M391" s="866"/>
      <c r="N391" s="866"/>
      <c r="O391" s="866"/>
      <c r="P391" s="866"/>
      <c r="Q391" s="866"/>
      <c r="R391" s="866"/>
      <c r="S391" s="866"/>
      <c r="T391" s="866"/>
      <c r="U391" s="867"/>
      <c r="V391" s="867"/>
      <c r="W391" s="867"/>
      <c r="X391" s="867"/>
      <c r="Y391" s="868"/>
      <c r="Z391" s="66">
        <f>AA386</f>
        <v>13</v>
      </c>
      <c r="AA391" s="11"/>
    </row>
    <row r="392" spans="2:27" ht="30" customHeight="1" x14ac:dyDescent="0.25">
      <c r="B392" s="10"/>
      <c r="C392" s="6"/>
      <c r="D392" s="854" t="s">
        <v>116</v>
      </c>
      <c r="E392" s="854"/>
      <c r="F392" s="854"/>
      <c r="G392" s="854"/>
      <c r="H392" s="854"/>
      <c r="I392" s="854"/>
      <c r="J392" s="854"/>
      <c r="K392" s="854"/>
      <c r="L392" s="854"/>
      <c r="M392" s="854"/>
      <c r="N392" s="854"/>
      <c r="O392" s="854"/>
      <c r="P392" s="854"/>
      <c r="Q392" s="854"/>
      <c r="R392" s="854"/>
      <c r="S392" s="854"/>
      <c r="T392" s="854"/>
      <c r="U392" s="854"/>
      <c r="V392" s="854"/>
      <c r="W392" s="854"/>
      <c r="X392" s="854"/>
      <c r="Y392" s="854"/>
      <c r="Z392" s="854"/>
      <c r="AA392" s="11"/>
    </row>
    <row r="393" spans="2:27" ht="30" customHeight="1" x14ac:dyDescent="0.25">
      <c r="B393" s="10"/>
      <c r="C393" s="6"/>
      <c r="D393" s="854" t="s">
        <v>117</v>
      </c>
      <c r="E393" s="854"/>
      <c r="F393" s="854"/>
      <c r="G393" s="854"/>
      <c r="H393" s="854"/>
      <c r="I393" s="854"/>
      <c r="J393" s="854"/>
      <c r="K393" s="854"/>
      <c r="L393" s="854"/>
      <c r="M393" s="854"/>
      <c r="N393" s="854"/>
      <c r="O393" s="854"/>
      <c r="P393" s="854"/>
      <c r="Q393" s="854"/>
      <c r="R393" s="854"/>
      <c r="S393" s="854"/>
      <c r="T393" s="854"/>
      <c r="U393" s="854"/>
      <c r="V393" s="854"/>
      <c r="W393" s="854"/>
      <c r="X393" s="854"/>
      <c r="Y393" s="854"/>
      <c r="Z393" s="854"/>
      <c r="AA393" s="11"/>
    </row>
    <row r="394" spans="2:27" ht="30" customHeight="1" x14ac:dyDescent="0.25">
      <c r="B394" s="10"/>
      <c r="C394" s="6"/>
      <c r="D394" s="855" t="s">
        <v>118</v>
      </c>
      <c r="E394" s="854"/>
      <c r="F394" s="854"/>
      <c r="G394" s="854"/>
      <c r="H394" s="854"/>
      <c r="I394" s="854"/>
      <c r="J394" s="854"/>
      <c r="K394" s="854"/>
      <c r="L394" s="854"/>
      <c r="M394" s="854"/>
      <c r="N394" s="854"/>
      <c r="O394" s="854"/>
      <c r="P394" s="854"/>
      <c r="Q394" s="854"/>
      <c r="R394" s="854"/>
      <c r="S394" s="854"/>
      <c r="T394" s="854"/>
      <c r="U394" s="854"/>
      <c r="V394" s="854"/>
      <c r="W394" s="854"/>
      <c r="X394" s="854"/>
      <c r="Y394" s="854"/>
      <c r="Z394" s="854"/>
      <c r="AA394" s="11"/>
    </row>
    <row r="395" spans="2:27" ht="30" customHeight="1" thickBot="1" x14ac:dyDescent="0.3">
      <c r="B395" s="10"/>
      <c r="C395" s="6"/>
      <c r="D395" s="41"/>
      <c r="E395" s="492"/>
      <c r="F395" s="6"/>
      <c r="G395" s="6"/>
      <c r="H395" s="6"/>
      <c r="I395" s="6"/>
      <c r="J395" s="6"/>
      <c r="K395" s="50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11"/>
    </row>
    <row r="396" spans="2:27" ht="30" customHeight="1" x14ac:dyDescent="0.25">
      <c r="B396" s="10"/>
      <c r="C396" s="28" t="s">
        <v>44</v>
      </c>
      <c r="D396" s="43" t="s">
        <v>92</v>
      </c>
      <c r="E396" s="493" t="s">
        <v>93</v>
      </c>
      <c r="F396" s="181">
        <v>1</v>
      </c>
      <c r="G396" s="181">
        <v>2</v>
      </c>
      <c r="H396" s="181">
        <v>3</v>
      </c>
      <c r="I396" s="181">
        <v>4</v>
      </c>
      <c r="J396" s="181">
        <v>5</v>
      </c>
      <c r="K396" s="181">
        <v>6</v>
      </c>
      <c r="L396" s="181">
        <v>7</v>
      </c>
      <c r="M396" s="181">
        <v>8</v>
      </c>
      <c r="N396" s="181">
        <v>9</v>
      </c>
      <c r="O396" s="181">
        <v>10</v>
      </c>
      <c r="P396" s="181">
        <v>11</v>
      </c>
      <c r="Q396" s="181">
        <v>12</v>
      </c>
      <c r="R396" s="181">
        <v>13</v>
      </c>
      <c r="S396" s="181">
        <v>14</v>
      </c>
      <c r="T396" s="181">
        <v>15</v>
      </c>
      <c r="U396" s="181">
        <v>16</v>
      </c>
      <c r="V396" s="181">
        <v>17</v>
      </c>
      <c r="W396" s="181">
        <v>18</v>
      </c>
      <c r="X396" s="181">
        <v>19</v>
      </c>
      <c r="Y396" s="181">
        <v>20</v>
      </c>
      <c r="Z396" s="31" t="s">
        <v>94</v>
      </c>
      <c r="AA396" s="11"/>
    </row>
    <row r="397" spans="2:27" ht="30" customHeight="1" x14ac:dyDescent="0.25">
      <c r="B397" s="10"/>
      <c r="C397" s="32">
        <f>C374+1</f>
        <v>121</v>
      </c>
      <c r="D397" s="59" t="str">
        <f>'PRE DATA'!B158</f>
        <v/>
      </c>
      <c r="E397" s="494" t="str">
        <f>'PRE DATA'!C158</f>
        <v/>
      </c>
      <c r="F397" s="69" t="str">
        <f>'PRE DATA'!D158</f>
        <v/>
      </c>
      <c r="G397" s="69" t="str">
        <f>'PRE DATA'!E158</f>
        <v/>
      </c>
      <c r="H397" s="69" t="str">
        <f>'PRE DATA'!F158</f>
        <v/>
      </c>
      <c r="I397" s="69" t="str">
        <f>'PRE DATA'!G158</f>
        <v/>
      </c>
      <c r="J397" s="69" t="str">
        <f>'PRE DATA'!H156</f>
        <v/>
      </c>
      <c r="K397" s="69" t="str">
        <f>'PRE DATA'!I158</f>
        <v/>
      </c>
      <c r="L397" s="69" t="str">
        <f>'PRE DATA'!J158</f>
        <v/>
      </c>
      <c r="M397" s="69" t="str">
        <f>'PRE DATA'!K158</f>
        <v/>
      </c>
      <c r="N397" s="69" t="str">
        <f>'PRE DATA'!L158</f>
        <v/>
      </c>
      <c r="O397" s="69" t="str">
        <f>'PRE DATA'!M158</f>
        <v/>
      </c>
      <c r="P397" s="69" t="str">
        <f>'PRE DATA'!N158</f>
        <v/>
      </c>
      <c r="Q397" s="69" t="str">
        <f>'PRE DATA'!O158</f>
        <v/>
      </c>
      <c r="R397" s="69" t="str">
        <f>'PRE DATA'!P158</f>
        <v/>
      </c>
      <c r="S397" s="69" t="str">
        <f>'PRE DATA'!Q158</f>
        <v/>
      </c>
      <c r="T397" s="69" t="str">
        <f>'PRE DATA'!R158</f>
        <v/>
      </c>
      <c r="U397" s="52" t="s">
        <v>96</v>
      </c>
      <c r="V397" s="52" t="s">
        <v>96</v>
      </c>
      <c r="W397" s="52" t="s">
        <v>96</v>
      </c>
      <c r="X397" s="52" t="s">
        <v>96</v>
      </c>
      <c r="Y397" s="52" t="s">
        <v>96</v>
      </c>
      <c r="Z397" s="34">
        <f>COUNTIF(F397:Y397,"x")+COUNTIF(F397:Y397,"N")</f>
        <v>0</v>
      </c>
      <c r="AA397" s="11"/>
    </row>
    <row r="398" spans="2:27" ht="30" customHeight="1" x14ac:dyDescent="0.25">
      <c r="B398" s="10"/>
      <c r="C398" s="32">
        <f>C397+1</f>
        <v>122</v>
      </c>
      <c r="D398" s="59" t="str">
        <f>'PRE DATA'!B159</f>
        <v/>
      </c>
      <c r="E398" s="494" t="str">
        <f>'PRE DATA'!C159</f>
        <v/>
      </c>
      <c r="F398" s="69" t="str">
        <f>'PRE DATA'!D159</f>
        <v/>
      </c>
      <c r="G398" s="69" t="str">
        <f>'PRE DATA'!E159</f>
        <v/>
      </c>
      <c r="H398" s="69" t="str">
        <f>'PRE DATA'!F159</f>
        <v/>
      </c>
      <c r="I398" s="69" t="str">
        <f>'PRE DATA'!G159</f>
        <v/>
      </c>
      <c r="J398" s="69" t="str">
        <f>'PRE DATA'!H157</f>
        <v/>
      </c>
      <c r="K398" s="69" t="str">
        <f>'PRE DATA'!I159</f>
        <v/>
      </c>
      <c r="L398" s="69" t="str">
        <f>'PRE DATA'!J159</f>
        <v/>
      </c>
      <c r="M398" s="69" t="str">
        <f>'PRE DATA'!K159</f>
        <v/>
      </c>
      <c r="N398" s="69" t="str">
        <f>'PRE DATA'!L159</f>
        <v/>
      </c>
      <c r="O398" s="69" t="str">
        <f>'PRE DATA'!M159</f>
        <v/>
      </c>
      <c r="P398" s="69" t="str">
        <f>'PRE DATA'!N159</f>
        <v/>
      </c>
      <c r="Q398" s="69" t="str">
        <f>'PRE DATA'!O159</f>
        <v/>
      </c>
      <c r="R398" s="69" t="str">
        <f>'PRE DATA'!P159</f>
        <v/>
      </c>
      <c r="S398" s="69" t="str">
        <f>'PRE DATA'!Q159</f>
        <v/>
      </c>
      <c r="T398" s="69" t="str">
        <f>'PRE DATA'!R159</f>
        <v/>
      </c>
      <c r="U398" s="52" t="s">
        <v>96</v>
      </c>
      <c r="V398" s="52" t="s">
        <v>96</v>
      </c>
      <c r="W398" s="52" t="s">
        <v>96</v>
      </c>
      <c r="X398" s="52" t="s">
        <v>96</v>
      </c>
      <c r="Y398" s="52" t="s">
        <v>96</v>
      </c>
      <c r="Z398" s="34">
        <f t="shared" ref="Z398:Z406" si="62">COUNTIF(F398:Y398,"x")+COUNTIF(F398:Y398,"N")</f>
        <v>0</v>
      </c>
      <c r="AA398" s="11"/>
    </row>
    <row r="399" spans="2:27" ht="30" customHeight="1" x14ac:dyDescent="0.25">
      <c r="B399" s="10"/>
      <c r="C399" s="32">
        <f t="shared" ref="C399:C406" si="63">C398+1</f>
        <v>123</v>
      </c>
      <c r="D399" s="59" t="str">
        <f>'PRE DATA'!B160</f>
        <v/>
      </c>
      <c r="E399" s="494" t="str">
        <f>'PRE DATA'!C160</f>
        <v/>
      </c>
      <c r="F399" s="69" t="str">
        <f>'PRE DATA'!D160</f>
        <v/>
      </c>
      <c r="G399" s="69" t="str">
        <f>'PRE DATA'!E160</f>
        <v/>
      </c>
      <c r="H399" s="69" t="str">
        <f>'PRE DATA'!F160</f>
        <v/>
      </c>
      <c r="I399" s="69" t="str">
        <f>'PRE DATA'!G160</f>
        <v/>
      </c>
      <c r="J399" s="69" t="str">
        <f>'PRE DATA'!H158</f>
        <v/>
      </c>
      <c r="K399" s="69" t="str">
        <f>'PRE DATA'!I160</f>
        <v/>
      </c>
      <c r="L399" s="69" t="str">
        <f>'PRE DATA'!J160</f>
        <v/>
      </c>
      <c r="M399" s="69" t="str">
        <f>'PRE DATA'!K160</f>
        <v/>
      </c>
      <c r="N399" s="69" t="str">
        <f>'PRE DATA'!L160</f>
        <v/>
      </c>
      <c r="O399" s="69" t="str">
        <f>'PRE DATA'!M160</f>
        <v/>
      </c>
      <c r="P399" s="69" t="str">
        <f>'PRE DATA'!N160</f>
        <v/>
      </c>
      <c r="Q399" s="69" t="str">
        <f>'PRE DATA'!O160</f>
        <v/>
      </c>
      <c r="R399" s="69" t="str">
        <f>'PRE DATA'!P160</f>
        <v/>
      </c>
      <c r="S399" s="69" t="str">
        <f>'PRE DATA'!Q160</f>
        <v/>
      </c>
      <c r="T399" s="69" t="str">
        <f>'PRE DATA'!R160</f>
        <v/>
      </c>
      <c r="U399" s="52" t="s">
        <v>96</v>
      </c>
      <c r="V399" s="52" t="s">
        <v>96</v>
      </c>
      <c r="W399" s="52" t="s">
        <v>96</v>
      </c>
      <c r="X399" s="52" t="s">
        <v>96</v>
      </c>
      <c r="Y399" s="52" t="s">
        <v>96</v>
      </c>
      <c r="Z399" s="34">
        <f t="shared" si="62"/>
        <v>0</v>
      </c>
      <c r="AA399" s="11"/>
    </row>
    <row r="400" spans="2:27" ht="30" customHeight="1" x14ac:dyDescent="0.25">
      <c r="B400" s="10"/>
      <c r="C400" s="32">
        <f t="shared" si="63"/>
        <v>124</v>
      </c>
      <c r="D400" s="59" t="str">
        <f>'PRE DATA'!B161</f>
        <v/>
      </c>
      <c r="E400" s="494" t="str">
        <f>'PRE DATA'!C161</f>
        <v/>
      </c>
      <c r="F400" s="69" t="str">
        <f>'PRE DATA'!D161</f>
        <v/>
      </c>
      <c r="G400" s="69" t="str">
        <f>'PRE DATA'!E161</f>
        <v/>
      </c>
      <c r="H400" s="69" t="str">
        <f>'PRE DATA'!F161</f>
        <v/>
      </c>
      <c r="I400" s="69" t="str">
        <f>'PRE DATA'!G161</f>
        <v/>
      </c>
      <c r="J400" s="69" t="str">
        <f>'PRE DATA'!H159</f>
        <v/>
      </c>
      <c r="K400" s="69" t="str">
        <f>'PRE DATA'!I161</f>
        <v/>
      </c>
      <c r="L400" s="69" t="str">
        <f>'PRE DATA'!J161</f>
        <v/>
      </c>
      <c r="M400" s="69" t="str">
        <f>'PRE DATA'!K161</f>
        <v/>
      </c>
      <c r="N400" s="69" t="str">
        <f>'PRE DATA'!L161</f>
        <v/>
      </c>
      <c r="O400" s="69" t="str">
        <f>'PRE DATA'!M161</f>
        <v/>
      </c>
      <c r="P400" s="69" t="str">
        <f>'PRE DATA'!N161</f>
        <v/>
      </c>
      <c r="Q400" s="69" t="str">
        <f>'PRE DATA'!O161</f>
        <v/>
      </c>
      <c r="R400" s="69" t="str">
        <f>'PRE DATA'!P161</f>
        <v/>
      </c>
      <c r="S400" s="69" t="str">
        <f>'PRE DATA'!Q161</f>
        <v/>
      </c>
      <c r="T400" s="69" t="str">
        <f>'PRE DATA'!R161</f>
        <v/>
      </c>
      <c r="U400" s="52" t="s">
        <v>96</v>
      </c>
      <c r="V400" s="52" t="s">
        <v>96</v>
      </c>
      <c r="W400" s="52" t="s">
        <v>96</v>
      </c>
      <c r="X400" s="52" t="s">
        <v>96</v>
      </c>
      <c r="Y400" s="52" t="s">
        <v>96</v>
      </c>
      <c r="Z400" s="34">
        <f t="shared" si="62"/>
        <v>0</v>
      </c>
      <c r="AA400" s="11"/>
    </row>
    <row r="401" spans="2:27" ht="30" customHeight="1" x14ac:dyDescent="0.25">
      <c r="B401" s="10"/>
      <c r="C401" s="32">
        <f t="shared" si="63"/>
        <v>125</v>
      </c>
      <c r="D401" s="59" t="str">
        <f>'PRE DATA'!B162</f>
        <v/>
      </c>
      <c r="E401" s="494" t="str">
        <f>'PRE DATA'!C162</f>
        <v/>
      </c>
      <c r="F401" s="69" t="str">
        <f>'PRE DATA'!D162</f>
        <v/>
      </c>
      <c r="G401" s="69" t="str">
        <f>'PRE DATA'!E162</f>
        <v/>
      </c>
      <c r="H401" s="69" t="str">
        <f>'PRE DATA'!F162</f>
        <v/>
      </c>
      <c r="I401" s="69" t="str">
        <f>'PRE DATA'!G162</f>
        <v/>
      </c>
      <c r="J401" s="69" t="str">
        <f>'PRE DATA'!H160</f>
        <v/>
      </c>
      <c r="K401" s="69" t="str">
        <f>'PRE DATA'!I162</f>
        <v/>
      </c>
      <c r="L401" s="69" t="str">
        <f>'PRE DATA'!J162</f>
        <v/>
      </c>
      <c r="M401" s="69" t="str">
        <f>'PRE DATA'!K162</f>
        <v/>
      </c>
      <c r="N401" s="69" t="str">
        <f>'PRE DATA'!L162</f>
        <v/>
      </c>
      <c r="O401" s="69" t="str">
        <f>'PRE DATA'!M162</f>
        <v/>
      </c>
      <c r="P401" s="69" t="str">
        <f>'PRE DATA'!N162</f>
        <v/>
      </c>
      <c r="Q401" s="69" t="str">
        <f>'PRE DATA'!O162</f>
        <v/>
      </c>
      <c r="R401" s="69" t="str">
        <f>'PRE DATA'!P162</f>
        <v/>
      </c>
      <c r="S401" s="69" t="str">
        <f>'PRE DATA'!Q162</f>
        <v/>
      </c>
      <c r="T401" s="69" t="str">
        <f>'PRE DATA'!R162</f>
        <v/>
      </c>
      <c r="U401" s="52" t="s">
        <v>96</v>
      </c>
      <c r="V401" s="52" t="s">
        <v>96</v>
      </c>
      <c r="W401" s="52" t="s">
        <v>96</v>
      </c>
      <c r="X401" s="52" t="s">
        <v>96</v>
      </c>
      <c r="Y401" s="52" t="s">
        <v>96</v>
      </c>
      <c r="Z401" s="34">
        <f t="shared" si="62"/>
        <v>0</v>
      </c>
      <c r="AA401" s="11"/>
    </row>
    <row r="402" spans="2:27" ht="30" customHeight="1" x14ac:dyDescent="0.25">
      <c r="B402" s="10"/>
      <c r="C402" s="32">
        <f t="shared" si="63"/>
        <v>126</v>
      </c>
      <c r="D402" s="59" t="str">
        <f>'PRE DATA'!B163</f>
        <v/>
      </c>
      <c r="E402" s="494" t="str">
        <f>'PRE DATA'!C163</f>
        <v/>
      </c>
      <c r="F402" s="69" t="str">
        <f>'PRE DATA'!D163</f>
        <v/>
      </c>
      <c r="G402" s="69" t="str">
        <f>'PRE DATA'!E163</f>
        <v/>
      </c>
      <c r="H402" s="69" t="str">
        <f>'PRE DATA'!F163</f>
        <v/>
      </c>
      <c r="I402" s="69" t="str">
        <f>'PRE DATA'!G163</f>
        <v/>
      </c>
      <c r="J402" s="69" t="str">
        <f>'PRE DATA'!H161</f>
        <v/>
      </c>
      <c r="K402" s="69" t="str">
        <f>'PRE DATA'!I163</f>
        <v/>
      </c>
      <c r="L402" s="69" t="str">
        <f>'PRE DATA'!J163</f>
        <v/>
      </c>
      <c r="M402" s="69" t="str">
        <f>'PRE DATA'!K163</f>
        <v/>
      </c>
      <c r="N402" s="69" t="str">
        <f>'PRE DATA'!L163</f>
        <v/>
      </c>
      <c r="O402" s="69" t="str">
        <f>'PRE DATA'!M163</f>
        <v/>
      </c>
      <c r="P402" s="69" t="str">
        <f>'PRE DATA'!N163</f>
        <v/>
      </c>
      <c r="Q402" s="69" t="str">
        <f>'PRE DATA'!O163</f>
        <v/>
      </c>
      <c r="R402" s="69" t="str">
        <f>'PRE DATA'!P163</f>
        <v/>
      </c>
      <c r="S402" s="69" t="str">
        <f>'PRE DATA'!Q163</f>
        <v/>
      </c>
      <c r="T402" s="69" t="str">
        <f>'PRE DATA'!R163</f>
        <v/>
      </c>
      <c r="U402" s="52" t="s">
        <v>96</v>
      </c>
      <c r="V402" s="52" t="s">
        <v>96</v>
      </c>
      <c r="W402" s="52" t="s">
        <v>96</v>
      </c>
      <c r="X402" s="52" t="s">
        <v>96</v>
      </c>
      <c r="Y402" s="52" t="s">
        <v>96</v>
      </c>
      <c r="Z402" s="34">
        <f t="shared" si="62"/>
        <v>0</v>
      </c>
      <c r="AA402" s="11"/>
    </row>
    <row r="403" spans="2:27" ht="30" customHeight="1" x14ac:dyDescent="0.25">
      <c r="B403" s="10"/>
      <c r="C403" s="32">
        <f t="shared" si="63"/>
        <v>127</v>
      </c>
      <c r="D403" s="59" t="str">
        <f>'PRE DATA'!B164</f>
        <v/>
      </c>
      <c r="E403" s="494" t="str">
        <f>'PRE DATA'!C164</f>
        <v/>
      </c>
      <c r="F403" s="69" t="str">
        <f>'PRE DATA'!D164</f>
        <v/>
      </c>
      <c r="G403" s="69" t="str">
        <f>'PRE DATA'!E164</f>
        <v/>
      </c>
      <c r="H403" s="69" t="str">
        <f>'PRE DATA'!F164</f>
        <v/>
      </c>
      <c r="I403" s="69" t="str">
        <f>'PRE DATA'!G164</f>
        <v/>
      </c>
      <c r="J403" s="69" t="str">
        <f>'PRE DATA'!H162</f>
        <v/>
      </c>
      <c r="K403" s="69" t="str">
        <f>'PRE DATA'!I164</f>
        <v/>
      </c>
      <c r="L403" s="69" t="str">
        <f>'PRE DATA'!J164</f>
        <v/>
      </c>
      <c r="M403" s="69" t="str">
        <f>'PRE DATA'!K164</f>
        <v/>
      </c>
      <c r="N403" s="69" t="str">
        <f>'PRE DATA'!L164</f>
        <v/>
      </c>
      <c r="O403" s="69" t="str">
        <f>'PRE DATA'!M164</f>
        <v/>
      </c>
      <c r="P403" s="69" t="str">
        <f>'PRE DATA'!N164</f>
        <v/>
      </c>
      <c r="Q403" s="69" t="str">
        <f>'PRE DATA'!O164</f>
        <v/>
      </c>
      <c r="R403" s="69" t="str">
        <f>'PRE DATA'!P164</f>
        <v/>
      </c>
      <c r="S403" s="69" t="str">
        <f>'PRE DATA'!Q164</f>
        <v/>
      </c>
      <c r="T403" s="69" t="str">
        <f>'PRE DATA'!R164</f>
        <v/>
      </c>
      <c r="U403" s="52" t="s">
        <v>96</v>
      </c>
      <c r="V403" s="52" t="s">
        <v>96</v>
      </c>
      <c r="W403" s="52" t="s">
        <v>96</v>
      </c>
      <c r="X403" s="52" t="s">
        <v>96</v>
      </c>
      <c r="Y403" s="52" t="s">
        <v>96</v>
      </c>
      <c r="Z403" s="34">
        <f t="shared" si="62"/>
        <v>0</v>
      </c>
      <c r="AA403" s="11"/>
    </row>
    <row r="404" spans="2:27" ht="30" customHeight="1" x14ac:dyDescent="0.25">
      <c r="B404" s="10"/>
      <c r="C404" s="32">
        <f t="shared" si="63"/>
        <v>128</v>
      </c>
      <c r="D404" s="59" t="str">
        <f>'PRE DATA'!B165</f>
        <v/>
      </c>
      <c r="E404" s="494" t="str">
        <f>'PRE DATA'!C165</f>
        <v/>
      </c>
      <c r="F404" s="69" t="str">
        <f>'PRE DATA'!D165</f>
        <v/>
      </c>
      <c r="G404" s="69" t="str">
        <f>'PRE DATA'!E165</f>
        <v/>
      </c>
      <c r="H404" s="69" t="str">
        <f>'PRE DATA'!F165</f>
        <v/>
      </c>
      <c r="I404" s="69" t="str">
        <f>'PRE DATA'!G165</f>
        <v/>
      </c>
      <c r="J404" s="69" t="str">
        <f>'PRE DATA'!H163</f>
        <v/>
      </c>
      <c r="K404" s="69" t="str">
        <f>'PRE DATA'!I165</f>
        <v/>
      </c>
      <c r="L404" s="69" t="str">
        <f>'PRE DATA'!J165</f>
        <v/>
      </c>
      <c r="M404" s="69" t="str">
        <f>'PRE DATA'!K165</f>
        <v/>
      </c>
      <c r="N404" s="69" t="str">
        <f>'PRE DATA'!L165</f>
        <v/>
      </c>
      <c r="O404" s="69" t="str">
        <f>'PRE DATA'!M165</f>
        <v/>
      </c>
      <c r="P404" s="69" t="str">
        <f>'PRE DATA'!N165</f>
        <v/>
      </c>
      <c r="Q404" s="69" t="str">
        <f>'PRE DATA'!O165</f>
        <v/>
      </c>
      <c r="R404" s="69" t="str">
        <f>'PRE DATA'!P165</f>
        <v/>
      </c>
      <c r="S404" s="69" t="str">
        <f>'PRE DATA'!Q165</f>
        <v/>
      </c>
      <c r="T404" s="69" t="str">
        <f>'PRE DATA'!R165</f>
        <v/>
      </c>
      <c r="U404" s="52" t="s">
        <v>96</v>
      </c>
      <c r="V404" s="52" t="s">
        <v>96</v>
      </c>
      <c r="W404" s="52" t="s">
        <v>96</v>
      </c>
      <c r="X404" s="52" t="s">
        <v>96</v>
      </c>
      <c r="Y404" s="52" t="s">
        <v>96</v>
      </c>
      <c r="Z404" s="34">
        <f t="shared" si="62"/>
        <v>0</v>
      </c>
      <c r="AA404" s="11"/>
    </row>
    <row r="405" spans="2:27" ht="30" customHeight="1" x14ac:dyDescent="0.25">
      <c r="B405" s="10"/>
      <c r="C405" s="32">
        <f t="shared" si="63"/>
        <v>129</v>
      </c>
      <c r="D405" s="59" t="str">
        <f>'PRE DATA'!B166</f>
        <v/>
      </c>
      <c r="E405" s="494" t="str">
        <f>'PRE DATA'!C166</f>
        <v/>
      </c>
      <c r="F405" s="69" t="str">
        <f>'PRE DATA'!D166</f>
        <v/>
      </c>
      <c r="G405" s="69" t="str">
        <f>'PRE DATA'!E166</f>
        <v/>
      </c>
      <c r="H405" s="69" t="str">
        <f>'PRE DATA'!F166</f>
        <v/>
      </c>
      <c r="I405" s="69" t="str">
        <f>'PRE DATA'!G166</f>
        <v/>
      </c>
      <c r="J405" s="69" t="str">
        <f>'PRE DATA'!H164</f>
        <v/>
      </c>
      <c r="K405" s="69" t="str">
        <f>'PRE DATA'!I166</f>
        <v/>
      </c>
      <c r="L405" s="69" t="str">
        <f>'PRE DATA'!J166</f>
        <v/>
      </c>
      <c r="M405" s="69" t="str">
        <f>'PRE DATA'!K166</f>
        <v/>
      </c>
      <c r="N405" s="69" t="str">
        <f>'PRE DATA'!L166</f>
        <v/>
      </c>
      <c r="O405" s="69" t="str">
        <f>'PRE DATA'!M166</f>
        <v/>
      </c>
      <c r="P405" s="69" t="str">
        <f>'PRE DATA'!N166</f>
        <v/>
      </c>
      <c r="Q405" s="69" t="str">
        <f>'PRE DATA'!O166</f>
        <v/>
      </c>
      <c r="R405" s="69" t="str">
        <f>'PRE DATA'!P166</f>
        <v/>
      </c>
      <c r="S405" s="69" t="str">
        <f>'PRE DATA'!Q166</f>
        <v/>
      </c>
      <c r="T405" s="69" t="str">
        <f>'PRE DATA'!R166</f>
        <v/>
      </c>
      <c r="U405" s="52" t="s">
        <v>96</v>
      </c>
      <c r="V405" s="52" t="s">
        <v>96</v>
      </c>
      <c r="W405" s="52" t="s">
        <v>96</v>
      </c>
      <c r="X405" s="52" t="s">
        <v>96</v>
      </c>
      <c r="Y405" s="52" t="s">
        <v>96</v>
      </c>
      <c r="Z405" s="34">
        <f t="shared" si="62"/>
        <v>0</v>
      </c>
      <c r="AA405" s="11"/>
    </row>
    <row r="406" spans="2:27" ht="30" customHeight="1" thickBot="1" x14ac:dyDescent="0.3">
      <c r="B406" s="10"/>
      <c r="C406" s="35">
        <f t="shared" si="63"/>
        <v>130</v>
      </c>
      <c r="D406" s="61" t="str">
        <f>'PRE DATA'!B167</f>
        <v/>
      </c>
      <c r="E406" s="495" t="str">
        <f>'PRE DATA'!C167</f>
        <v/>
      </c>
      <c r="F406" s="70" t="str">
        <f>'PRE DATA'!D167</f>
        <v/>
      </c>
      <c r="G406" s="70" t="str">
        <f>'PRE DATA'!E167</f>
        <v/>
      </c>
      <c r="H406" s="70" t="str">
        <f>'PRE DATA'!F167</f>
        <v/>
      </c>
      <c r="I406" s="70" t="str">
        <f>'PRE DATA'!G167</f>
        <v/>
      </c>
      <c r="J406" s="70" t="str">
        <f>'PRE DATA'!H165</f>
        <v/>
      </c>
      <c r="K406" s="70" t="str">
        <f>'PRE DATA'!I167</f>
        <v/>
      </c>
      <c r="L406" s="70" t="str">
        <f>'PRE DATA'!J167</f>
        <v/>
      </c>
      <c r="M406" s="70" t="str">
        <f>'PRE DATA'!K167</f>
        <v/>
      </c>
      <c r="N406" s="70" t="str">
        <f>'PRE DATA'!L167</f>
        <v/>
      </c>
      <c r="O406" s="70" t="str">
        <f>'PRE DATA'!M167</f>
        <v/>
      </c>
      <c r="P406" s="70" t="str">
        <f>'PRE DATA'!N167</f>
        <v/>
      </c>
      <c r="Q406" s="70" t="str">
        <f>'PRE DATA'!O167</f>
        <v/>
      </c>
      <c r="R406" s="70" t="str">
        <f>'PRE DATA'!P167</f>
        <v/>
      </c>
      <c r="S406" s="70" t="str">
        <f>'PRE DATA'!Q167</f>
        <v/>
      </c>
      <c r="T406" s="70" t="str">
        <f>'PRE DATA'!R167</f>
        <v/>
      </c>
      <c r="U406" s="53" t="s">
        <v>96</v>
      </c>
      <c r="V406" s="53" t="s">
        <v>96</v>
      </c>
      <c r="W406" s="53" t="s">
        <v>96</v>
      </c>
      <c r="X406" s="53" t="s">
        <v>96</v>
      </c>
      <c r="Y406" s="53" t="s">
        <v>96</v>
      </c>
      <c r="Z406" s="62">
        <f t="shared" si="62"/>
        <v>0</v>
      </c>
      <c r="AA406" s="11"/>
    </row>
    <row r="407" spans="2:27" ht="30" customHeight="1" thickBot="1" x14ac:dyDescent="0.3">
      <c r="B407" s="10"/>
      <c r="C407" s="6"/>
      <c r="D407" s="44"/>
      <c r="E407" s="496"/>
      <c r="F407" s="36"/>
      <c r="G407" s="37"/>
      <c r="H407" s="37"/>
      <c r="I407" s="37"/>
      <c r="J407" s="37"/>
      <c r="K407" s="54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856" t="s">
        <v>97</v>
      </c>
      <c r="W407" s="857"/>
      <c r="X407" s="857"/>
      <c r="Y407" s="858"/>
      <c r="Z407" s="63">
        <f>SUM(Z397:Z406)</f>
        <v>0</v>
      </c>
      <c r="AA407" s="11"/>
    </row>
    <row r="408" spans="2:27" ht="30" customHeight="1" x14ac:dyDescent="0.25">
      <c r="B408" s="10"/>
      <c r="C408" s="6"/>
      <c r="D408" s="859" t="s">
        <v>98</v>
      </c>
      <c r="E408" s="859"/>
      <c r="F408" s="859"/>
      <c r="G408" s="859"/>
      <c r="H408" s="859"/>
      <c r="I408" s="859"/>
      <c r="J408" s="859"/>
      <c r="K408" s="859"/>
      <c r="L408" s="859"/>
      <c r="M408" s="859"/>
      <c r="N408" s="859"/>
      <c r="O408" s="859"/>
      <c r="P408" s="859"/>
      <c r="Q408" s="859"/>
      <c r="R408" s="859"/>
      <c r="S408" s="859"/>
      <c r="T408" s="859"/>
      <c r="U408" s="859"/>
      <c r="V408" s="859"/>
      <c r="W408" s="859"/>
      <c r="X408" s="859"/>
      <c r="Y408" s="859"/>
      <c r="Z408" s="37"/>
      <c r="AA408" s="11"/>
    </row>
    <row r="409" spans="2:27" ht="30" customHeight="1" x14ac:dyDescent="0.25">
      <c r="B409" s="10"/>
      <c r="C409" s="6"/>
      <c r="D409" s="845" t="s">
        <v>107</v>
      </c>
      <c r="E409" s="845"/>
      <c r="F409" s="169">
        <f>COUNTIF(F397:F406,"X")</f>
        <v>0</v>
      </c>
      <c r="G409" s="169">
        <f t="shared" ref="G409:Y409" si="64">COUNTIF(G397:G406,"X")</f>
        <v>0</v>
      </c>
      <c r="H409" s="169">
        <f t="shared" si="64"/>
        <v>0</v>
      </c>
      <c r="I409" s="169">
        <f t="shared" si="64"/>
        <v>0</v>
      </c>
      <c r="J409" s="169">
        <f t="shared" si="64"/>
        <v>0</v>
      </c>
      <c r="K409" s="169">
        <f t="shared" si="64"/>
        <v>0</v>
      </c>
      <c r="L409" s="169">
        <f t="shared" si="64"/>
        <v>0</v>
      </c>
      <c r="M409" s="169">
        <f t="shared" si="64"/>
        <v>0</v>
      </c>
      <c r="N409" s="169">
        <f t="shared" si="64"/>
        <v>0</v>
      </c>
      <c r="O409" s="169">
        <f t="shared" si="64"/>
        <v>0</v>
      </c>
      <c r="P409" s="169">
        <f t="shared" si="64"/>
        <v>0</v>
      </c>
      <c r="Q409" s="169">
        <f t="shared" si="64"/>
        <v>0</v>
      </c>
      <c r="R409" s="169">
        <f t="shared" si="64"/>
        <v>0</v>
      </c>
      <c r="S409" s="169">
        <f t="shared" si="64"/>
        <v>0</v>
      </c>
      <c r="T409" s="169">
        <f t="shared" si="64"/>
        <v>0</v>
      </c>
      <c r="U409" s="169">
        <f t="shared" si="64"/>
        <v>0</v>
      </c>
      <c r="V409" s="169">
        <f t="shared" si="64"/>
        <v>0</v>
      </c>
      <c r="W409" s="169">
        <f t="shared" si="64"/>
        <v>0</v>
      </c>
      <c r="X409" s="169">
        <f t="shared" si="64"/>
        <v>0</v>
      </c>
      <c r="Y409" s="169">
        <f t="shared" si="64"/>
        <v>0</v>
      </c>
      <c r="Z409" s="37"/>
      <c r="AA409" s="11"/>
    </row>
    <row r="410" spans="2:27" ht="30" customHeight="1" x14ac:dyDescent="0.25">
      <c r="B410" s="10"/>
      <c r="C410" s="6"/>
      <c r="D410" s="845" t="s">
        <v>108</v>
      </c>
      <c r="E410" s="845"/>
      <c r="F410" s="169">
        <f>COUNTIF(F397:F406,"N")</f>
        <v>0</v>
      </c>
      <c r="G410" s="169">
        <f t="shared" ref="G410:Y410" si="65">COUNTIF(G397:G406,"N")</f>
        <v>0</v>
      </c>
      <c r="H410" s="169">
        <f t="shared" si="65"/>
        <v>0</v>
      </c>
      <c r="I410" s="169">
        <f t="shared" si="65"/>
        <v>0</v>
      </c>
      <c r="J410" s="169">
        <f t="shared" si="65"/>
        <v>0</v>
      </c>
      <c r="K410" s="169">
        <f t="shared" si="65"/>
        <v>0</v>
      </c>
      <c r="L410" s="169">
        <f t="shared" si="65"/>
        <v>0</v>
      </c>
      <c r="M410" s="169">
        <f t="shared" si="65"/>
        <v>0</v>
      </c>
      <c r="N410" s="169">
        <f t="shared" si="65"/>
        <v>0</v>
      </c>
      <c r="O410" s="169">
        <f t="shared" si="65"/>
        <v>0</v>
      </c>
      <c r="P410" s="169">
        <f t="shared" si="65"/>
        <v>0</v>
      </c>
      <c r="Q410" s="169">
        <f t="shared" si="65"/>
        <v>0</v>
      </c>
      <c r="R410" s="169">
        <f t="shared" si="65"/>
        <v>0</v>
      </c>
      <c r="S410" s="169">
        <f t="shared" si="65"/>
        <v>0</v>
      </c>
      <c r="T410" s="169">
        <f t="shared" si="65"/>
        <v>0</v>
      </c>
      <c r="U410" s="169">
        <f t="shared" si="65"/>
        <v>0</v>
      </c>
      <c r="V410" s="169">
        <f t="shared" si="65"/>
        <v>0</v>
      </c>
      <c r="W410" s="169">
        <f t="shared" si="65"/>
        <v>0</v>
      </c>
      <c r="X410" s="169">
        <f t="shared" si="65"/>
        <v>0</v>
      </c>
      <c r="Y410" s="169">
        <f t="shared" si="65"/>
        <v>0</v>
      </c>
      <c r="Z410" s="37"/>
      <c r="AA410" s="11"/>
    </row>
    <row r="411" spans="2:27" ht="30" customHeight="1" x14ac:dyDescent="0.25">
      <c r="B411" s="10"/>
      <c r="C411" s="6"/>
      <c r="D411" s="845" t="s">
        <v>109</v>
      </c>
      <c r="E411" s="845"/>
      <c r="F411" s="169">
        <f>COUNTIF(F397:F406,"A")</f>
        <v>0</v>
      </c>
      <c r="G411" s="169">
        <f t="shared" ref="G411:Y411" si="66">COUNTIF(G397:G406,"A")</f>
        <v>0</v>
      </c>
      <c r="H411" s="169">
        <f t="shared" si="66"/>
        <v>0</v>
      </c>
      <c r="I411" s="169">
        <f t="shared" si="66"/>
        <v>0</v>
      </c>
      <c r="J411" s="169">
        <f t="shared" si="66"/>
        <v>0</v>
      </c>
      <c r="K411" s="169">
        <f t="shared" si="66"/>
        <v>0</v>
      </c>
      <c r="L411" s="169">
        <f t="shared" si="66"/>
        <v>0</v>
      </c>
      <c r="M411" s="169">
        <f t="shared" si="66"/>
        <v>0</v>
      </c>
      <c r="N411" s="169">
        <f t="shared" si="66"/>
        <v>0</v>
      </c>
      <c r="O411" s="169">
        <f t="shared" si="66"/>
        <v>0</v>
      </c>
      <c r="P411" s="169">
        <f t="shared" si="66"/>
        <v>0</v>
      </c>
      <c r="Q411" s="169">
        <f t="shared" si="66"/>
        <v>0</v>
      </c>
      <c r="R411" s="169">
        <f t="shared" si="66"/>
        <v>0</v>
      </c>
      <c r="S411" s="169">
        <f t="shared" si="66"/>
        <v>0</v>
      </c>
      <c r="T411" s="169">
        <f t="shared" si="66"/>
        <v>0</v>
      </c>
      <c r="U411" s="169">
        <f t="shared" si="66"/>
        <v>0</v>
      </c>
      <c r="V411" s="169">
        <f t="shared" si="66"/>
        <v>0</v>
      </c>
      <c r="W411" s="169">
        <f t="shared" si="66"/>
        <v>0</v>
      </c>
      <c r="X411" s="169">
        <f t="shared" si="66"/>
        <v>0</v>
      </c>
      <c r="Y411" s="169">
        <f t="shared" si="66"/>
        <v>0</v>
      </c>
      <c r="Z411" s="37"/>
      <c r="AA411" s="11"/>
    </row>
    <row r="412" spans="2:27" ht="30" customHeight="1" x14ac:dyDescent="0.25">
      <c r="B412" s="10"/>
      <c r="C412" s="6"/>
      <c r="D412" s="42"/>
      <c r="E412" s="492"/>
      <c r="F412" s="38"/>
      <c r="G412" s="37"/>
      <c r="H412" s="37"/>
      <c r="I412" s="37"/>
      <c r="J412" s="37"/>
      <c r="K412" s="54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11"/>
    </row>
    <row r="413" spans="2:27" ht="30" customHeight="1" x14ac:dyDescent="0.25">
      <c r="B413" s="10"/>
      <c r="C413" s="6"/>
      <c r="D413" s="77" t="str">
        <f>$D$61</f>
        <v>……………………………………………………………………….</v>
      </c>
      <c r="E413" s="492"/>
      <c r="F413" s="6"/>
      <c r="G413" s="6"/>
      <c r="H413" s="6"/>
      <c r="I413" s="6"/>
      <c r="J413" s="6"/>
      <c r="K413" s="50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846" t="s">
        <v>99</v>
      </c>
      <c r="X413" s="847"/>
      <c r="Y413" s="847"/>
      <c r="Z413" s="848"/>
      <c r="AA413" s="11"/>
    </row>
    <row r="414" spans="2:27" ht="30" customHeight="1" x14ac:dyDescent="0.25">
      <c r="B414" s="10"/>
      <c r="C414" s="6"/>
      <c r="D414" s="65" t="str">
        <f>$D$62</f>
        <v>Perera</v>
      </c>
      <c r="E414" s="849" t="str">
        <f>'PRE DATA'!$C$27</f>
        <v>CBA/2555/2015</v>
      </c>
      <c r="F414" s="849"/>
      <c r="G414" s="849"/>
      <c r="H414" s="849"/>
      <c r="I414" s="849"/>
      <c r="J414" s="849"/>
      <c r="K414" s="50"/>
      <c r="L414" s="850">
        <f>'PRE ASSESSMENT'!$D$42</f>
        <v>43652</v>
      </c>
      <c r="M414" s="850"/>
      <c r="N414" s="850"/>
      <c r="O414" s="850"/>
      <c r="P414" s="850"/>
      <c r="Q414" s="850"/>
      <c r="R414" s="850"/>
      <c r="S414" s="850"/>
      <c r="T414" s="6"/>
      <c r="U414" s="6"/>
      <c r="V414" s="6"/>
      <c r="W414" s="851" t="str">
        <f>'PRE DATA'!$C$34</f>
        <v>2019-1</v>
      </c>
      <c r="X414" s="852"/>
      <c r="Y414" s="852"/>
      <c r="Z414" s="853"/>
      <c r="AA414" s="11"/>
    </row>
    <row r="415" spans="2:27" ht="30" customHeight="1" x14ac:dyDescent="0.25">
      <c r="B415" s="10"/>
      <c r="C415" s="6"/>
      <c r="D415" s="39" t="str">
        <f>$D$63</f>
        <v xml:space="preserve">Name &amp;  Signature of the Assessor </v>
      </c>
      <c r="E415" s="839" t="s">
        <v>19</v>
      </c>
      <c r="F415" s="839"/>
      <c r="G415" s="839"/>
      <c r="H415" s="839"/>
      <c r="I415" s="839"/>
      <c r="J415" s="839"/>
      <c r="K415" s="50"/>
      <c r="L415" s="840" t="s">
        <v>21</v>
      </c>
      <c r="M415" s="840"/>
      <c r="N415" s="840"/>
      <c r="O415" s="840"/>
      <c r="P415" s="840"/>
      <c r="Q415" s="840"/>
      <c r="R415" s="840"/>
      <c r="S415" s="840"/>
      <c r="T415" s="6"/>
      <c r="U415" s="6"/>
      <c r="V415" s="6"/>
      <c r="W415" s="6"/>
      <c r="X415" s="6"/>
      <c r="Y415" s="6"/>
      <c r="Z415" s="6"/>
      <c r="AA415" s="11"/>
    </row>
    <row r="416" spans="2:27" ht="30" customHeight="1" thickBot="1" x14ac:dyDescent="0.3">
      <c r="B416" s="4"/>
      <c r="C416" s="40"/>
      <c r="D416" s="45"/>
      <c r="E416" s="497"/>
      <c r="F416" s="40"/>
      <c r="G416" s="40"/>
      <c r="H416" s="40"/>
      <c r="I416" s="40"/>
      <c r="J416" s="40"/>
      <c r="K416" s="55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5"/>
    </row>
    <row r="417" spans="2:27" ht="30" customHeight="1" thickBot="1" x14ac:dyDescent="0.3">
      <c r="B417" s="6"/>
    </row>
    <row r="418" spans="2:27" ht="30" customHeight="1" thickBot="1" x14ac:dyDescent="0.3">
      <c r="B418" s="1"/>
      <c r="C418" s="2"/>
      <c r="D418" s="860" t="str">
        <f>$D$2</f>
        <v>DETAILS OF PRE ASSESSMENT CARRIED OUT</v>
      </c>
      <c r="E418" s="860"/>
      <c r="F418" s="860"/>
      <c r="G418" s="860"/>
      <c r="H418" s="860"/>
      <c r="I418" s="860"/>
      <c r="J418" s="860"/>
      <c r="K418" s="860"/>
      <c r="L418" s="860"/>
      <c r="M418" s="860"/>
      <c r="N418" s="860"/>
      <c r="O418" s="860"/>
      <c r="P418" s="860"/>
      <c r="Q418" s="860"/>
      <c r="R418" s="860"/>
      <c r="S418" s="860"/>
      <c r="T418" s="860"/>
      <c r="U418" s="860"/>
      <c r="V418" s="860"/>
      <c r="W418" s="860"/>
      <c r="X418" s="860"/>
      <c r="Y418" s="860"/>
      <c r="Z418" s="861"/>
      <c r="AA418" s="27">
        <f>AA386+1</f>
        <v>14</v>
      </c>
    </row>
    <row r="419" spans="2:27" ht="30" customHeight="1" x14ac:dyDescent="0.25">
      <c r="B419" s="10"/>
      <c r="C419" s="6"/>
      <c r="D419" s="46" t="s">
        <v>101</v>
      </c>
      <c r="E419" s="862" t="str">
        <f>'PRE ASSESSMENT'!$E$13:$G$13</f>
        <v>TRAINING INSTITUTE</v>
      </c>
      <c r="F419" s="862"/>
      <c r="G419" s="862"/>
      <c r="H419" s="862"/>
      <c r="I419" s="862"/>
      <c r="J419" s="862"/>
      <c r="K419" s="862"/>
      <c r="L419" s="862"/>
      <c r="M419" s="862"/>
      <c r="N419" s="862"/>
      <c r="O419" s="862"/>
      <c r="P419" s="862"/>
      <c r="Q419" s="862"/>
      <c r="R419" s="862"/>
      <c r="S419" s="862"/>
      <c r="T419" s="862"/>
      <c r="U419" s="862"/>
      <c r="V419" s="862"/>
      <c r="W419" s="862"/>
      <c r="X419" s="862"/>
      <c r="Y419" s="863"/>
      <c r="Z419" s="869" t="s">
        <v>112</v>
      </c>
      <c r="AA419" s="11"/>
    </row>
    <row r="420" spans="2:27" ht="30" customHeight="1" thickBot="1" x14ac:dyDescent="0.3">
      <c r="B420" s="10"/>
      <c r="C420" s="6"/>
      <c r="D420" s="47" t="s">
        <v>102</v>
      </c>
      <c r="E420" s="843" t="str">
        <f>'PRE ASSESSMENT'!$E$14:$G$14</f>
        <v>No 05, Gampaha</v>
      </c>
      <c r="F420" s="843"/>
      <c r="G420" s="843"/>
      <c r="H420" s="843"/>
      <c r="I420" s="843"/>
      <c r="J420" s="843"/>
      <c r="K420" s="843"/>
      <c r="L420" s="843"/>
      <c r="M420" s="843"/>
      <c r="N420" s="843"/>
      <c r="O420" s="843"/>
      <c r="P420" s="843"/>
      <c r="Q420" s="843"/>
      <c r="R420" s="843"/>
      <c r="S420" s="843"/>
      <c r="T420" s="843"/>
      <c r="U420" s="843"/>
      <c r="V420" s="843"/>
      <c r="W420" s="843"/>
      <c r="X420" s="843"/>
      <c r="Y420" s="844"/>
      <c r="Z420" s="870"/>
      <c r="AA420" s="11"/>
    </row>
    <row r="421" spans="2:27" ht="30" customHeight="1" thickBot="1" x14ac:dyDescent="0.3">
      <c r="B421" s="10"/>
      <c r="C421" s="6"/>
      <c r="D421" s="47" t="s">
        <v>90</v>
      </c>
      <c r="E421" s="843" t="str">
        <f>'PRE DATA'!$C$5</f>
        <v>Computer Applications Assistant</v>
      </c>
      <c r="F421" s="843"/>
      <c r="G421" s="843"/>
      <c r="H421" s="843"/>
      <c r="I421" s="843"/>
      <c r="J421" s="843"/>
      <c r="K421" s="843"/>
      <c r="L421" s="843"/>
      <c r="M421" s="843"/>
      <c r="N421" s="843"/>
      <c r="O421" s="843"/>
      <c r="P421" s="843"/>
      <c r="Q421" s="843"/>
      <c r="R421" s="843"/>
      <c r="S421" s="843"/>
      <c r="T421" s="843"/>
      <c r="U421" s="864"/>
      <c r="V421" s="864"/>
      <c r="W421" s="864"/>
      <c r="X421" s="864"/>
      <c r="Y421" s="865"/>
      <c r="Z421" s="7"/>
      <c r="AA421" s="11"/>
    </row>
    <row r="422" spans="2:27" ht="30" customHeight="1" x14ac:dyDescent="0.25">
      <c r="B422" s="10"/>
      <c r="C422" s="6"/>
      <c r="D422" s="47" t="s">
        <v>119</v>
      </c>
      <c r="E422" s="871" t="str">
        <f>'PRE DATA'!$C$6</f>
        <v>K72S003Q1L2</v>
      </c>
      <c r="F422" s="871"/>
      <c r="G422" s="871"/>
      <c r="H422" s="871"/>
      <c r="I422" s="871" t="str">
        <f>'PRE DATA'!$C$7</f>
        <v>K72S003Q2L3</v>
      </c>
      <c r="J422" s="871"/>
      <c r="K422" s="871"/>
      <c r="L422" s="871"/>
      <c r="M422" s="872">
        <f>'PRE DATA'!$C$8</f>
        <v>0</v>
      </c>
      <c r="N422" s="873"/>
      <c r="O422" s="873"/>
      <c r="P422" s="874"/>
      <c r="Q422" s="872">
        <f>'PRE DATA'!$C$9</f>
        <v>0</v>
      </c>
      <c r="R422" s="873"/>
      <c r="S422" s="873"/>
      <c r="T422" s="874"/>
      <c r="U422" s="872"/>
      <c r="V422" s="873"/>
      <c r="W422" s="873"/>
      <c r="X422" s="873"/>
      <c r="Y422" s="875"/>
      <c r="Z422" s="12" t="s">
        <v>111</v>
      </c>
      <c r="AA422" s="11"/>
    </row>
    <row r="423" spans="2:27" ht="30" customHeight="1" thickBot="1" x14ac:dyDescent="0.3">
      <c r="B423" s="10"/>
      <c r="C423" s="6"/>
      <c r="D423" s="48" t="s">
        <v>91</v>
      </c>
      <c r="E423" s="866" t="str">
        <f>LEFT($E$6,7)</f>
        <v>K72S003</v>
      </c>
      <c r="F423" s="866"/>
      <c r="G423" s="866"/>
      <c r="H423" s="866"/>
      <c r="I423" s="866"/>
      <c r="J423" s="866"/>
      <c r="K423" s="866"/>
      <c r="L423" s="866"/>
      <c r="M423" s="866"/>
      <c r="N423" s="866"/>
      <c r="O423" s="866"/>
      <c r="P423" s="866"/>
      <c r="Q423" s="866"/>
      <c r="R423" s="866"/>
      <c r="S423" s="866"/>
      <c r="T423" s="866"/>
      <c r="U423" s="867"/>
      <c r="V423" s="867"/>
      <c r="W423" s="867"/>
      <c r="X423" s="867"/>
      <c r="Y423" s="868"/>
      <c r="Z423" s="66">
        <f>AA418</f>
        <v>14</v>
      </c>
      <c r="AA423" s="11"/>
    </row>
    <row r="424" spans="2:27" ht="30" customHeight="1" x14ac:dyDescent="0.25">
      <c r="B424" s="10"/>
      <c r="C424" s="6"/>
      <c r="D424" s="854" t="s">
        <v>116</v>
      </c>
      <c r="E424" s="854"/>
      <c r="F424" s="854"/>
      <c r="G424" s="854"/>
      <c r="H424" s="854"/>
      <c r="I424" s="854"/>
      <c r="J424" s="854"/>
      <c r="K424" s="854"/>
      <c r="L424" s="854"/>
      <c r="M424" s="854"/>
      <c r="N424" s="854"/>
      <c r="O424" s="854"/>
      <c r="P424" s="854"/>
      <c r="Q424" s="854"/>
      <c r="R424" s="854"/>
      <c r="S424" s="854"/>
      <c r="T424" s="854"/>
      <c r="U424" s="854"/>
      <c r="V424" s="854"/>
      <c r="W424" s="854"/>
      <c r="X424" s="854"/>
      <c r="Y424" s="854"/>
      <c r="Z424" s="854"/>
      <c r="AA424" s="11"/>
    </row>
    <row r="425" spans="2:27" ht="30" customHeight="1" x14ac:dyDescent="0.25">
      <c r="B425" s="10"/>
      <c r="C425" s="6"/>
      <c r="D425" s="854" t="s">
        <v>117</v>
      </c>
      <c r="E425" s="854"/>
      <c r="F425" s="854"/>
      <c r="G425" s="854"/>
      <c r="H425" s="854"/>
      <c r="I425" s="854"/>
      <c r="J425" s="854"/>
      <c r="K425" s="854"/>
      <c r="L425" s="854"/>
      <c r="M425" s="854"/>
      <c r="N425" s="854"/>
      <c r="O425" s="854"/>
      <c r="P425" s="854"/>
      <c r="Q425" s="854"/>
      <c r="R425" s="854"/>
      <c r="S425" s="854"/>
      <c r="T425" s="854"/>
      <c r="U425" s="854"/>
      <c r="V425" s="854"/>
      <c r="W425" s="854"/>
      <c r="X425" s="854"/>
      <c r="Y425" s="854"/>
      <c r="Z425" s="854"/>
      <c r="AA425" s="11"/>
    </row>
    <row r="426" spans="2:27" ht="30" customHeight="1" x14ac:dyDescent="0.25">
      <c r="B426" s="10"/>
      <c r="C426" s="6"/>
      <c r="D426" s="855" t="s">
        <v>118</v>
      </c>
      <c r="E426" s="854"/>
      <c r="F426" s="854"/>
      <c r="G426" s="854"/>
      <c r="H426" s="854"/>
      <c r="I426" s="854"/>
      <c r="J426" s="854"/>
      <c r="K426" s="854"/>
      <c r="L426" s="854"/>
      <c r="M426" s="854"/>
      <c r="N426" s="854"/>
      <c r="O426" s="854"/>
      <c r="P426" s="854"/>
      <c r="Q426" s="854"/>
      <c r="R426" s="854"/>
      <c r="S426" s="854"/>
      <c r="T426" s="854"/>
      <c r="U426" s="854"/>
      <c r="V426" s="854"/>
      <c r="W426" s="854"/>
      <c r="X426" s="854"/>
      <c r="Y426" s="854"/>
      <c r="Z426" s="854"/>
      <c r="AA426" s="11"/>
    </row>
    <row r="427" spans="2:27" ht="30" customHeight="1" thickBot="1" x14ac:dyDescent="0.3">
      <c r="B427" s="10"/>
      <c r="C427" s="6"/>
      <c r="D427" s="41"/>
      <c r="E427" s="492"/>
      <c r="F427" s="6"/>
      <c r="G427" s="6"/>
      <c r="H427" s="6"/>
      <c r="I427" s="6"/>
      <c r="J427" s="6"/>
      <c r="K427" s="50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11"/>
    </row>
    <row r="428" spans="2:27" ht="30" customHeight="1" x14ac:dyDescent="0.25">
      <c r="B428" s="10"/>
      <c r="C428" s="28" t="s">
        <v>44</v>
      </c>
      <c r="D428" s="43" t="s">
        <v>92</v>
      </c>
      <c r="E428" s="493" t="s">
        <v>93</v>
      </c>
      <c r="F428" s="181">
        <v>1</v>
      </c>
      <c r="G428" s="181">
        <v>2</v>
      </c>
      <c r="H428" s="181">
        <v>3</v>
      </c>
      <c r="I428" s="181">
        <v>4</v>
      </c>
      <c r="J428" s="181">
        <v>5</v>
      </c>
      <c r="K428" s="181">
        <v>6</v>
      </c>
      <c r="L428" s="181">
        <v>7</v>
      </c>
      <c r="M428" s="181">
        <v>8</v>
      </c>
      <c r="N428" s="181">
        <v>9</v>
      </c>
      <c r="O428" s="181">
        <v>10</v>
      </c>
      <c r="P428" s="181">
        <v>11</v>
      </c>
      <c r="Q428" s="181">
        <v>12</v>
      </c>
      <c r="R428" s="181">
        <v>13</v>
      </c>
      <c r="S428" s="181">
        <v>14</v>
      </c>
      <c r="T428" s="181">
        <v>15</v>
      </c>
      <c r="U428" s="181">
        <v>16</v>
      </c>
      <c r="V428" s="181">
        <v>17</v>
      </c>
      <c r="W428" s="181">
        <v>18</v>
      </c>
      <c r="X428" s="181">
        <v>19</v>
      </c>
      <c r="Y428" s="181">
        <v>20</v>
      </c>
      <c r="Z428" s="31" t="s">
        <v>94</v>
      </c>
      <c r="AA428" s="11"/>
    </row>
    <row r="429" spans="2:27" ht="30" customHeight="1" x14ac:dyDescent="0.25">
      <c r="B429" s="10"/>
      <c r="C429" s="32">
        <f>C406+1</f>
        <v>131</v>
      </c>
      <c r="D429" s="59" t="str">
        <f>'PRE DATA'!B168</f>
        <v/>
      </c>
      <c r="E429" s="494" t="str">
        <f>'PRE DATA'!C168</f>
        <v/>
      </c>
      <c r="F429" s="69" t="str">
        <f>'PRE DATA'!D168</f>
        <v/>
      </c>
      <c r="G429" s="69" t="str">
        <f>'PRE DATA'!E168</f>
        <v/>
      </c>
      <c r="H429" s="69" t="str">
        <f>'PRE DATA'!F168</f>
        <v/>
      </c>
      <c r="I429" s="69" t="str">
        <f>'PRE DATA'!G168</f>
        <v/>
      </c>
      <c r="J429" s="69" t="str">
        <f>'PRE DATA'!H166</f>
        <v/>
      </c>
      <c r="K429" s="69" t="str">
        <f>'PRE DATA'!I168</f>
        <v/>
      </c>
      <c r="L429" s="69" t="str">
        <f>'PRE DATA'!J168</f>
        <v/>
      </c>
      <c r="M429" s="69" t="str">
        <f>'PRE DATA'!K168</f>
        <v/>
      </c>
      <c r="N429" s="69" t="str">
        <f>'PRE DATA'!L168</f>
        <v/>
      </c>
      <c r="O429" s="69" t="str">
        <f>'PRE DATA'!M168</f>
        <v/>
      </c>
      <c r="P429" s="69" t="str">
        <f>'PRE DATA'!N168</f>
        <v/>
      </c>
      <c r="Q429" s="69" t="str">
        <f>'PRE DATA'!O168</f>
        <v/>
      </c>
      <c r="R429" s="69" t="str">
        <f>'PRE DATA'!P168</f>
        <v/>
      </c>
      <c r="S429" s="69" t="str">
        <f>'PRE DATA'!Q168</f>
        <v/>
      </c>
      <c r="T429" s="69" t="str">
        <f>'PRE DATA'!R168</f>
        <v/>
      </c>
      <c r="U429" s="52" t="s">
        <v>96</v>
      </c>
      <c r="V429" s="52" t="s">
        <v>96</v>
      </c>
      <c r="W429" s="52" t="s">
        <v>96</v>
      </c>
      <c r="X429" s="52" t="s">
        <v>96</v>
      </c>
      <c r="Y429" s="52" t="s">
        <v>96</v>
      </c>
      <c r="Z429" s="34">
        <f>COUNTIF(F429:Y429,"x")+COUNTIF(F429:Y429,"N")</f>
        <v>0</v>
      </c>
      <c r="AA429" s="11"/>
    </row>
    <row r="430" spans="2:27" ht="30" customHeight="1" x14ac:dyDescent="0.25">
      <c r="B430" s="10"/>
      <c r="C430" s="32">
        <f>C429+1</f>
        <v>132</v>
      </c>
      <c r="D430" s="59" t="str">
        <f>'PRE DATA'!B169</f>
        <v/>
      </c>
      <c r="E430" s="494" t="str">
        <f>'PRE DATA'!C169</f>
        <v/>
      </c>
      <c r="F430" s="69" t="str">
        <f>'PRE DATA'!D169</f>
        <v/>
      </c>
      <c r="G430" s="69" t="str">
        <f>'PRE DATA'!E169</f>
        <v/>
      </c>
      <c r="H430" s="69" t="str">
        <f>'PRE DATA'!F169</f>
        <v/>
      </c>
      <c r="I430" s="69" t="str">
        <f>'PRE DATA'!G169</f>
        <v/>
      </c>
      <c r="J430" s="69" t="str">
        <f>'PRE DATA'!H167</f>
        <v/>
      </c>
      <c r="K430" s="69" t="str">
        <f>'PRE DATA'!I169</f>
        <v/>
      </c>
      <c r="L430" s="69" t="str">
        <f>'PRE DATA'!J169</f>
        <v/>
      </c>
      <c r="M430" s="69" t="str">
        <f>'PRE DATA'!K169</f>
        <v/>
      </c>
      <c r="N430" s="69" t="str">
        <f>'PRE DATA'!L169</f>
        <v/>
      </c>
      <c r="O430" s="69" t="str">
        <f>'PRE DATA'!M169</f>
        <v/>
      </c>
      <c r="P430" s="69" t="str">
        <f>'PRE DATA'!N169</f>
        <v/>
      </c>
      <c r="Q430" s="69" t="str">
        <f>'PRE DATA'!O169</f>
        <v/>
      </c>
      <c r="R430" s="69" t="str">
        <f>'PRE DATA'!P169</f>
        <v/>
      </c>
      <c r="S430" s="69" t="str">
        <f>'PRE DATA'!Q169</f>
        <v/>
      </c>
      <c r="T430" s="69" t="str">
        <f>'PRE DATA'!R169</f>
        <v/>
      </c>
      <c r="U430" s="52" t="s">
        <v>96</v>
      </c>
      <c r="V430" s="52" t="s">
        <v>96</v>
      </c>
      <c r="W430" s="52" t="s">
        <v>96</v>
      </c>
      <c r="X430" s="52" t="s">
        <v>96</v>
      </c>
      <c r="Y430" s="52" t="s">
        <v>96</v>
      </c>
      <c r="Z430" s="34">
        <f t="shared" ref="Z430:Z438" si="67">COUNTIF(F430:Y430,"x")+COUNTIF(F430:Y430,"N")</f>
        <v>0</v>
      </c>
      <c r="AA430" s="11"/>
    </row>
    <row r="431" spans="2:27" ht="30" customHeight="1" x14ac:dyDescent="0.25">
      <c r="B431" s="10"/>
      <c r="C431" s="32">
        <f t="shared" ref="C431:C438" si="68">C430+1</f>
        <v>133</v>
      </c>
      <c r="D431" s="59" t="str">
        <f>'PRE DATA'!B170</f>
        <v/>
      </c>
      <c r="E431" s="494" t="str">
        <f>'PRE DATA'!C170</f>
        <v/>
      </c>
      <c r="F431" s="69" t="str">
        <f>'PRE DATA'!D170</f>
        <v/>
      </c>
      <c r="G431" s="69" t="str">
        <f>'PRE DATA'!E170</f>
        <v/>
      </c>
      <c r="H431" s="69" t="str">
        <f>'PRE DATA'!F170</f>
        <v/>
      </c>
      <c r="I431" s="69" t="str">
        <f>'PRE DATA'!G170</f>
        <v/>
      </c>
      <c r="J431" s="69" t="str">
        <f>'PRE DATA'!H168</f>
        <v/>
      </c>
      <c r="K431" s="69" t="str">
        <f>'PRE DATA'!I170</f>
        <v/>
      </c>
      <c r="L431" s="69" t="str">
        <f>'PRE DATA'!J170</f>
        <v/>
      </c>
      <c r="M431" s="69" t="str">
        <f>'PRE DATA'!K170</f>
        <v/>
      </c>
      <c r="N431" s="69" t="str">
        <f>'PRE DATA'!L170</f>
        <v/>
      </c>
      <c r="O431" s="69" t="str">
        <f>'PRE DATA'!M170</f>
        <v/>
      </c>
      <c r="P431" s="69" t="str">
        <f>'PRE DATA'!N170</f>
        <v/>
      </c>
      <c r="Q431" s="69" t="str">
        <f>'PRE DATA'!O170</f>
        <v/>
      </c>
      <c r="R431" s="69" t="str">
        <f>'PRE DATA'!P170</f>
        <v/>
      </c>
      <c r="S431" s="69" t="str">
        <f>'PRE DATA'!Q170</f>
        <v/>
      </c>
      <c r="T431" s="69" t="str">
        <f>'PRE DATA'!R170</f>
        <v/>
      </c>
      <c r="U431" s="52" t="s">
        <v>96</v>
      </c>
      <c r="V431" s="52" t="s">
        <v>96</v>
      </c>
      <c r="W431" s="52" t="s">
        <v>96</v>
      </c>
      <c r="X431" s="52" t="s">
        <v>96</v>
      </c>
      <c r="Y431" s="52" t="s">
        <v>96</v>
      </c>
      <c r="Z431" s="34">
        <f t="shared" si="67"/>
        <v>0</v>
      </c>
      <c r="AA431" s="11"/>
    </row>
    <row r="432" spans="2:27" ht="30" customHeight="1" x14ac:dyDescent="0.25">
      <c r="B432" s="10"/>
      <c r="C432" s="32">
        <f t="shared" si="68"/>
        <v>134</v>
      </c>
      <c r="D432" s="59" t="str">
        <f>'PRE DATA'!B171</f>
        <v/>
      </c>
      <c r="E432" s="494" t="str">
        <f>'PRE DATA'!C171</f>
        <v/>
      </c>
      <c r="F432" s="69" t="str">
        <f>'PRE DATA'!D171</f>
        <v/>
      </c>
      <c r="G432" s="69" t="str">
        <f>'PRE DATA'!E171</f>
        <v/>
      </c>
      <c r="H432" s="69" t="str">
        <f>'PRE DATA'!F171</f>
        <v/>
      </c>
      <c r="I432" s="69" t="str">
        <f>'PRE DATA'!G171</f>
        <v/>
      </c>
      <c r="J432" s="69" t="str">
        <f>'PRE DATA'!H169</f>
        <v/>
      </c>
      <c r="K432" s="69" t="str">
        <f>'PRE DATA'!I171</f>
        <v/>
      </c>
      <c r="L432" s="69" t="str">
        <f>'PRE DATA'!J171</f>
        <v/>
      </c>
      <c r="M432" s="69" t="str">
        <f>'PRE DATA'!K171</f>
        <v/>
      </c>
      <c r="N432" s="69" t="str">
        <f>'PRE DATA'!L171</f>
        <v/>
      </c>
      <c r="O432" s="69" t="str">
        <f>'PRE DATA'!M171</f>
        <v/>
      </c>
      <c r="P432" s="69" t="str">
        <f>'PRE DATA'!N171</f>
        <v/>
      </c>
      <c r="Q432" s="69" t="str">
        <f>'PRE DATA'!O171</f>
        <v/>
      </c>
      <c r="R432" s="69" t="str">
        <f>'PRE DATA'!P171</f>
        <v/>
      </c>
      <c r="S432" s="69" t="str">
        <f>'PRE DATA'!Q171</f>
        <v/>
      </c>
      <c r="T432" s="69" t="str">
        <f>'PRE DATA'!R171</f>
        <v/>
      </c>
      <c r="U432" s="52" t="s">
        <v>96</v>
      </c>
      <c r="V432" s="52" t="s">
        <v>96</v>
      </c>
      <c r="W432" s="52" t="s">
        <v>96</v>
      </c>
      <c r="X432" s="52" t="s">
        <v>96</v>
      </c>
      <c r="Y432" s="52" t="s">
        <v>96</v>
      </c>
      <c r="Z432" s="34">
        <f t="shared" si="67"/>
        <v>0</v>
      </c>
      <c r="AA432" s="11"/>
    </row>
    <row r="433" spans="2:27" ht="30" customHeight="1" x14ac:dyDescent="0.25">
      <c r="B433" s="10"/>
      <c r="C433" s="32">
        <f t="shared" si="68"/>
        <v>135</v>
      </c>
      <c r="D433" s="59" t="str">
        <f>'PRE DATA'!B172</f>
        <v/>
      </c>
      <c r="E433" s="494" t="str">
        <f>'PRE DATA'!C172</f>
        <v/>
      </c>
      <c r="F433" s="69" t="str">
        <f>'PRE DATA'!D172</f>
        <v/>
      </c>
      <c r="G433" s="69" t="str">
        <f>'PRE DATA'!E172</f>
        <v/>
      </c>
      <c r="H433" s="69" t="str">
        <f>'PRE DATA'!F172</f>
        <v/>
      </c>
      <c r="I433" s="69" t="str">
        <f>'PRE DATA'!G172</f>
        <v/>
      </c>
      <c r="J433" s="69" t="str">
        <f>'PRE DATA'!H170</f>
        <v/>
      </c>
      <c r="K433" s="69" t="str">
        <f>'PRE DATA'!I172</f>
        <v/>
      </c>
      <c r="L433" s="69" t="str">
        <f>'PRE DATA'!J172</f>
        <v/>
      </c>
      <c r="M433" s="69" t="str">
        <f>'PRE DATA'!K172</f>
        <v/>
      </c>
      <c r="N433" s="69" t="str">
        <f>'PRE DATA'!L172</f>
        <v/>
      </c>
      <c r="O433" s="69" t="str">
        <f>'PRE DATA'!M172</f>
        <v/>
      </c>
      <c r="P433" s="69" t="str">
        <f>'PRE DATA'!N172</f>
        <v/>
      </c>
      <c r="Q433" s="69" t="str">
        <f>'PRE DATA'!O172</f>
        <v/>
      </c>
      <c r="R433" s="69" t="str">
        <f>'PRE DATA'!P172</f>
        <v/>
      </c>
      <c r="S433" s="69" t="str">
        <f>'PRE DATA'!Q172</f>
        <v/>
      </c>
      <c r="T433" s="69" t="str">
        <f>'PRE DATA'!R172</f>
        <v/>
      </c>
      <c r="U433" s="52" t="s">
        <v>96</v>
      </c>
      <c r="V433" s="52" t="s">
        <v>96</v>
      </c>
      <c r="W433" s="52" t="s">
        <v>96</v>
      </c>
      <c r="X433" s="52" t="s">
        <v>96</v>
      </c>
      <c r="Y433" s="52" t="s">
        <v>96</v>
      </c>
      <c r="Z433" s="34">
        <f t="shared" si="67"/>
        <v>0</v>
      </c>
      <c r="AA433" s="11"/>
    </row>
    <row r="434" spans="2:27" ht="30" customHeight="1" x14ac:dyDescent="0.25">
      <c r="B434" s="10"/>
      <c r="C434" s="32">
        <f t="shared" si="68"/>
        <v>136</v>
      </c>
      <c r="D434" s="59" t="str">
        <f>'PRE DATA'!B173</f>
        <v/>
      </c>
      <c r="E434" s="494" t="str">
        <f>'PRE DATA'!C173</f>
        <v/>
      </c>
      <c r="F434" s="69" t="str">
        <f>'PRE DATA'!D173</f>
        <v/>
      </c>
      <c r="G434" s="69" t="str">
        <f>'PRE DATA'!E173</f>
        <v/>
      </c>
      <c r="H434" s="69" t="str">
        <f>'PRE DATA'!F173</f>
        <v/>
      </c>
      <c r="I434" s="69" t="str">
        <f>'PRE DATA'!G173</f>
        <v/>
      </c>
      <c r="J434" s="69" t="str">
        <f>'PRE DATA'!H171</f>
        <v/>
      </c>
      <c r="K434" s="69" t="str">
        <f>'PRE DATA'!I173</f>
        <v/>
      </c>
      <c r="L434" s="69" t="str">
        <f>'PRE DATA'!J173</f>
        <v/>
      </c>
      <c r="M434" s="69" t="str">
        <f>'PRE DATA'!K173</f>
        <v/>
      </c>
      <c r="N434" s="69" t="str">
        <f>'PRE DATA'!L173</f>
        <v/>
      </c>
      <c r="O434" s="69" t="str">
        <f>'PRE DATA'!M173</f>
        <v/>
      </c>
      <c r="P434" s="69" t="str">
        <f>'PRE DATA'!N173</f>
        <v/>
      </c>
      <c r="Q434" s="69" t="str">
        <f>'PRE DATA'!O173</f>
        <v/>
      </c>
      <c r="R434" s="69" t="str">
        <f>'PRE DATA'!P173</f>
        <v/>
      </c>
      <c r="S434" s="69" t="str">
        <f>'PRE DATA'!Q173</f>
        <v/>
      </c>
      <c r="T434" s="69" t="str">
        <f>'PRE DATA'!R173</f>
        <v/>
      </c>
      <c r="U434" s="52" t="s">
        <v>96</v>
      </c>
      <c r="V434" s="52" t="s">
        <v>96</v>
      </c>
      <c r="W434" s="52" t="s">
        <v>96</v>
      </c>
      <c r="X434" s="52" t="s">
        <v>96</v>
      </c>
      <c r="Y434" s="52" t="s">
        <v>96</v>
      </c>
      <c r="Z434" s="34">
        <f t="shared" si="67"/>
        <v>0</v>
      </c>
      <c r="AA434" s="11"/>
    </row>
    <row r="435" spans="2:27" ht="30" customHeight="1" x14ac:dyDescent="0.25">
      <c r="B435" s="10"/>
      <c r="C435" s="32">
        <f t="shared" si="68"/>
        <v>137</v>
      </c>
      <c r="D435" s="59" t="str">
        <f>'PRE DATA'!B174</f>
        <v/>
      </c>
      <c r="E435" s="494" t="str">
        <f>'PRE DATA'!C174</f>
        <v/>
      </c>
      <c r="F435" s="69" t="str">
        <f>'PRE DATA'!D174</f>
        <v/>
      </c>
      <c r="G435" s="69" t="str">
        <f>'PRE DATA'!E174</f>
        <v/>
      </c>
      <c r="H435" s="69" t="str">
        <f>'PRE DATA'!F174</f>
        <v/>
      </c>
      <c r="I435" s="69" t="str">
        <f>'PRE DATA'!G174</f>
        <v/>
      </c>
      <c r="J435" s="69" t="str">
        <f>'PRE DATA'!H172</f>
        <v/>
      </c>
      <c r="K435" s="69" t="str">
        <f>'PRE DATA'!I174</f>
        <v/>
      </c>
      <c r="L435" s="69" t="str">
        <f>'PRE DATA'!J174</f>
        <v/>
      </c>
      <c r="M435" s="69" t="str">
        <f>'PRE DATA'!K174</f>
        <v/>
      </c>
      <c r="N435" s="69" t="str">
        <f>'PRE DATA'!L174</f>
        <v/>
      </c>
      <c r="O435" s="69" t="str">
        <f>'PRE DATA'!M174</f>
        <v/>
      </c>
      <c r="P435" s="69" t="str">
        <f>'PRE DATA'!N174</f>
        <v/>
      </c>
      <c r="Q435" s="69" t="str">
        <f>'PRE DATA'!O174</f>
        <v/>
      </c>
      <c r="R435" s="69" t="str">
        <f>'PRE DATA'!P174</f>
        <v/>
      </c>
      <c r="S435" s="69" t="str">
        <f>'PRE DATA'!Q174</f>
        <v/>
      </c>
      <c r="T435" s="69" t="str">
        <f>'PRE DATA'!R174</f>
        <v/>
      </c>
      <c r="U435" s="52" t="s">
        <v>96</v>
      </c>
      <c r="V435" s="52" t="s">
        <v>96</v>
      </c>
      <c r="W435" s="52" t="s">
        <v>96</v>
      </c>
      <c r="X435" s="52" t="s">
        <v>96</v>
      </c>
      <c r="Y435" s="52" t="s">
        <v>96</v>
      </c>
      <c r="Z435" s="34">
        <f t="shared" si="67"/>
        <v>0</v>
      </c>
      <c r="AA435" s="11"/>
    </row>
    <row r="436" spans="2:27" ht="30" customHeight="1" x14ac:dyDescent="0.25">
      <c r="B436" s="10"/>
      <c r="C436" s="32">
        <f t="shared" si="68"/>
        <v>138</v>
      </c>
      <c r="D436" s="59" t="str">
        <f>'PRE DATA'!B175</f>
        <v/>
      </c>
      <c r="E436" s="494" t="str">
        <f>'PRE DATA'!C175</f>
        <v/>
      </c>
      <c r="F436" s="69" t="str">
        <f>'PRE DATA'!D175</f>
        <v/>
      </c>
      <c r="G436" s="69" t="str">
        <f>'PRE DATA'!E175</f>
        <v/>
      </c>
      <c r="H436" s="69" t="str">
        <f>'PRE DATA'!F175</f>
        <v/>
      </c>
      <c r="I436" s="69" t="str">
        <f>'PRE DATA'!G175</f>
        <v/>
      </c>
      <c r="J436" s="69" t="str">
        <f>'PRE DATA'!H173</f>
        <v/>
      </c>
      <c r="K436" s="69" t="str">
        <f>'PRE DATA'!I175</f>
        <v/>
      </c>
      <c r="L436" s="69" t="str">
        <f>'PRE DATA'!J175</f>
        <v/>
      </c>
      <c r="M436" s="69" t="str">
        <f>'PRE DATA'!K175</f>
        <v/>
      </c>
      <c r="N436" s="69" t="str">
        <f>'PRE DATA'!L175</f>
        <v/>
      </c>
      <c r="O436" s="69" t="str">
        <f>'PRE DATA'!M175</f>
        <v/>
      </c>
      <c r="P436" s="69" t="str">
        <f>'PRE DATA'!N175</f>
        <v/>
      </c>
      <c r="Q436" s="69" t="str">
        <f>'PRE DATA'!O175</f>
        <v/>
      </c>
      <c r="R436" s="69" t="str">
        <f>'PRE DATA'!P175</f>
        <v/>
      </c>
      <c r="S436" s="69" t="str">
        <f>'PRE DATA'!Q175</f>
        <v/>
      </c>
      <c r="T436" s="69" t="str">
        <f>'PRE DATA'!R175</f>
        <v/>
      </c>
      <c r="U436" s="52" t="s">
        <v>96</v>
      </c>
      <c r="V436" s="52" t="s">
        <v>96</v>
      </c>
      <c r="W436" s="52" t="s">
        <v>96</v>
      </c>
      <c r="X436" s="52" t="s">
        <v>96</v>
      </c>
      <c r="Y436" s="52" t="s">
        <v>96</v>
      </c>
      <c r="Z436" s="34">
        <f t="shared" si="67"/>
        <v>0</v>
      </c>
      <c r="AA436" s="11"/>
    </row>
    <row r="437" spans="2:27" ht="30" customHeight="1" x14ac:dyDescent="0.25">
      <c r="B437" s="10"/>
      <c r="C437" s="32">
        <f t="shared" si="68"/>
        <v>139</v>
      </c>
      <c r="D437" s="59" t="str">
        <f>'PRE DATA'!B176</f>
        <v/>
      </c>
      <c r="E437" s="494" t="str">
        <f>'PRE DATA'!C176</f>
        <v/>
      </c>
      <c r="F437" s="69" t="str">
        <f>'PRE DATA'!D176</f>
        <v/>
      </c>
      <c r="G437" s="69" t="str">
        <f>'PRE DATA'!E176</f>
        <v/>
      </c>
      <c r="H437" s="69" t="str">
        <f>'PRE DATA'!F176</f>
        <v/>
      </c>
      <c r="I437" s="69" t="str">
        <f>'PRE DATA'!G176</f>
        <v/>
      </c>
      <c r="J437" s="69" t="str">
        <f>'PRE DATA'!H174</f>
        <v/>
      </c>
      <c r="K437" s="69" t="str">
        <f>'PRE DATA'!I176</f>
        <v/>
      </c>
      <c r="L437" s="69" t="str">
        <f>'PRE DATA'!J176</f>
        <v/>
      </c>
      <c r="M437" s="69" t="str">
        <f>'PRE DATA'!K176</f>
        <v/>
      </c>
      <c r="N437" s="69" t="str">
        <f>'PRE DATA'!L176</f>
        <v/>
      </c>
      <c r="O437" s="69" t="str">
        <f>'PRE DATA'!M176</f>
        <v/>
      </c>
      <c r="P437" s="69" t="str">
        <f>'PRE DATA'!N176</f>
        <v/>
      </c>
      <c r="Q437" s="69" t="str">
        <f>'PRE DATA'!O176</f>
        <v/>
      </c>
      <c r="R437" s="69" t="str">
        <f>'PRE DATA'!P176</f>
        <v/>
      </c>
      <c r="S437" s="69" t="str">
        <f>'PRE DATA'!Q176</f>
        <v/>
      </c>
      <c r="T437" s="69" t="str">
        <f>'PRE DATA'!R176</f>
        <v/>
      </c>
      <c r="U437" s="52" t="s">
        <v>96</v>
      </c>
      <c r="V437" s="52" t="s">
        <v>96</v>
      </c>
      <c r="W437" s="52" t="s">
        <v>96</v>
      </c>
      <c r="X437" s="52" t="s">
        <v>96</v>
      </c>
      <c r="Y437" s="52" t="s">
        <v>96</v>
      </c>
      <c r="Z437" s="34">
        <f t="shared" si="67"/>
        <v>0</v>
      </c>
      <c r="AA437" s="11"/>
    </row>
    <row r="438" spans="2:27" ht="30" customHeight="1" thickBot="1" x14ac:dyDescent="0.3">
      <c r="B438" s="10"/>
      <c r="C438" s="35">
        <f t="shared" si="68"/>
        <v>140</v>
      </c>
      <c r="D438" s="61" t="str">
        <f>'PRE DATA'!B177</f>
        <v/>
      </c>
      <c r="E438" s="495" t="str">
        <f>'PRE DATA'!C177</f>
        <v/>
      </c>
      <c r="F438" s="70" t="str">
        <f>'PRE DATA'!D177</f>
        <v/>
      </c>
      <c r="G438" s="70" t="str">
        <f>'PRE DATA'!E177</f>
        <v/>
      </c>
      <c r="H438" s="70" t="str">
        <f>'PRE DATA'!F177</f>
        <v/>
      </c>
      <c r="I438" s="70" t="str">
        <f>'PRE DATA'!G177</f>
        <v/>
      </c>
      <c r="J438" s="70" t="str">
        <f>'PRE DATA'!H175</f>
        <v/>
      </c>
      <c r="K438" s="70" t="str">
        <f>'PRE DATA'!I177</f>
        <v/>
      </c>
      <c r="L438" s="70" t="str">
        <f>'PRE DATA'!J177</f>
        <v/>
      </c>
      <c r="M438" s="70" t="str">
        <f>'PRE DATA'!K177</f>
        <v/>
      </c>
      <c r="N438" s="70" t="str">
        <f>'PRE DATA'!L177</f>
        <v/>
      </c>
      <c r="O438" s="70" t="str">
        <f>'PRE DATA'!M177</f>
        <v/>
      </c>
      <c r="P438" s="70" t="str">
        <f>'PRE DATA'!N177</f>
        <v/>
      </c>
      <c r="Q438" s="70" t="str">
        <f>'PRE DATA'!O177</f>
        <v/>
      </c>
      <c r="R438" s="70" t="str">
        <f>'PRE DATA'!P177</f>
        <v/>
      </c>
      <c r="S438" s="70" t="str">
        <f>'PRE DATA'!Q177</f>
        <v/>
      </c>
      <c r="T438" s="70" t="str">
        <f>'PRE DATA'!R177</f>
        <v/>
      </c>
      <c r="U438" s="53" t="s">
        <v>96</v>
      </c>
      <c r="V438" s="53" t="s">
        <v>96</v>
      </c>
      <c r="W438" s="53" t="s">
        <v>96</v>
      </c>
      <c r="X438" s="53" t="s">
        <v>96</v>
      </c>
      <c r="Y438" s="53" t="s">
        <v>96</v>
      </c>
      <c r="Z438" s="62">
        <f t="shared" si="67"/>
        <v>0</v>
      </c>
      <c r="AA438" s="11"/>
    </row>
    <row r="439" spans="2:27" ht="30" customHeight="1" thickBot="1" x14ac:dyDescent="0.3">
      <c r="B439" s="10"/>
      <c r="C439" s="6"/>
      <c r="D439" s="44"/>
      <c r="E439" s="496"/>
      <c r="F439" s="36"/>
      <c r="G439" s="37"/>
      <c r="H439" s="37"/>
      <c r="I439" s="37"/>
      <c r="J439" s="37"/>
      <c r="K439" s="54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856" t="s">
        <v>97</v>
      </c>
      <c r="W439" s="857"/>
      <c r="X439" s="857"/>
      <c r="Y439" s="858"/>
      <c r="Z439" s="63">
        <f>SUM(Z429:Z438)</f>
        <v>0</v>
      </c>
      <c r="AA439" s="11"/>
    </row>
    <row r="440" spans="2:27" ht="30" customHeight="1" x14ac:dyDescent="0.25">
      <c r="B440" s="10"/>
      <c r="C440" s="6"/>
      <c r="D440" s="859" t="s">
        <v>98</v>
      </c>
      <c r="E440" s="859"/>
      <c r="F440" s="859"/>
      <c r="G440" s="859"/>
      <c r="H440" s="859"/>
      <c r="I440" s="859"/>
      <c r="J440" s="859"/>
      <c r="K440" s="859"/>
      <c r="L440" s="859"/>
      <c r="M440" s="859"/>
      <c r="N440" s="859"/>
      <c r="O440" s="859"/>
      <c r="P440" s="859"/>
      <c r="Q440" s="859"/>
      <c r="R440" s="859"/>
      <c r="S440" s="859"/>
      <c r="T440" s="859"/>
      <c r="U440" s="859"/>
      <c r="V440" s="859"/>
      <c r="W440" s="859"/>
      <c r="X440" s="859"/>
      <c r="Y440" s="859"/>
      <c r="Z440" s="37"/>
      <c r="AA440" s="11"/>
    </row>
    <row r="441" spans="2:27" ht="30" customHeight="1" x14ac:dyDescent="0.25">
      <c r="B441" s="10"/>
      <c r="C441" s="6"/>
      <c r="D441" s="845" t="s">
        <v>107</v>
      </c>
      <c r="E441" s="845"/>
      <c r="F441" s="169">
        <f>COUNTIF(F429:F438,"X")</f>
        <v>0</v>
      </c>
      <c r="G441" s="169">
        <f t="shared" ref="G441:Y441" si="69">COUNTIF(G429:G438,"X")</f>
        <v>0</v>
      </c>
      <c r="H441" s="169">
        <f t="shared" si="69"/>
        <v>0</v>
      </c>
      <c r="I441" s="169">
        <f t="shared" si="69"/>
        <v>0</v>
      </c>
      <c r="J441" s="169">
        <f t="shared" si="69"/>
        <v>0</v>
      </c>
      <c r="K441" s="169">
        <f t="shared" si="69"/>
        <v>0</v>
      </c>
      <c r="L441" s="169">
        <f t="shared" si="69"/>
        <v>0</v>
      </c>
      <c r="M441" s="169">
        <f t="shared" si="69"/>
        <v>0</v>
      </c>
      <c r="N441" s="169">
        <f t="shared" si="69"/>
        <v>0</v>
      </c>
      <c r="O441" s="169">
        <f t="shared" si="69"/>
        <v>0</v>
      </c>
      <c r="P441" s="169">
        <f t="shared" si="69"/>
        <v>0</v>
      </c>
      <c r="Q441" s="169">
        <f t="shared" si="69"/>
        <v>0</v>
      </c>
      <c r="R441" s="169">
        <f t="shared" si="69"/>
        <v>0</v>
      </c>
      <c r="S441" s="169">
        <f t="shared" si="69"/>
        <v>0</v>
      </c>
      <c r="T441" s="169">
        <f t="shared" si="69"/>
        <v>0</v>
      </c>
      <c r="U441" s="169">
        <f t="shared" si="69"/>
        <v>0</v>
      </c>
      <c r="V441" s="169">
        <f t="shared" si="69"/>
        <v>0</v>
      </c>
      <c r="W441" s="169">
        <f t="shared" si="69"/>
        <v>0</v>
      </c>
      <c r="X441" s="169">
        <f t="shared" si="69"/>
        <v>0</v>
      </c>
      <c r="Y441" s="169">
        <f t="shared" si="69"/>
        <v>0</v>
      </c>
      <c r="Z441" s="37"/>
      <c r="AA441" s="11"/>
    </row>
    <row r="442" spans="2:27" ht="30" customHeight="1" x14ac:dyDescent="0.25">
      <c r="B442" s="10"/>
      <c r="C442" s="6"/>
      <c r="D442" s="845" t="s">
        <v>108</v>
      </c>
      <c r="E442" s="845"/>
      <c r="F442" s="169">
        <f>COUNTIF(F429:F438,"N")</f>
        <v>0</v>
      </c>
      <c r="G442" s="169">
        <f t="shared" ref="G442:Y442" si="70">COUNTIF(G429:G438,"N")</f>
        <v>0</v>
      </c>
      <c r="H442" s="169">
        <f t="shared" si="70"/>
        <v>0</v>
      </c>
      <c r="I442" s="169">
        <f t="shared" si="70"/>
        <v>0</v>
      </c>
      <c r="J442" s="169">
        <f t="shared" si="70"/>
        <v>0</v>
      </c>
      <c r="K442" s="169">
        <f t="shared" si="70"/>
        <v>0</v>
      </c>
      <c r="L442" s="169">
        <f t="shared" si="70"/>
        <v>0</v>
      </c>
      <c r="M442" s="169">
        <f t="shared" si="70"/>
        <v>0</v>
      </c>
      <c r="N442" s="169">
        <f t="shared" si="70"/>
        <v>0</v>
      </c>
      <c r="O442" s="169">
        <f t="shared" si="70"/>
        <v>0</v>
      </c>
      <c r="P442" s="169">
        <f t="shared" si="70"/>
        <v>0</v>
      </c>
      <c r="Q442" s="169">
        <f t="shared" si="70"/>
        <v>0</v>
      </c>
      <c r="R442" s="169">
        <f t="shared" si="70"/>
        <v>0</v>
      </c>
      <c r="S442" s="169">
        <f t="shared" si="70"/>
        <v>0</v>
      </c>
      <c r="T442" s="169">
        <f t="shared" si="70"/>
        <v>0</v>
      </c>
      <c r="U442" s="169">
        <f t="shared" si="70"/>
        <v>0</v>
      </c>
      <c r="V442" s="169">
        <f t="shared" si="70"/>
        <v>0</v>
      </c>
      <c r="W442" s="169">
        <f t="shared" si="70"/>
        <v>0</v>
      </c>
      <c r="X442" s="169">
        <f t="shared" si="70"/>
        <v>0</v>
      </c>
      <c r="Y442" s="169">
        <f t="shared" si="70"/>
        <v>0</v>
      </c>
      <c r="Z442" s="37"/>
      <c r="AA442" s="11"/>
    </row>
    <row r="443" spans="2:27" ht="30" customHeight="1" x14ac:dyDescent="0.25">
      <c r="B443" s="10"/>
      <c r="C443" s="6"/>
      <c r="D443" s="845" t="s">
        <v>109</v>
      </c>
      <c r="E443" s="845"/>
      <c r="F443" s="169">
        <f>COUNTIF(F429:F438,"A")</f>
        <v>0</v>
      </c>
      <c r="G443" s="169">
        <f t="shared" ref="G443:Y443" si="71">COUNTIF(G429:G438,"A")</f>
        <v>0</v>
      </c>
      <c r="H443" s="169">
        <f t="shared" si="71"/>
        <v>0</v>
      </c>
      <c r="I443" s="169">
        <f t="shared" si="71"/>
        <v>0</v>
      </c>
      <c r="J443" s="169">
        <f t="shared" si="71"/>
        <v>0</v>
      </c>
      <c r="K443" s="169">
        <f t="shared" si="71"/>
        <v>0</v>
      </c>
      <c r="L443" s="169">
        <f t="shared" si="71"/>
        <v>0</v>
      </c>
      <c r="M443" s="169">
        <f t="shared" si="71"/>
        <v>0</v>
      </c>
      <c r="N443" s="169">
        <f t="shared" si="71"/>
        <v>0</v>
      </c>
      <c r="O443" s="169">
        <f t="shared" si="71"/>
        <v>0</v>
      </c>
      <c r="P443" s="169">
        <f t="shared" si="71"/>
        <v>0</v>
      </c>
      <c r="Q443" s="169">
        <f t="shared" si="71"/>
        <v>0</v>
      </c>
      <c r="R443" s="169">
        <f t="shared" si="71"/>
        <v>0</v>
      </c>
      <c r="S443" s="169">
        <f t="shared" si="71"/>
        <v>0</v>
      </c>
      <c r="T443" s="169">
        <f t="shared" si="71"/>
        <v>0</v>
      </c>
      <c r="U443" s="169">
        <f t="shared" si="71"/>
        <v>0</v>
      </c>
      <c r="V443" s="169">
        <f t="shared" si="71"/>
        <v>0</v>
      </c>
      <c r="W443" s="169">
        <f t="shared" si="71"/>
        <v>0</v>
      </c>
      <c r="X443" s="169">
        <f t="shared" si="71"/>
        <v>0</v>
      </c>
      <c r="Y443" s="169">
        <f t="shared" si="71"/>
        <v>0</v>
      </c>
      <c r="Z443" s="37"/>
      <c r="AA443" s="11"/>
    </row>
    <row r="444" spans="2:27" ht="30" customHeight="1" x14ac:dyDescent="0.25">
      <c r="B444" s="10"/>
      <c r="C444" s="6"/>
      <c r="D444" s="42"/>
      <c r="E444" s="492"/>
      <c r="F444" s="38"/>
      <c r="G444" s="37"/>
      <c r="H444" s="37"/>
      <c r="I444" s="37"/>
      <c r="J444" s="37"/>
      <c r="K444" s="54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11"/>
    </row>
    <row r="445" spans="2:27" ht="30" customHeight="1" x14ac:dyDescent="0.25">
      <c r="B445" s="10"/>
      <c r="C445" s="6"/>
      <c r="D445" s="77" t="str">
        <f>$D$61</f>
        <v>……………………………………………………………………….</v>
      </c>
      <c r="E445" s="492"/>
      <c r="F445" s="6"/>
      <c r="G445" s="6"/>
      <c r="H445" s="6"/>
      <c r="I445" s="6"/>
      <c r="J445" s="6"/>
      <c r="K445" s="50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846" t="s">
        <v>99</v>
      </c>
      <c r="X445" s="847"/>
      <c r="Y445" s="847"/>
      <c r="Z445" s="848"/>
      <c r="AA445" s="11"/>
    </row>
    <row r="446" spans="2:27" ht="30" customHeight="1" x14ac:dyDescent="0.25">
      <c r="B446" s="10"/>
      <c r="C446" s="6"/>
      <c r="D446" s="65" t="str">
        <f>$D$62</f>
        <v>Perera</v>
      </c>
      <c r="E446" s="849" t="str">
        <f>'PRE DATA'!$C$27</f>
        <v>CBA/2555/2015</v>
      </c>
      <c r="F446" s="849"/>
      <c r="G446" s="849"/>
      <c r="H446" s="849"/>
      <c r="I446" s="849"/>
      <c r="J446" s="849"/>
      <c r="K446" s="50"/>
      <c r="L446" s="850">
        <f>'PRE ASSESSMENT'!$D$42</f>
        <v>43652</v>
      </c>
      <c r="M446" s="850"/>
      <c r="N446" s="850"/>
      <c r="O446" s="850"/>
      <c r="P446" s="850"/>
      <c r="Q446" s="850"/>
      <c r="R446" s="850"/>
      <c r="S446" s="850"/>
      <c r="T446" s="6"/>
      <c r="U446" s="6"/>
      <c r="V446" s="6"/>
      <c r="W446" s="851" t="str">
        <f>'PRE DATA'!$C$34</f>
        <v>2019-1</v>
      </c>
      <c r="X446" s="852"/>
      <c r="Y446" s="852"/>
      <c r="Z446" s="853"/>
      <c r="AA446" s="11"/>
    </row>
    <row r="447" spans="2:27" ht="30" customHeight="1" x14ac:dyDescent="0.25">
      <c r="B447" s="10"/>
      <c r="C447" s="6"/>
      <c r="D447" s="39" t="str">
        <f>$D$63</f>
        <v xml:space="preserve">Name &amp;  Signature of the Assessor </v>
      </c>
      <c r="E447" s="839" t="s">
        <v>19</v>
      </c>
      <c r="F447" s="839"/>
      <c r="G447" s="839"/>
      <c r="H447" s="839"/>
      <c r="I447" s="839"/>
      <c r="J447" s="839"/>
      <c r="K447" s="50"/>
      <c r="L447" s="840" t="s">
        <v>21</v>
      </c>
      <c r="M447" s="840"/>
      <c r="N447" s="840"/>
      <c r="O447" s="840"/>
      <c r="P447" s="840"/>
      <c r="Q447" s="840"/>
      <c r="R447" s="840"/>
      <c r="S447" s="840"/>
      <c r="T447" s="6"/>
      <c r="U447" s="6"/>
      <c r="V447" s="6"/>
      <c r="W447" s="6"/>
      <c r="X447" s="6"/>
      <c r="Y447" s="6"/>
      <c r="Z447" s="6"/>
      <c r="AA447" s="11"/>
    </row>
    <row r="448" spans="2:27" ht="30" customHeight="1" thickBot="1" x14ac:dyDescent="0.3">
      <c r="B448" s="4"/>
      <c r="C448" s="40"/>
      <c r="D448" s="45"/>
      <c r="E448" s="497"/>
      <c r="F448" s="40"/>
      <c r="G448" s="40"/>
      <c r="H448" s="40"/>
      <c r="I448" s="40"/>
      <c r="J448" s="40"/>
      <c r="K448" s="55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5"/>
    </row>
    <row r="449" spans="2:27" ht="30" customHeight="1" thickBot="1" x14ac:dyDescent="0.3">
      <c r="B449" s="6"/>
    </row>
    <row r="450" spans="2:27" ht="30" customHeight="1" thickBot="1" x14ac:dyDescent="0.3">
      <c r="B450" s="1"/>
      <c r="C450" s="2"/>
      <c r="D450" s="860" t="str">
        <f>$D$2</f>
        <v>DETAILS OF PRE ASSESSMENT CARRIED OUT</v>
      </c>
      <c r="E450" s="860"/>
      <c r="F450" s="860"/>
      <c r="G450" s="860"/>
      <c r="H450" s="860"/>
      <c r="I450" s="860"/>
      <c r="J450" s="860"/>
      <c r="K450" s="860"/>
      <c r="L450" s="860"/>
      <c r="M450" s="860"/>
      <c r="N450" s="860"/>
      <c r="O450" s="860"/>
      <c r="P450" s="860"/>
      <c r="Q450" s="860"/>
      <c r="R450" s="860"/>
      <c r="S450" s="860"/>
      <c r="T450" s="860"/>
      <c r="U450" s="860"/>
      <c r="V450" s="860"/>
      <c r="W450" s="860"/>
      <c r="X450" s="860"/>
      <c r="Y450" s="860"/>
      <c r="Z450" s="861"/>
      <c r="AA450" s="27">
        <f>AA418+1</f>
        <v>15</v>
      </c>
    </row>
    <row r="451" spans="2:27" ht="30" customHeight="1" x14ac:dyDescent="0.25">
      <c r="B451" s="10"/>
      <c r="C451" s="6"/>
      <c r="D451" s="46" t="s">
        <v>101</v>
      </c>
      <c r="E451" s="862" t="str">
        <f>'PRE ASSESSMENT'!$E$13:$G$13</f>
        <v>TRAINING INSTITUTE</v>
      </c>
      <c r="F451" s="862"/>
      <c r="G451" s="862"/>
      <c r="H451" s="862"/>
      <c r="I451" s="862"/>
      <c r="J451" s="862"/>
      <c r="K451" s="862"/>
      <c r="L451" s="862"/>
      <c r="M451" s="862"/>
      <c r="N451" s="862"/>
      <c r="O451" s="862"/>
      <c r="P451" s="862"/>
      <c r="Q451" s="862"/>
      <c r="R451" s="862"/>
      <c r="S451" s="862"/>
      <c r="T451" s="862"/>
      <c r="U451" s="862"/>
      <c r="V451" s="862"/>
      <c r="W451" s="862"/>
      <c r="X451" s="862"/>
      <c r="Y451" s="863"/>
      <c r="Z451" s="869" t="s">
        <v>112</v>
      </c>
      <c r="AA451" s="11"/>
    </row>
    <row r="452" spans="2:27" ht="30" customHeight="1" thickBot="1" x14ac:dyDescent="0.3">
      <c r="B452" s="10"/>
      <c r="C452" s="6"/>
      <c r="D452" s="47" t="s">
        <v>102</v>
      </c>
      <c r="E452" s="843" t="str">
        <f>'PRE ASSESSMENT'!$E$14:$G$14</f>
        <v>No 05, Gampaha</v>
      </c>
      <c r="F452" s="843"/>
      <c r="G452" s="843"/>
      <c r="H452" s="843"/>
      <c r="I452" s="843"/>
      <c r="J452" s="843"/>
      <c r="K452" s="843"/>
      <c r="L452" s="843"/>
      <c r="M452" s="843"/>
      <c r="N452" s="843"/>
      <c r="O452" s="843"/>
      <c r="P452" s="843"/>
      <c r="Q452" s="843"/>
      <c r="R452" s="843"/>
      <c r="S452" s="843"/>
      <c r="T452" s="843"/>
      <c r="U452" s="843"/>
      <c r="V452" s="843"/>
      <c r="W452" s="843"/>
      <c r="X452" s="843"/>
      <c r="Y452" s="844"/>
      <c r="Z452" s="870"/>
      <c r="AA452" s="11"/>
    </row>
    <row r="453" spans="2:27" ht="30" customHeight="1" thickBot="1" x14ac:dyDescent="0.3">
      <c r="B453" s="10"/>
      <c r="C453" s="6"/>
      <c r="D453" s="47" t="s">
        <v>90</v>
      </c>
      <c r="E453" s="843" t="str">
        <f>'PRE DATA'!$C$5</f>
        <v>Computer Applications Assistant</v>
      </c>
      <c r="F453" s="843"/>
      <c r="G453" s="843"/>
      <c r="H453" s="843"/>
      <c r="I453" s="843"/>
      <c r="J453" s="843"/>
      <c r="K453" s="843"/>
      <c r="L453" s="843"/>
      <c r="M453" s="843"/>
      <c r="N453" s="843"/>
      <c r="O453" s="843"/>
      <c r="P453" s="843"/>
      <c r="Q453" s="843"/>
      <c r="R453" s="843"/>
      <c r="S453" s="843"/>
      <c r="T453" s="843"/>
      <c r="U453" s="864"/>
      <c r="V453" s="864"/>
      <c r="W453" s="864"/>
      <c r="X453" s="864"/>
      <c r="Y453" s="865"/>
      <c r="Z453" s="7"/>
      <c r="AA453" s="11"/>
    </row>
    <row r="454" spans="2:27" ht="30" customHeight="1" x14ac:dyDescent="0.25">
      <c r="B454" s="10"/>
      <c r="C454" s="6"/>
      <c r="D454" s="47" t="s">
        <v>119</v>
      </c>
      <c r="E454" s="871" t="str">
        <f>'PRE DATA'!$C$6</f>
        <v>K72S003Q1L2</v>
      </c>
      <c r="F454" s="871"/>
      <c r="G454" s="871"/>
      <c r="H454" s="871"/>
      <c r="I454" s="871" t="str">
        <f>'PRE DATA'!$C$7</f>
        <v>K72S003Q2L3</v>
      </c>
      <c r="J454" s="871"/>
      <c r="K454" s="871"/>
      <c r="L454" s="871"/>
      <c r="M454" s="872">
        <f>'PRE DATA'!$C$8</f>
        <v>0</v>
      </c>
      <c r="N454" s="873"/>
      <c r="O454" s="873"/>
      <c r="P454" s="874"/>
      <c r="Q454" s="872">
        <f>'PRE DATA'!$C$9</f>
        <v>0</v>
      </c>
      <c r="R454" s="873"/>
      <c r="S454" s="873"/>
      <c r="T454" s="874"/>
      <c r="U454" s="872"/>
      <c r="V454" s="873"/>
      <c r="W454" s="873"/>
      <c r="X454" s="873"/>
      <c r="Y454" s="875"/>
      <c r="Z454" s="12" t="s">
        <v>111</v>
      </c>
      <c r="AA454" s="11"/>
    </row>
    <row r="455" spans="2:27" ht="30" customHeight="1" thickBot="1" x14ac:dyDescent="0.3">
      <c r="B455" s="10"/>
      <c r="C455" s="6"/>
      <c r="D455" s="48" t="s">
        <v>91</v>
      </c>
      <c r="E455" s="866" t="str">
        <f>LEFT($E$6,7)</f>
        <v>K72S003</v>
      </c>
      <c r="F455" s="866"/>
      <c r="G455" s="866"/>
      <c r="H455" s="866"/>
      <c r="I455" s="866"/>
      <c r="J455" s="866"/>
      <c r="K455" s="866"/>
      <c r="L455" s="866"/>
      <c r="M455" s="866"/>
      <c r="N455" s="866"/>
      <c r="O455" s="866"/>
      <c r="P455" s="866"/>
      <c r="Q455" s="866"/>
      <c r="R455" s="866"/>
      <c r="S455" s="866"/>
      <c r="T455" s="866"/>
      <c r="U455" s="867"/>
      <c r="V455" s="867"/>
      <c r="W455" s="867"/>
      <c r="X455" s="867"/>
      <c r="Y455" s="868"/>
      <c r="Z455" s="66">
        <f>AA450</f>
        <v>15</v>
      </c>
      <c r="AA455" s="11"/>
    </row>
    <row r="456" spans="2:27" ht="30" customHeight="1" x14ac:dyDescent="0.25">
      <c r="B456" s="10"/>
      <c r="C456" s="6"/>
      <c r="D456" s="854" t="s">
        <v>116</v>
      </c>
      <c r="E456" s="854"/>
      <c r="F456" s="854"/>
      <c r="G456" s="854"/>
      <c r="H456" s="854"/>
      <c r="I456" s="854"/>
      <c r="J456" s="854"/>
      <c r="K456" s="854"/>
      <c r="L456" s="854"/>
      <c r="M456" s="854"/>
      <c r="N456" s="854"/>
      <c r="O456" s="854"/>
      <c r="P456" s="854"/>
      <c r="Q456" s="854"/>
      <c r="R456" s="854"/>
      <c r="S456" s="854"/>
      <c r="T456" s="854"/>
      <c r="U456" s="854"/>
      <c r="V456" s="854"/>
      <c r="W456" s="854"/>
      <c r="X456" s="854"/>
      <c r="Y456" s="854"/>
      <c r="Z456" s="854"/>
      <c r="AA456" s="11"/>
    </row>
    <row r="457" spans="2:27" ht="30" customHeight="1" x14ac:dyDescent="0.25">
      <c r="B457" s="10"/>
      <c r="C457" s="6"/>
      <c r="D457" s="854" t="s">
        <v>117</v>
      </c>
      <c r="E457" s="854"/>
      <c r="F457" s="854"/>
      <c r="G457" s="854"/>
      <c r="H457" s="854"/>
      <c r="I457" s="854"/>
      <c r="J457" s="854"/>
      <c r="K457" s="854"/>
      <c r="L457" s="854"/>
      <c r="M457" s="854"/>
      <c r="N457" s="854"/>
      <c r="O457" s="854"/>
      <c r="P457" s="854"/>
      <c r="Q457" s="854"/>
      <c r="R457" s="854"/>
      <c r="S457" s="854"/>
      <c r="T457" s="854"/>
      <c r="U457" s="854"/>
      <c r="V457" s="854"/>
      <c r="W457" s="854"/>
      <c r="X457" s="854"/>
      <c r="Y457" s="854"/>
      <c r="Z457" s="854"/>
      <c r="AA457" s="11"/>
    </row>
    <row r="458" spans="2:27" ht="30" customHeight="1" x14ac:dyDescent="0.25">
      <c r="B458" s="10"/>
      <c r="C458" s="6"/>
      <c r="D458" s="855" t="s">
        <v>118</v>
      </c>
      <c r="E458" s="854"/>
      <c r="F458" s="854"/>
      <c r="G458" s="854"/>
      <c r="H458" s="854"/>
      <c r="I458" s="854"/>
      <c r="J458" s="854"/>
      <c r="K458" s="854"/>
      <c r="L458" s="854"/>
      <c r="M458" s="854"/>
      <c r="N458" s="854"/>
      <c r="O458" s="854"/>
      <c r="P458" s="854"/>
      <c r="Q458" s="854"/>
      <c r="R458" s="854"/>
      <c r="S458" s="854"/>
      <c r="T458" s="854"/>
      <c r="U458" s="854"/>
      <c r="V458" s="854"/>
      <c r="W458" s="854"/>
      <c r="X458" s="854"/>
      <c r="Y458" s="854"/>
      <c r="Z458" s="854"/>
      <c r="AA458" s="11"/>
    </row>
    <row r="459" spans="2:27" ht="30" customHeight="1" thickBot="1" x14ac:dyDescent="0.3">
      <c r="B459" s="10"/>
      <c r="C459" s="6"/>
      <c r="D459" s="41"/>
      <c r="E459" s="492"/>
      <c r="F459" s="6"/>
      <c r="G459" s="6"/>
      <c r="H459" s="6"/>
      <c r="I459" s="6"/>
      <c r="J459" s="6"/>
      <c r="K459" s="50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11"/>
    </row>
    <row r="460" spans="2:27" ht="30" customHeight="1" x14ac:dyDescent="0.25">
      <c r="B460" s="10"/>
      <c r="C460" s="28" t="s">
        <v>44</v>
      </c>
      <c r="D460" s="43" t="s">
        <v>92</v>
      </c>
      <c r="E460" s="493" t="s">
        <v>93</v>
      </c>
      <c r="F460" s="181">
        <v>1</v>
      </c>
      <c r="G460" s="181">
        <v>2</v>
      </c>
      <c r="H460" s="181">
        <v>3</v>
      </c>
      <c r="I460" s="181">
        <v>4</v>
      </c>
      <c r="J460" s="181">
        <v>5</v>
      </c>
      <c r="K460" s="181">
        <v>6</v>
      </c>
      <c r="L460" s="181">
        <v>7</v>
      </c>
      <c r="M460" s="181">
        <v>8</v>
      </c>
      <c r="N460" s="181">
        <v>9</v>
      </c>
      <c r="O460" s="181">
        <v>10</v>
      </c>
      <c r="P460" s="181">
        <v>11</v>
      </c>
      <c r="Q460" s="181">
        <v>12</v>
      </c>
      <c r="R460" s="181">
        <v>13</v>
      </c>
      <c r="S460" s="181">
        <v>14</v>
      </c>
      <c r="T460" s="181">
        <v>15</v>
      </c>
      <c r="U460" s="181">
        <v>16</v>
      </c>
      <c r="V460" s="181">
        <v>17</v>
      </c>
      <c r="W460" s="181">
        <v>18</v>
      </c>
      <c r="X460" s="181">
        <v>19</v>
      </c>
      <c r="Y460" s="181">
        <v>20</v>
      </c>
      <c r="Z460" s="31" t="s">
        <v>94</v>
      </c>
      <c r="AA460" s="11"/>
    </row>
    <row r="461" spans="2:27" ht="30" customHeight="1" x14ac:dyDescent="0.25">
      <c r="B461" s="10"/>
      <c r="C461" s="32">
        <f>C438+1</f>
        <v>141</v>
      </c>
      <c r="D461" s="59" t="str">
        <f>'PRE DATA'!B178</f>
        <v/>
      </c>
      <c r="E461" s="494" t="str">
        <f>'PRE DATA'!C178</f>
        <v/>
      </c>
      <c r="F461" s="69" t="str">
        <f>'PRE DATA'!D178</f>
        <v/>
      </c>
      <c r="G461" s="69" t="str">
        <f>'PRE DATA'!E178</f>
        <v/>
      </c>
      <c r="H461" s="69" t="str">
        <f>'PRE DATA'!F178</f>
        <v/>
      </c>
      <c r="I461" s="69" t="str">
        <f>'PRE DATA'!G178</f>
        <v/>
      </c>
      <c r="J461" s="69" t="str">
        <f>'PRE DATA'!H176</f>
        <v/>
      </c>
      <c r="K461" s="69" t="str">
        <f>'PRE DATA'!I178</f>
        <v/>
      </c>
      <c r="L461" s="69" t="str">
        <f>'PRE DATA'!J178</f>
        <v/>
      </c>
      <c r="M461" s="69" t="str">
        <f>'PRE DATA'!K178</f>
        <v/>
      </c>
      <c r="N461" s="69" t="str">
        <f>'PRE DATA'!L178</f>
        <v/>
      </c>
      <c r="O461" s="69" t="str">
        <f>'PRE DATA'!M178</f>
        <v/>
      </c>
      <c r="P461" s="69" t="str">
        <f>'PRE DATA'!N178</f>
        <v/>
      </c>
      <c r="Q461" s="69" t="str">
        <f>'PRE DATA'!O178</f>
        <v/>
      </c>
      <c r="R461" s="69" t="str">
        <f>'PRE DATA'!P178</f>
        <v/>
      </c>
      <c r="S461" s="69" t="str">
        <f>'PRE DATA'!Q178</f>
        <v/>
      </c>
      <c r="T461" s="69" t="str">
        <f>'PRE DATA'!R178</f>
        <v/>
      </c>
      <c r="U461" s="52" t="s">
        <v>96</v>
      </c>
      <c r="V461" s="52" t="s">
        <v>96</v>
      </c>
      <c r="W461" s="52" t="s">
        <v>96</v>
      </c>
      <c r="X461" s="52" t="s">
        <v>96</v>
      </c>
      <c r="Y461" s="52" t="s">
        <v>96</v>
      </c>
      <c r="Z461" s="34">
        <f>COUNTIF(F461:Y461,"x")+COUNTIF(F461:Y461,"N")</f>
        <v>0</v>
      </c>
      <c r="AA461" s="11"/>
    </row>
    <row r="462" spans="2:27" ht="30" customHeight="1" x14ac:dyDescent="0.25">
      <c r="B462" s="10"/>
      <c r="C462" s="32">
        <f>C461+1</f>
        <v>142</v>
      </c>
      <c r="D462" s="59" t="str">
        <f>'PRE DATA'!B179</f>
        <v/>
      </c>
      <c r="E462" s="494" t="str">
        <f>'PRE DATA'!C179</f>
        <v/>
      </c>
      <c r="F462" s="69" t="str">
        <f>'PRE DATA'!D179</f>
        <v/>
      </c>
      <c r="G462" s="69" t="str">
        <f>'PRE DATA'!E179</f>
        <v/>
      </c>
      <c r="H462" s="69" t="str">
        <f>'PRE DATA'!F179</f>
        <v/>
      </c>
      <c r="I462" s="69" t="str">
        <f>'PRE DATA'!G179</f>
        <v/>
      </c>
      <c r="J462" s="69" t="str">
        <f>'PRE DATA'!H177</f>
        <v/>
      </c>
      <c r="K462" s="69" t="str">
        <f>'PRE DATA'!I179</f>
        <v/>
      </c>
      <c r="L462" s="69" t="str">
        <f>'PRE DATA'!J179</f>
        <v/>
      </c>
      <c r="M462" s="69" t="str">
        <f>'PRE DATA'!K179</f>
        <v/>
      </c>
      <c r="N462" s="69" t="str">
        <f>'PRE DATA'!L179</f>
        <v/>
      </c>
      <c r="O462" s="69" t="str">
        <f>'PRE DATA'!M179</f>
        <v/>
      </c>
      <c r="P462" s="69" t="str">
        <f>'PRE DATA'!N179</f>
        <v/>
      </c>
      <c r="Q462" s="69" t="str">
        <f>'PRE DATA'!O179</f>
        <v/>
      </c>
      <c r="R462" s="69" t="str">
        <f>'PRE DATA'!P179</f>
        <v/>
      </c>
      <c r="S462" s="69" t="str">
        <f>'PRE DATA'!Q179</f>
        <v/>
      </c>
      <c r="T462" s="69" t="str">
        <f>'PRE DATA'!R179</f>
        <v/>
      </c>
      <c r="U462" s="52" t="s">
        <v>96</v>
      </c>
      <c r="V462" s="52" t="s">
        <v>96</v>
      </c>
      <c r="W462" s="52" t="s">
        <v>96</v>
      </c>
      <c r="X462" s="52" t="s">
        <v>96</v>
      </c>
      <c r="Y462" s="52" t="s">
        <v>96</v>
      </c>
      <c r="Z462" s="34">
        <f t="shared" ref="Z462:Z470" si="72">COUNTIF(F462:Y462,"x")+COUNTIF(F462:Y462,"N")</f>
        <v>0</v>
      </c>
      <c r="AA462" s="11"/>
    </row>
    <row r="463" spans="2:27" ht="30" customHeight="1" x14ac:dyDescent="0.25">
      <c r="B463" s="10"/>
      <c r="C463" s="32">
        <f t="shared" ref="C463:C470" si="73">C462+1</f>
        <v>143</v>
      </c>
      <c r="D463" s="59" t="str">
        <f>'PRE DATA'!B180</f>
        <v/>
      </c>
      <c r="E463" s="494" t="str">
        <f>'PRE DATA'!C180</f>
        <v/>
      </c>
      <c r="F463" s="69" t="str">
        <f>'PRE DATA'!D180</f>
        <v/>
      </c>
      <c r="G463" s="69" t="str">
        <f>'PRE DATA'!E180</f>
        <v/>
      </c>
      <c r="H463" s="69" t="str">
        <f>'PRE DATA'!F180</f>
        <v/>
      </c>
      <c r="I463" s="69" t="str">
        <f>'PRE DATA'!G180</f>
        <v/>
      </c>
      <c r="J463" s="69" t="str">
        <f>'PRE DATA'!H178</f>
        <v/>
      </c>
      <c r="K463" s="69" t="str">
        <f>'PRE DATA'!I180</f>
        <v/>
      </c>
      <c r="L463" s="69" t="str">
        <f>'PRE DATA'!J180</f>
        <v/>
      </c>
      <c r="M463" s="69" t="str">
        <f>'PRE DATA'!K180</f>
        <v/>
      </c>
      <c r="N463" s="69" t="str">
        <f>'PRE DATA'!L180</f>
        <v/>
      </c>
      <c r="O463" s="69" t="str">
        <f>'PRE DATA'!M180</f>
        <v/>
      </c>
      <c r="P463" s="69" t="str">
        <f>'PRE DATA'!N180</f>
        <v/>
      </c>
      <c r="Q463" s="69" t="str">
        <f>'PRE DATA'!O180</f>
        <v/>
      </c>
      <c r="R463" s="69" t="str">
        <f>'PRE DATA'!P180</f>
        <v/>
      </c>
      <c r="S463" s="69" t="str">
        <f>'PRE DATA'!Q180</f>
        <v/>
      </c>
      <c r="T463" s="69" t="str">
        <f>'PRE DATA'!R180</f>
        <v/>
      </c>
      <c r="U463" s="52" t="s">
        <v>96</v>
      </c>
      <c r="V463" s="52" t="s">
        <v>96</v>
      </c>
      <c r="W463" s="52" t="s">
        <v>96</v>
      </c>
      <c r="X463" s="52" t="s">
        <v>96</v>
      </c>
      <c r="Y463" s="52" t="s">
        <v>96</v>
      </c>
      <c r="Z463" s="34">
        <f t="shared" si="72"/>
        <v>0</v>
      </c>
      <c r="AA463" s="11"/>
    </row>
    <row r="464" spans="2:27" ht="30" customHeight="1" x14ac:dyDescent="0.25">
      <c r="B464" s="10"/>
      <c r="C464" s="32">
        <f t="shared" si="73"/>
        <v>144</v>
      </c>
      <c r="D464" s="59" t="str">
        <f>'PRE DATA'!B181</f>
        <v/>
      </c>
      <c r="E464" s="494" t="str">
        <f>'PRE DATA'!C181</f>
        <v/>
      </c>
      <c r="F464" s="69" t="str">
        <f>'PRE DATA'!D181</f>
        <v/>
      </c>
      <c r="G464" s="69" t="str">
        <f>'PRE DATA'!E181</f>
        <v/>
      </c>
      <c r="H464" s="69" t="str">
        <f>'PRE DATA'!F181</f>
        <v/>
      </c>
      <c r="I464" s="69" t="str">
        <f>'PRE DATA'!G181</f>
        <v/>
      </c>
      <c r="J464" s="69" t="str">
        <f>'PRE DATA'!H179</f>
        <v/>
      </c>
      <c r="K464" s="69" t="str">
        <f>'PRE DATA'!I181</f>
        <v/>
      </c>
      <c r="L464" s="69" t="str">
        <f>'PRE DATA'!J181</f>
        <v/>
      </c>
      <c r="M464" s="69" t="str">
        <f>'PRE DATA'!K181</f>
        <v/>
      </c>
      <c r="N464" s="69" t="str">
        <f>'PRE DATA'!L181</f>
        <v/>
      </c>
      <c r="O464" s="69" t="str">
        <f>'PRE DATA'!M181</f>
        <v/>
      </c>
      <c r="P464" s="69" t="str">
        <f>'PRE DATA'!N181</f>
        <v/>
      </c>
      <c r="Q464" s="69" t="str">
        <f>'PRE DATA'!O181</f>
        <v/>
      </c>
      <c r="R464" s="69" t="str">
        <f>'PRE DATA'!P181</f>
        <v/>
      </c>
      <c r="S464" s="69" t="str">
        <f>'PRE DATA'!Q181</f>
        <v/>
      </c>
      <c r="T464" s="69" t="str">
        <f>'PRE DATA'!R181</f>
        <v/>
      </c>
      <c r="U464" s="52" t="s">
        <v>96</v>
      </c>
      <c r="V464" s="52" t="s">
        <v>96</v>
      </c>
      <c r="W464" s="52" t="s">
        <v>96</v>
      </c>
      <c r="X464" s="52" t="s">
        <v>96</v>
      </c>
      <c r="Y464" s="52" t="s">
        <v>96</v>
      </c>
      <c r="Z464" s="34">
        <f t="shared" si="72"/>
        <v>0</v>
      </c>
      <c r="AA464" s="11"/>
    </row>
    <row r="465" spans="2:27" ht="30" customHeight="1" x14ac:dyDescent="0.25">
      <c r="B465" s="10"/>
      <c r="C465" s="32">
        <f t="shared" si="73"/>
        <v>145</v>
      </c>
      <c r="D465" s="59" t="str">
        <f>'PRE DATA'!B182</f>
        <v/>
      </c>
      <c r="E465" s="494" t="str">
        <f>'PRE DATA'!C182</f>
        <v/>
      </c>
      <c r="F465" s="69" t="str">
        <f>'PRE DATA'!D182</f>
        <v/>
      </c>
      <c r="G465" s="69" t="str">
        <f>'PRE DATA'!E182</f>
        <v/>
      </c>
      <c r="H465" s="69" t="str">
        <f>'PRE DATA'!F182</f>
        <v/>
      </c>
      <c r="I465" s="69" t="str">
        <f>'PRE DATA'!G182</f>
        <v/>
      </c>
      <c r="J465" s="69" t="str">
        <f>'PRE DATA'!H180</f>
        <v/>
      </c>
      <c r="K465" s="69" t="str">
        <f>'PRE DATA'!I182</f>
        <v/>
      </c>
      <c r="L465" s="69" t="str">
        <f>'PRE DATA'!J182</f>
        <v/>
      </c>
      <c r="M465" s="69" t="str">
        <f>'PRE DATA'!K182</f>
        <v/>
      </c>
      <c r="N465" s="69" t="str">
        <f>'PRE DATA'!L182</f>
        <v/>
      </c>
      <c r="O465" s="69" t="str">
        <f>'PRE DATA'!M182</f>
        <v/>
      </c>
      <c r="P465" s="69" t="str">
        <f>'PRE DATA'!N182</f>
        <v/>
      </c>
      <c r="Q465" s="69" t="str">
        <f>'PRE DATA'!O182</f>
        <v/>
      </c>
      <c r="R465" s="69" t="str">
        <f>'PRE DATA'!P182</f>
        <v/>
      </c>
      <c r="S465" s="69" t="str">
        <f>'PRE DATA'!Q182</f>
        <v/>
      </c>
      <c r="T465" s="69" t="str">
        <f>'PRE DATA'!R182</f>
        <v/>
      </c>
      <c r="U465" s="52" t="s">
        <v>96</v>
      </c>
      <c r="V465" s="52" t="s">
        <v>96</v>
      </c>
      <c r="W465" s="52" t="s">
        <v>96</v>
      </c>
      <c r="X465" s="52" t="s">
        <v>96</v>
      </c>
      <c r="Y465" s="52" t="s">
        <v>96</v>
      </c>
      <c r="Z465" s="34">
        <f t="shared" si="72"/>
        <v>0</v>
      </c>
      <c r="AA465" s="11"/>
    </row>
    <row r="466" spans="2:27" ht="30" customHeight="1" x14ac:dyDescent="0.25">
      <c r="B466" s="10"/>
      <c r="C466" s="32">
        <f t="shared" si="73"/>
        <v>146</v>
      </c>
      <c r="D466" s="59" t="str">
        <f>'PRE DATA'!B183</f>
        <v/>
      </c>
      <c r="E466" s="494" t="str">
        <f>'PRE DATA'!C183</f>
        <v/>
      </c>
      <c r="F466" s="69" t="str">
        <f>'PRE DATA'!D183</f>
        <v/>
      </c>
      <c r="G466" s="69" t="str">
        <f>'PRE DATA'!E183</f>
        <v/>
      </c>
      <c r="H466" s="69" t="str">
        <f>'PRE DATA'!F183</f>
        <v/>
      </c>
      <c r="I466" s="69" t="str">
        <f>'PRE DATA'!G183</f>
        <v/>
      </c>
      <c r="J466" s="69" t="str">
        <f>'PRE DATA'!H181</f>
        <v/>
      </c>
      <c r="K466" s="69" t="str">
        <f>'PRE DATA'!I183</f>
        <v/>
      </c>
      <c r="L466" s="69" t="str">
        <f>'PRE DATA'!J183</f>
        <v/>
      </c>
      <c r="M466" s="69" t="str">
        <f>'PRE DATA'!K183</f>
        <v/>
      </c>
      <c r="N466" s="69" t="str">
        <f>'PRE DATA'!L183</f>
        <v/>
      </c>
      <c r="O466" s="69" t="str">
        <f>'PRE DATA'!M183</f>
        <v/>
      </c>
      <c r="P466" s="69" t="str">
        <f>'PRE DATA'!N183</f>
        <v/>
      </c>
      <c r="Q466" s="69" t="str">
        <f>'PRE DATA'!O183</f>
        <v/>
      </c>
      <c r="R466" s="69" t="str">
        <f>'PRE DATA'!P183</f>
        <v/>
      </c>
      <c r="S466" s="69" t="str">
        <f>'PRE DATA'!Q183</f>
        <v/>
      </c>
      <c r="T466" s="69" t="str">
        <f>'PRE DATA'!R183</f>
        <v/>
      </c>
      <c r="U466" s="52" t="s">
        <v>96</v>
      </c>
      <c r="V466" s="52" t="s">
        <v>96</v>
      </c>
      <c r="W466" s="52" t="s">
        <v>96</v>
      </c>
      <c r="X466" s="52" t="s">
        <v>96</v>
      </c>
      <c r="Y466" s="52" t="s">
        <v>96</v>
      </c>
      <c r="Z466" s="34">
        <f t="shared" si="72"/>
        <v>0</v>
      </c>
      <c r="AA466" s="11"/>
    </row>
    <row r="467" spans="2:27" ht="30" customHeight="1" x14ac:dyDescent="0.25">
      <c r="B467" s="10"/>
      <c r="C467" s="32">
        <f t="shared" si="73"/>
        <v>147</v>
      </c>
      <c r="D467" s="59" t="str">
        <f>'PRE DATA'!B184</f>
        <v/>
      </c>
      <c r="E467" s="494" t="str">
        <f>'PRE DATA'!C184</f>
        <v/>
      </c>
      <c r="F467" s="69" t="str">
        <f>'PRE DATA'!D184</f>
        <v/>
      </c>
      <c r="G467" s="69" t="str">
        <f>'PRE DATA'!E184</f>
        <v/>
      </c>
      <c r="H467" s="69" t="str">
        <f>'PRE DATA'!F184</f>
        <v/>
      </c>
      <c r="I467" s="69" t="str">
        <f>'PRE DATA'!G184</f>
        <v/>
      </c>
      <c r="J467" s="69" t="str">
        <f>'PRE DATA'!H182</f>
        <v/>
      </c>
      <c r="K467" s="69" t="str">
        <f>'PRE DATA'!I184</f>
        <v/>
      </c>
      <c r="L467" s="69" t="str">
        <f>'PRE DATA'!J184</f>
        <v/>
      </c>
      <c r="M467" s="69" t="str">
        <f>'PRE DATA'!K184</f>
        <v/>
      </c>
      <c r="N467" s="69" t="str">
        <f>'PRE DATA'!L184</f>
        <v/>
      </c>
      <c r="O467" s="69" t="str">
        <f>'PRE DATA'!M184</f>
        <v/>
      </c>
      <c r="P467" s="69" t="str">
        <f>'PRE DATA'!N184</f>
        <v/>
      </c>
      <c r="Q467" s="69" t="str">
        <f>'PRE DATA'!O184</f>
        <v/>
      </c>
      <c r="R467" s="69" t="str">
        <f>'PRE DATA'!P184</f>
        <v/>
      </c>
      <c r="S467" s="69" t="str">
        <f>'PRE DATA'!Q184</f>
        <v/>
      </c>
      <c r="T467" s="69" t="str">
        <f>'PRE DATA'!R184</f>
        <v/>
      </c>
      <c r="U467" s="52" t="s">
        <v>96</v>
      </c>
      <c r="V467" s="52" t="s">
        <v>96</v>
      </c>
      <c r="W467" s="52" t="s">
        <v>96</v>
      </c>
      <c r="X467" s="52" t="s">
        <v>96</v>
      </c>
      <c r="Y467" s="52" t="s">
        <v>96</v>
      </c>
      <c r="Z467" s="34">
        <f t="shared" si="72"/>
        <v>0</v>
      </c>
      <c r="AA467" s="11"/>
    </row>
    <row r="468" spans="2:27" ht="30" customHeight="1" x14ac:dyDescent="0.25">
      <c r="B468" s="10"/>
      <c r="C468" s="32">
        <f t="shared" si="73"/>
        <v>148</v>
      </c>
      <c r="D468" s="59" t="str">
        <f>'PRE DATA'!B185</f>
        <v/>
      </c>
      <c r="E468" s="494" t="str">
        <f>'PRE DATA'!C185</f>
        <v/>
      </c>
      <c r="F468" s="69" t="str">
        <f>'PRE DATA'!D185</f>
        <v/>
      </c>
      <c r="G468" s="69" t="str">
        <f>'PRE DATA'!E185</f>
        <v/>
      </c>
      <c r="H468" s="69" t="str">
        <f>'PRE DATA'!F185</f>
        <v/>
      </c>
      <c r="I468" s="69" t="str">
        <f>'PRE DATA'!G185</f>
        <v/>
      </c>
      <c r="J468" s="69" t="str">
        <f>'PRE DATA'!H183</f>
        <v/>
      </c>
      <c r="K468" s="69" t="str">
        <f>'PRE DATA'!I185</f>
        <v/>
      </c>
      <c r="L468" s="69" t="str">
        <f>'PRE DATA'!J185</f>
        <v/>
      </c>
      <c r="M468" s="69" t="str">
        <f>'PRE DATA'!K185</f>
        <v/>
      </c>
      <c r="N468" s="69" t="str">
        <f>'PRE DATA'!L185</f>
        <v/>
      </c>
      <c r="O468" s="69" t="str">
        <f>'PRE DATA'!M185</f>
        <v/>
      </c>
      <c r="P468" s="69" t="str">
        <f>'PRE DATA'!N185</f>
        <v/>
      </c>
      <c r="Q468" s="69" t="str">
        <f>'PRE DATA'!O185</f>
        <v/>
      </c>
      <c r="R468" s="69" t="str">
        <f>'PRE DATA'!P185</f>
        <v/>
      </c>
      <c r="S468" s="69" t="str">
        <f>'PRE DATA'!Q185</f>
        <v/>
      </c>
      <c r="T468" s="69" t="str">
        <f>'PRE DATA'!R185</f>
        <v/>
      </c>
      <c r="U468" s="52" t="s">
        <v>96</v>
      </c>
      <c r="V468" s="52" t="s">
        <v>96</v>
      </c>
      <c r="W468" s="52" t="s">
        <v>96</v>
      </c>
      <c r="X468" s="52" t="s">
        <v>96</v>
      </c>
      <c r="Y468" s="52" t="s">
        <v>96</v>
      </c>
      <c r="Z468" s="34">
        <f t="shared" si="72"/>
        <v>0</v>
      </c>
      <c r="AA468" s="11"/>
    </row>
    <row r="469" spans="2:27" ht="30" customHeight="1" x14ac:dyDescent="0.25">
      <c r="B469" s="10"/>
      <c r="C469" s="32">
        <f t="shared" si="73"/>
        <v>149</v>
      </c>
      <c r="D469" s="59" t="str">
        <f>'PRE DATA'!B186</f>
        <v/>
      </c>
      <c r="E469" s="494" t="str">
        <f>'PRE DATA'!C186</f>
        <v/>
      </c>
      <c r="F469" s="69" t="str">
        <f>'PRE DATA'!D186</f>
        <v/>
      </c>
      <c r="G469" s="69" t="str">
        <f>'PRE DATA'!E186</f>
        <v/>
      </c>
      <c r="H469" s="69" t="str">
        <f>'PRE DATA'!F186</f>
        <v/>
      </c>
      <c r="I469" s="69" t="str">
        <f>'PRE DATA'!G186</f>
        <v/>
      </c>
      <c r="J469" s="69" t="str">
        <f>'PRE DATA'!H184</f>
        <v/>
      </c>
      <c r="K469" s="69" t="str">
        <f>'PRE DATA'!I186</f>
        <v/>
      </c>
      <c r="L469" s="69" t="str">
        <f>'PRE DATA'!J186</f>
        <v/>
      </c>
      <c r="M469" s="69" t="str">
        <f>'PRE DATA'!K186</f>
        <v/>
      </c>
      <c r="N469" s="69" t="str">
        <f>'PRE DATA'!L186</f>
        <v/>
      </c>
      <c r="O469" s="69" t="str">
        <f>'PRE DATA'!M186</f>
        <v/>
      </c>
      <c r="P469" s="69" t="str">
        <f>'PRE DATA'!N186</f>
        <v/>
      </c>
      <c r="Q469" s="69" t="str">
        <f>'PRE DATA'!O186</f>
        <v/>
      </c>
      <c r="R469" s="69" t="str">
        <f>'PRE DATA'!P186</f>
        <v/>
      </c>
      <c r="S469" s="69" t="str">
        <f>'PRE DATA'!Q186</f>
        <v/>
      </c>
      <c r="T469" s="69" t="str">
        <f>'PRE DATA'!R186</f>
        <v/>
      </c>
      <c r="U469" s="52" t="s">
        <v>96</v>
      </c>
      <c r="V469" s="52" t="s">
        <v>96</v>
      </c>
      <c r="W469" s="52" t="s">
        <v>96</v>
      </c>
      <c r="X469" s="52" t="s">
        <v>96</v>
      </c>
      <c r="Y469" s="52" t="s">
        <v>96</v>
      </c>
      <c r="Z469" s="34">
        <f t="shared" si="72"/>
        <v>0</v>
      </c>
      <c r="AA469" s="11"/>
    </row>
    <row r="470" spans="2:27" ht="30" customHeight="1" thickBot="1" x14ac:dyDescent="0.3">
      <c r="B470" s="10"/>
      <c r="C470" s="35">
        <f t="shared" si="73"/>
        <v>150</v>
      </c>
      <c r="D470" s="61" t="str">
        <f>'PRE DATA'!B187</f>
        <v/>
      </c>
      <c r="E470" s="495" t="str">
        <f>'PRE DATA'!C187</f>
        <v/>
      </c>
      <c r="F470" s="70" t="str">
        <f>'PRE DATA'!D187</f>
        <v/>
      </c>
      <c r="G470" s="70" t="str">
        <f>'PRE DATA'!E187</f>
        <v/>
      </c>
      <c r="H470" s="70" t="str">
        <f>'PRE DATA'!F187</f>
        <v/>
      </c>
      <c r="I470" s="70" t="str">
        <f>'PRE DATA'!G187</f>
        <v/>
      </c>
      <c r="J470" s="70" t="str">
        <f>'PRE DATA'!H185</f>
        <v/>
      </c>
      <c r="K470" s="70" t="str">
        <f>'PRE DATA'!I187</f>
        <v/>
      </c>
      <c r="L470" s="70" t="str">
        <f>'PRE DATA'!J187</f>
        <v/>
      </c>
      <c r="M470" s="70" t="str">
        <f>'PRE DATA'!K187</f>
        <v/>
      </c>
      <c r="N470" s="70" t="str">
        <f>'PRE DATA'!L187</f>
        <v/>
      </c>
      <c r="O470" s="70" t="str">
        <f>'PRE DATA'!M187</f>
        <v/>
      </c>
      <c r="P470" s="70" t="str">
        <f>'PRE DATA'!N187</f>
        <v/>
      </c>
      <c r="Q470" s="70" t="str">
        <f>'PRE DATA'!O187</f>
        <v/>
      </c>
      <c r="R470" s="70" t="str">
        <f>'PRE DATA'!P187</f>
        <v/>
      </c>
      <c r="S470" s="70" t="str">
        <f>'PRE DATA'!Q187</f>
        <v/>
      </c>
      <c r="T470" s="70" t="str">
        <f>'PRE DATA'!R187</f>
        <v/>
      </c>
      <c r="U470" s="53" t="s">
        <v>96</v>
      </c>
      <c r="V470" s="53" t="s">
        <v>96</v>
      </c>
      <c r="W470" s="53" t="s">
        <v>96</v>
      </c>
      <c r="X470" s="53" t="s">
        <v>96</v>
      </c>
      <c r="Y470" s="53" t="s">
        <v>96</v>
      </c>
      <c r="Z470" s="62">
        <f t="shared" si="72"/>
        <v>0</v>
      </c>
      <c r="AA470" s="11"/>
    </row>
    <row r="471" spans="2:27" ht="30" customHeight="1" thickBot="1" x14ac:dyDescent="0.3">
      <c r="B471" s="10"/>
      <c r="C471" s="6"/>
      <c r="D471" s="44"/>
      <c r="E471" s="496"/>
      <c r="F471" s="36"/>
      <c r="G471" s="37"/>
      <c r="H471" s="37"/>
      <c r="I471" s="37"/>
      <c r="J471" s="37"/>
      <c r="K471" s="54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856" t="s">
        <v>97</v>
      </c>
      <c r="W471" s="857"/>
      <c r="X471" s="857"/>
      <c r="Y471" s="858"/>
      <c r="Z471" s="63">
        <f>SUM(Z461:Z470)</f>
        <v>0</v>
      </c>
      <c r="AA471" s="11"/>
    </row>
    <row r="472" spans="2:27" ht="30" customHeight="1" x14ac:dyDescent="0.25">
      <c r="B472" s="10"/>
      <c r="C472" s="6"/>
      <c r="D472" s="859" t="s">
        <v>98</v>
      </c>
      <c r="E472" s="859"/>
      <c r="F472" s="859"/>
      <c r="G472" s="859"/>
      <c r="H472" s="859"/>
      <c r="I472" s="859"/>
      <c r="J472" s="859"/>
      <c r="K472" s="859"/>
      <c r="L472" s="859"/>
      <c r="M472" s="859"/>
      <c r="N472" s="859"/>
      <c r="O472" s="859"/>
      <c r="P472" s="859"/>
      <c r="Q472" s="859"/>
      <c r="R472" s="859"/>
      <c r="S472" s="859"/>
      <c r="T472" s="859"/>
      <c r="U472" s="859"/>
      <c r="V472" s="859"/>
      <c r="W472" s="859"/>
      <c r="X472" s="859"/>
      <c r="Y472" s="859"/>
      <c r="Z472" s="37"/>
      <c r="AA472" s="11"/>
    </row>
    <row r="473" spans="2:27" ht="30" customHeight="1" x14ac:dyDescent="0.25">
      <c r="B473" s="10"/>
      <c r="C473" s="6"/>
      <c r="D473" s="845" t="s">
        <v>107</v>
      </c>
      <c r="E473" s="845"/>
      <c r="F473" s="169">
        <f t="shared" ref="F473:K473" si="74">COUNTIF(F461:F470,"X")</f>
        <v>0</v>
      </c>
      <c r="G473" s="169">
        <f t="shared" si="74"/>
        <v>0</v>
      </c>
      <c r="H473" s="169">
        <f t="shared" si="74"/>
        <v>0</v>
      </c>
      <c r="I473" s="169">
        <f t="shared" si="74"/>
        <v>0</v>
      </c>
      <c r="J473" s="169">
        <f t="shared" si="74"/>
        <v>0</v>
      </c>
      <c r="K473" s="169">
        <f t="shared" si="74"/>
        <v>0</v>
      </c>
      <c r="L473" s="169">
        <f t="shared" ref="L473:Y473" si="75">COUNTIF(L461:L470,"X")</f>
        <v>0</v>
      </c>
      <c r="M473" s="169">
        <f t="shared" si="75"/>
        <v>0</v>
      </c>
      <c r="N473" s="169">
        <f t="shared" si="75"/>
        <v>0</v>
      </c>
      <c r="O473" s="169">
        <f t="shared" si="75"/>
        <v>0</v>
      </c>
      <c r="P473" s="169">
        <f t="shared" si="75"/>
        <v>0</v>
      </c>
      <c r="Q473" s="169">
        <f t="shared" si="75"/>
        <v>0</v>
      </c>
      <c r="R473" s="169">
        <f t="shared" si="75"/>
        <v>0</v>
      </c>
      <c r="S473" s="169">
        <f t="shared" si="75"/>
        <v>0</v>
      </c>
      <c r="T473" s="169">
        <f t="shared" si="75"/>
        <v>0</v>
      </c>
      <c r="U473" s="169">
        <f t="shared" si="75"/>
        <v>0</v>
      </c>
      <c r="V473" s="169">
        <f t="shared" si="75"/>
        <v>0</v>
      </c>
      <c r="W473" s="169">
        <f t="shared" si="75"/>
        <v>0</v>
      </c>
      <c r="X473" s="169">
        <f t="shared" si="75"/>
        <v>0</v>
      </c>
      <c r="Y473" s="169">
        <f t="shared" si="75"/>
        <v>0</v>
      </c>
      <c r="Z473" s="37"/>
      <c r="AA473" s="11"/>
    </row>
    <row r="474" spans="2:27" ht="30" customHeight="1" x14ac:dyDescent="0.25">
      <c r="B474" s="10"/>
      <c r="C474" s="6"/>
      <c r="D474" s="845" t="s">
        <v>108</v>
      </c>
      <c r="E474" s="845"/>
      <c r="F474" s="169">
        <f t="shared" ref="F474:K474" si="76">COUNTIF(F461:F470,"N")</f>
        <v>0</v>
      </c>
      <c r="G474" s="169">
        <f t="shared" si="76"/>
        <v>0</v>
      </c>
      <c r="H474" s="169">
        <f t="shared" si="76"/>
        <v>0</v>
      </c>
      <c r="I474" s="169">
        <f t="shared" si="76"/>
        <v>0</v>
      </c>
      <c r="J474" s="169">
        <f t="shared" si="76"/>
        <v>0</v>
      </c>
      <c r="K474" s="169">
        <f t="shared" si="76"/>
        <v>0</v>
      </c>
      <c r="L474" s="169">
        <f t="shared" ref="L474:Y474" si="77">COUNTIF(L461:L470,"N")</f>
        <v>0</v>
      </c>
      <c r="M474" s="169">
        <f t="shared" si="77"/>
        <v>0</v>
      </c>
      <c r="N474" s="169">
        <f t="shared" si="77"/>
        <v>0</v>
      </c>
      <c r="O474" s="169">
        <f t="shared" si="77"/>
        <v>0</v>
      </c>
      <c r="P474" s="169">
        <f t="shared" si="77"/>
        <v>0</v>
      </c>
      <c r="Q474" s="169">
        <f t="shared" si="77"/>
        <v>0</v>
      </c>
      <c r="R474" s="169">
        <f t="shared" si="77"/>
        <v>0</v>
      </c>
      <c r="S474" s="169">
        <f t="shared" si="77"/>
        <v>0</v>
      </c>
      <c r="T474" s="169">
        <f t="shared" si="77"/>
        <v>0</v>
      </c>
      <c r="U474" s="169">
        <f t="shared" si="77"/>
        <v>0</v>
      </c>
      <c r="V474" s="169">
        <f t="shared" si="77"/>
        <v>0</v>
      </c>
      <c r="W474" s="169">
        <f t="shared" si="77"/>
        <v>0</v>
      </c>
      <c r="X474" s="169">
        <f t="shared" si="77"/>
        <v>0</v>
      </c>
      <c r="Y474" s="169">
        <f t="shared" si="77"/>
        <v>0</v>
      </c>
      <c r="Z474" s="37"/>
      <c r="AA474" s="11"/>
    </row>
    <row r="475" spans="2:27" ht="30" customHeight="1" x14ac:dyDescent="0.25">
      <c r="B475" s="10"/>
      <c r="C475" s="6"/>
      <c r="D475" s="845" t="s">
        <v>109</v>
      </c>
      <c r="E475" s="845"/>
      <c r="F475" s="169">
        <f t="shared" ref="F475:K475" si="78">COUNTIF(F461:F470,"A")</f>
        <v>0</v>
      </c>
      <c r="G475" s="169">
        <f t="shared" si="78"/>
        <v>0</v>
      </c>
      <c r="H475" s="169">
        <f t="shared" si="78"/>
        <v>0</v>
      </c>
      <c r="I475" s="169">
        <f t="shared" si="78"/>
        <v>0</v>
      </c>
      <c r="J475" s="169">
        <f t="shared" si="78"/>
        <v>0</v>
      </c>
      <c r="K475" s="169">
        <f t="shared" si="78"/>
        <v>0</v>
      </c>
      <c r="L475" s="169">
        <f t="shared" ref="L475:Y475" si="79">COUNTIF(L461:L470,"A")</f>
        <v>0</v>
      </c>
      <c r="M475" s="169">
        <f t="shared" si="79"/>
        <v>0</v>
      </c>
      <c r="N475" s="169">
        <f t="shared" si="79"/>
        <v>0</v>
      </c>
      <c r="O475" s="169">
        <f t="shared" si="79"/>
        <v>0</v>
      </c>
      <c r="P475" s="169">
        <f t="shared" si="79"/>
        <v>0</v>
      </c>
      <c r="Q475" s="169">
        <f t="shared" si="79"/>
        <v>0</v>
      </c>
      <c r="R475" s="169">
        <f t="shared" si="79"/>
        <v>0</v>
      </c>
      <c r="S475" s="169">
        <f t="shared" si="79"/>
        <v>0</v>
      </c>
      <c r="T475" s="169">
        <f t="shared" si="79"/>
        <v>0</v>
      </c>
      <c r="U475" s="169">
        <f t="shared" si="79"/>
        <v>0</v>
      </c>
      <c r="V475" s="169">
        <f t="shared" si="79"/>
        <v>0</v>
      </c>
      <c r="W475" s="169">
        <f t="shared" si="79"/>
        <v>0</v>
      </c>
      <c r="X475" s="169">
        <f t="shared" si="79"/>
        <v>0</v>
      </c>
      <c r="Y475" s="169">
        <f t="shared" si="79"/>
        <v>0</v>
      </c>
      <c r="Z475" s="37"/>
      <c r="AA475" s="11"/>
    </row>
    <row r="476" spans="2:27" ht="30" customHeight="1" x14ac:dyDescent="0.25">
      <c r="B476" s="10"/>
      <c r="C476" s="6"/>
      <c r="D476" s="42"/>
      <c r="E476" s="492"/>
      <c r="F476" s="38"/>
      <c r="G476" s="37"/>
      <c r="H476" s="37"/>
      <c r="I476" s="37"/>
      <c r="J476" s="37"/>
      <c r="K476" s="54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11"/>
    </row>
    <row r="477" spans="2:27" ht="30" customHeight="1" x14ac:dyDescent="0.25">
      <c r="B477" s="10"/>
      <c r="C477" s="6"/>
      <c r="D477" s="77" t="str">
        <f>$D$61</f>
        <v>……………………………………………………………………….</v>
      </c>
      <c r="E477" s="492"/>
      <c r="F477" s="6"/>
      <c r="G477" s="6"/>
      <c r="H477" s="6"/>
      <c r="I477" s="6"/>
      <c r="J477" s="6"/>
      <c r="K477" s="50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846" t="s">
        <v>99</v>
      </c>
      <c r="X477" s="847"/>
      <c r="Y477" s="847"/>
      <c r="Z477" s="848"/>
      <c r="AA477" s="11"/>
    </row>
    <row r="478" spans="2:27" ht="30" customHeight="1" x14ac:dyDescent="0.25">
      <c r="B478" s="10"/>
      <c r="C478" s="6"/>
      <c r="D478" s="65" t="str">
        <f>$D$62</f>
        <v>Perera</v>
      </c>
      <c r="E478" s="849" t="str">
        <f>'PRE DATA'!$C$27</f>
        <v>CBA/2555/2015</v>
      </c>
      <c r="F478" s="849"/>
      <c r="G478" s="849"/>
      <c r="H478" s="849"/>
      <c r="I478" s="849"/>
      <c r="J478" s="849"/>
      <c r="K478" s="50"/>
      <c r="L478" s="850">
        <f>'PRE ASSESSMENT'!$D$42</f>
        <v>43652</v>
      </c>
      <c r="M478" s="850"/>
      <c r="N478" s="850"/>
      <c r="O478" s="850"/>
      <c r="P478" s="850"/>
      <c r="Q478" s="850"/>
      <c r="R478" s="850"/>
      <c r="S478" s="850"/>
      <c r="T478" s="6"/>
      <c r="U478" s="6"/>
      <c r="V478" s="6"/>
      <c r="W478" s="851" t="str">
        <f>'PRE DATA'!$C$34</f>
        <v>2019-1</v>
      </c>
      <c r="X478" s="852"/>
      <c r="Y478" s="852"/>
      <c r="Z478" s="853"/>
      <c r="AA478" s="11"/>
    </row>
    <row r="479" spans="2:27" ht="30" customHeight="1" x14ac:dyDescent="0.25">
      <c r="B479" s="10"/>
      <c r="C479" s="6"/>
      <c r="D479" s="39" t="str">
        <f>$D$63</f>
        <v xml:space="preserve">Name &amp;  Signature of the Assessor </v>
      </c>
      <c r="E479" s="839" t="s">
        <v>19</v>
      </c>
      <c r="F479" s="839"/>
      <c r="G479" s="839"/>
      <c r="H479" s="839"/>
      <c r="I479" s="839"/>
      <c r="J479" s="839"/>
      <c r="K479" s="50"/>
      <c r="L479" s="840" t="s">
        <v>21</v>
      </c>
      <c r="M479" s="840"/>
      <c r="N479" s="840"/>
      <c r="O479" s="840"/>
      <c r="P479" s="840"/>
      <c r="Q479" s="840"/>
      <c r="R479" s="840"/>
      <c r="S479" s="840"/>
      <c r="T479" s="6"/>
      <c r="U479" s="6"/>
      <c r="V479" s="6"/>
      <c r="W479" s="6"/>
      <c r="X479" s="6"/>
      <c r="Y479" s="6"/>
      <c r="Z479" s="6"/>
      <c r="AA479" s="11"/>
    </row>
    <row r="480" spans="2:27" ht="30" customHeight="1" thickBot="1" x14ac:dyDescent="0.3">
      <c r="B480" s="4"/>
      <c r="C480" s="40"/>
      <c r="D480" s="45"/>
      <c r="E480" s="497"/>
      <c r="F480" s="40"/>
      <c r="G480" s="40"/>
      <c r="H480" s="40"/>
      <c r="I480" s="40"/>
      <c r="J480" s="40"/>
      <c r="K480" s="55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5"/>
    </row>
    <row r="481" spans="2:27" ht="30" customHeight="1" thickBot="1" x14ac:dyDescent="0.3">
      <c r="B481" s="6"/>
    </row>
    <row r="482" spans="2:27" ht="30" customHeight="1" thickBot="1" x14ac:dyDescent="0.3">
      <c r="B482" s="1"/>
      <c r="C482" s="2"/>
      <c r="D482" s="860" t="str">
        <f>$D$2</f>
        <v>DETAILS OF PRE ASSESSMENT CARRIED OUT</v>
      </c>
      <c r="E482" s="860"/>
      <c r="F482" s="860"/>
      <c r="G482" s="860"/>
      <c r="H482" s="860"/>
      <c r="I482" s="860"/>
      <c r="J482" s="860"/>
      <c r="K482" s="860"/>
      <c r="L482" s="860"/>
      <c r="M482" s="860"/>
      <c r="N482" s="860"/>
      <c r="O482" s="860"/>
      <c r="P482" s="860"/>
      <c r="Q482" s="860"/>
      <c r="R482" s="860"/>
      <c r="S482" s="860"/>
      <c r="T482" s="860"/>
      <c r="U482" s="860"/>
      <c r="V482" s="860"/>
      <c r="W482" s="860"/>
      <c r="X482" s="860"/>
      <c r="Y482" s="860"/>
      <c r="Z482" s="861"/>
      <c r="AA482" s="27">
        <f>AA450+1</f>
        <v>16</v>
      </c>
    </row>
    <row r="483" spans="2:27" ht="30" customHeight="1" x14ac:dyDescent="0.25">
      <c r="B483" s="10"/>
      <c r="C483" s="6"/>
      <c r="D483" s="46" t="s">
        <v>101</v>
      </c>
      <c r="E483" s="862" t="str">
        <f>'PRE ASSESSMENT'!$E$13:$G$13</f>
        <v>TRAINING INSTITUTE</v>
      </c>
      <c r="F483" s="862"/>
      <c r="G483" s="862"/>
      <c r="H483" s="862"/>
      <c r="I483" s="862"/>
      <c r="J483" s="862"/>
      <c r="K483" s="862"/>
      <c r="L483" s="862"/>
      <c r="M483" s="862"/>
      <c r="N483" s="862"/>
      <c r="O483" s="862"/>
      <c r="P483" s="862"/>
      <c r="Q483" s="862"/>
      <c r="R483" s="862"/>
      <c r="S483" s="862"/>
      <c r="T483" s="862"/>
      <c r="U483" s="862"/>
      <c r="V483" s="862"/>
      <c r="W483" s="862"/>
      <c r="X483" s="862"/>
      <c r="Y483" s="863"/>
      <c r="Z483" s="869" t="s">
        <v>112</v>
      </c>
      <c r="AA483" s="11"/>
    </row>
    <row r="484" spans="2:27" ht="30" customHeight="1" thickBot="1" x14ac:dyDescent="0.3">
      <c r="B484" s="10"/>
      <c r="C484" s="6"/>
      <c r="D484" s="47" t="s">
        <v>102</v>
      </c>
      <c r="E484" s="843" t="str">
        <f>'PRE ASSESSMENT'!$E$14:$G$14</f>
        <v>No 05, Gampaha</v>
      </c>
      <c r="F484" s="843"/>
      <c r="G484" s="843"/>
      <c r="H484" s="843"/>
      <c r="I484" s="843"/>
      <c r="J484" s="843"/>
      <c r="K484" s="843"/>
      <c r="L484" s="843"/>
      <c r="M484" s="843"/>
      <c r="N484" s="843"/>
      <c r="O484" s="843"/>
      <c r="P484" s="843"/>
      <c r="Q484" s="843"/>
      <c r="R484" s="843"/>
      <c r="S484" s="843"/>
      <c r="T484" s="843"/>
      <c r="U484" s="843"/>
      <c r="V484" s="843"/>
      <c r="W484" s="843"/>
      <c r="X484" s="843"/>
      <c r="Y484" s="844"/>
      <c r="Z484" s="870"/>
      <c r="AA484" s="11"/>
    </row>
    <row r="485" spans="2:27" ht="30" customHeight="1" thickBot="1" x14ac:dyDescent="0.3">
      <c r="B485" s="10"/>
      <c r="C485" s="6"/>
      <c r="D485" s="47" t="s">
        <v>90</v>
      </c>
      <c r="E485" s="843" t="str">
        <f>'PRE DATA'!$C$5</f>
        <v>Computer Applications Assistant</v>
      </c>
      <c r="F485" s="843"/>
      <c r="G485" s="843"/>
      <c r="H485" s="843"/>
      <c r="I485" s="843"/>
      <c r="J485" s="843"/>
      <c r="K485" s="843"/>
      <c r="L485" s="843"/>
      <c r="M485" s="843"/>
      <c r="N485" s="843"/>
      <c r="O485" s="843"/>
      <c r="P485" s="843"/>
      <c r="Q485" s="843"/>
      <c r="R485" s="843"/>
      <c r="S485" s="843"/>
      <c r="T485" s="843"/>
      <c r="U485" s="864"/>
      <c r="V485" s="864"/>
      <c r="W485" s="864"/>
      <c r="X485" s="864"/>
      <c r="Y485" s="865"/>
      <c r="Z485" s="7"/>
      <c r="AA485" s="11"/>
    </row>
    <row r="486" spans="2:27" ht="30" customHeight="1" x14ac:dyDescent="0.25">
      <c r="B486" s="10"/>
      <c r="C486" s="6"/>
      <c r="D486" s="47" t="s">
        <v>119</v>
      </c>
      <c r="E486" s="871" t="str">
        <f>'PRE DATA'!$C$6</f>
        <v>K72S003Q1L2</v>
      </c>
      <c r="F486" s="871"/>
      <c r="G486" s="871"/>
      <c r="H486" s="871"/>
      <c r="I486" s="871" t="str">
        <f>'PRE DATA'!$C$7</f>
        <v>K72S003Q2L3</v>
      </c>
      <c r="J486" s="871"/>
      <c r="K486" s="871"/>
      <c r="L486" s="871"/>
      <c r="M486" s="872">
        <f>'PRE DATA'!$C$8</f>
        <v>0</v>
      </c>
      <c r="N486" s="873"/>
      <c r="O486" s="873"/>
      <c r="P486" s="874"/>
      <c r="Q486" s="872">
        <f>'PRE DATA'!$C$9</f>
        <v>0</v>
      </c>
      <c r="R486" s="873"/>
      <c r="S486" s="873"/>
      <c r="T486" s="874"/>
      <c r="U486" s="872"/>
      <c r="V486" s="873"/>
      <c r="W486" s="873"/>
      <c r="X486" s="873"/>
      <c r="Y486" s="875"/>
      <c r="Z486" s="12" t="s">
        <v>111</v>
      </c>
      <c r="AA486" s="11"/>
    </row>
    <row r="487" spans="2:27" ht="30" customHeight="1" thickBot="1" x14ac:dyDescent="0.3">
      <c r="B487" s="10"/>
      <c r="C487" s="6"/>
      <c r="D487" s="48" t="s">
        <v>91</v>
      </c>
      <c r="E487" s="866" t="str">
        <f>LEFT($E$6,7)</f>
        <v>K72S003</v>
      </c>
      <c r="F487" s="866"/>
      <c r="G487" s="866"/>
      <c r="H487" s="866"/>
      <c r="I487" s="866"/>
      <c r="J487" s="866"/>
      <c r="K487" s="866"/>
      <c r="L487" s="866"/>
      <c r="M487" s="866"/>
      <c r="N487" s="866"/>
      <c r="O487" s="866"/>
      <c r="P487" s="866"/>
      <c r="Q487" s="866"/>
      <c r="R487" s="866"/>
      <c r="S487" s="866"/>
      <c r="T487" s="866"/>
      <c r="U487" s="867"/>
      <c r="V487" s="867"/>
      <c r="W487" s="867"/>
      <c r="X487" s="867"/>
      <c r="Y487" s="868"/>
      <c r="Z487" s="66">
        <f>AA482</f>
        <v>16</v>
      </c>
      <c r="AA487" s="11"/>
    </row>
    <row r="488" spans="2:27" ht="30" customHeight="1" x14ac:dyDescent="0.25">
      <c r="B488" s="10"/>
      <c r="C488" s="6"/>
      <c r="D488" s="854" t="s">
        <v>116</v>
      </c>
      <c r="E488" s="854"/>
      <c r="F488" s="854"/>
      <c r="G488" s="854"/>
      <c r="H488" s="854"/>
      <c r="I488" s="854"/>
      <c r="J488" s="854"/>
      <c r="K488" s="854"/>
      <c r="L488" s="854"/>
      <c r="M488" s="854"/>
      <c r="N488" s="854"/>
      <c r="O488" s="854"/>
      <c r="P488" s="854"/>
      <c r="Q488" s="854"/>
      <c r="R488" s="854"/>
      <c r="S488" s="854"/>
      <c r="T488" s="854"/>
      <c r="U488" s="854"/>
      <c r="V488" s="854"/>
      <c r="W488" s="854"/>
      <c r="X488" s="854"/>
      <c r="Y488" s="854"/>
      <c r="Z488" s="854"/>
      <c r="AA488" s="11"/>
    </row>
    <row r="489" spans="2:27" ht="30" customHeight="1" x14ac:dyDescent="0.25">
      <c r="B489" s="10"/>
      <c r="C489" s="6"/>
      <c r="D489" s="854" t="s">
        <v>117</v>
      </c>
      <c r="E489" s="854"/>
      <c r="F489" s="854"/>
      <c r="G489" s="854"/>
      <c r="H489" s="854"/>
      <c r="I489" s="854"/>
      <c r="J489" s="854"/>
      <c r="K489" s="854"/>
      <c r="L489" s="854"/>
      <c r="M489" s="854"/>
      <c r="N489" s="854"/>
      <c r="O489" s="854"/>
      <c r="P489" s="854"/>
      <c r="Q489" s="854"/>
      <c r="R489" s="854"/>
      <c r="S489" s="854"/>
      <c r="T489" s="854"/>
      <c r="U489" s="854"/>
      <c r="V489" s="854"/>
      <c r="W489" s="854"/>
      <c r="X489" s="854"/>
      <c r="Y489" s="854"/>
      <c r="Z489" s="854"/>
      <c r="AA489" s="11"/>
    </row>
    <row r="490" spans="2:27" ht="30" customHeight="1" x14ac:dyDescent="0.25">
      <c r="B490" s="10"/>
      <c r="C490" s="6"/>
      <c r="D490" s="855" t="s">
        <v>118</v>
      </c>
      <c r="E490" s="854"/>
      <c r="F490" s="854"/>
      <c r="G490" s="854"/>
      <c r="H490" s="854"/>
      <c r="I490" s="854"/>
      <c r="J490" s="854"/>
      <c r="K490" s="854"/>
      <c r="L490" s="854"/>
      <c r="M490" s="854"/>
      <c r="N490" s="854"/>
      <c r="O490" s="854"/>
      <c r="P490" s="854"/>
      <c r="Q490" s="854"/>
      <c r="R490" s="854"/>
      <c r="S490" s="854"/>
      <c r="T490" s="854"/>
      <c r="U490" s="854"/>
      <c r="V490" s="854"/>
      <c r="W490" s="854"/>
      <c r="X490" s="854"/>
      <c r="Y490" s="854"/>
      <c r="Z490" s="854"/>
      <c r="AA490" s="11"/>
    </row>
    <row r="491" spans="2:27" ht="30" customHeight="1" thickBot="1" x14ac:dyDescent="0.3">
      <c r="B491" s="10"/>
      <c r="C491" s="6"/>
      <c r="D491" s="41"/>
      <c r="E491" s="492"/>
      <c r="F491" s="6"/>
      <c r="G491" s="6"/>
      <c r="H491" s="6"/>
      <c r="I491" s="6"/>
      <c r="J491" s="6"/>
      <c r="K491" s="50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11"/>
    </row>
    <row r="492" spans="2:27" ht="30" customHeight="1" x14ac:dyDescent="0.25">
      <c r="B492" s="10"/>
      <c r="C492" s="28" t="s">
        <v>44</v>
      </c>
      <c r="D492" s="43" t="s">
        <v>92</v>
      </c>
      <c r="E492" s="493" t="s">
        <v>93</v>
      </c>
      <c r="F492" s="181">
        <v>1</v>
      </c>
      <c r="G492" s="181">
        <v>2</v>
      </c>
      <c r="H492" s="181">
        <v>3</v>
      </c>
      <c r="I492" s="181">
        <v>4</v>
      </c>
      <c r="J492" s="181">
        <v>5</v>
      </c>
      <c r="K492" s="181">
        <v>6</v>
      </c>
      <c r="L492" s="181">
        <v>7</v>
      </c>
      <c r="M492" s="181">
        <v>8</v>
      </c>
      <c r="N492" s="181">
        <v>9</v>
      </c>
      <c r="O492" s="181">
        <v>10</v>
      </c>
      <c r="P492" s="181">
        <v>11</v>
      </c>
      <c r="Q492" s="181">
        <v>12</v>
      </c>
      <c r="R492" s="181">
        <v>13</v>
      </c>
      <c r="S492" s="181">
        <v>14</v>
      </c>
      <c r="T492" s="181">
        <v>15</v>
      </c>
      <c r="U492" s="181">
        <v>16</v>
      </c>
      <c r="V492" s="181">
        <v>17</v>
      </c>
      <c r="W492" s="181">
        <v>18</v>
      </c>
      <c r="X492" s="181">
        <v>19</v>
      </c>
      <c r="Y492" s="181">
        <v>20</v>
      </c>
      <c r="Z492" s="31" t="s">
        <v>94</v>
      </c>
      <c r="AA492" s="11"/>
    </row>
    <row r="493" spans="2:27" ht="30" customHeight="1" x14ac:dyDescent="0.25">
      <c r="B493" s="10"/>
      <c r="C493" s="32">
        <f>C470+1</f>
        <v>151</v>
      </c>
      <c r="D493" s="59" t="str">
        <f>'PRE DATA'!B188</f>
        <v/>
      </c>
      <c r="E493" s="494" t="str">
        <f>'PRE DATA'!C188</f>
        <v/>
      </c>
      <c r="F493" s="69" t="str">
        <f>'PRE DATA'!D188</f>
        <v/>
      </c>
      <c r="G493" s="69" t="str">
        <f>'PRE DATA'!E188</f>
        <v/>
      </c>
      <c r="H493" s="69" t="str">
        <f>'PRE DATA'!F188</f>
        <v/>
      </c>
      <c r="I493" s="69" t="str">
        <f>'PRE DATA'!G188</f>
        <v/>
      </c>
      <c r="J493" s="69" t="str">
        <f>'PRE DATA'!H186</f>
        <v/>
      </c>
      <c r="K493" s="69" t="str">
        <f>'PRE DATA'!I188</f>
        <v/>
      </c>
      <c r="L493" s="69" t="str">
        <f>'PRE DATA'!J188</f>
        <v/>
      </c>
      <c r="M493" s="69" t="str">
        <f>'PRE DATA'!K188</f>
        <v/>
      </c>
      <c r="N493" s="69" t="str">
        <f>'PRE DATA'!L188</f>
        <v/>
      </c>
      <c r="O493" s="69" t="str">
        <f>'PRE DATA'!M188</f>
        <v/>
      </c>
      <c r="P493" s="69" t="str">
        <f>'PRE DATA'!N188</f>
        <v/>
      </c>
      <c r="Q493" s="69" t="str">
        <f>'PRE DATA'!O188</f>
        <v/>
      </c>
      <c r="R493" s="69" t="str">
        <f>'PRE DATA'!P188</f>
        <v/>
      </c>
      <c r="S493" s="69" t="str">
        <f>'PRE DATA'!Q188</f>
        <v/>
      </c>
      <c r="T493" s="69" t="str">
        <f>'PRE DATA'!R188</f>
        <v/>
      </c>
      <c r="U493" s="52" t="s">
        <v>96</v>
      </c>
      <c r="V493" s="52" t="s">
        <v>96</v>
      </c>
      <c r="W493" s="52" t="s">
        <v>96</v>
      </c>
      <c r="X493" s="52" t="s">
        <v>96</v>
      </c>
      <c r="Y493" s="52" t="s">
        <v>96</v>
      </c>
      <c r="Z493" s="34">
        <f>COUNTIF(F493:Y493,"x")+COUNTIF(F493:Y493,"N")</f>
        <v>0</v>
      </c>
      <c r="AA493" s="11"/>
    </row>
    <row r="494" spans="2:27" ht="30" customHeight="1" x14ac:dyDescent="0.25">
      <c r="B494" s="10"/>
      <c r="C494" s="32">
        <f>C493+1</f>
        <v>152</v>
      </c>
      <c r="D494" s="59" t="str">
        <f>'PRE DATA'!B189</f>
        <v/>
      </c>
      <c r="E494" s="494" t="str">
        <f>'PRE DATA'!C189</f>
        <v/>
      </c>
      <c r="F494" s="69" t="str">
        <f>'PRE DATA'!D189</f>
        <v/>
      </c>
      <c r="G494" s="69" t="str">
        <f>'PRE DATA'!E189</f>
        <v/>
      </c>
      <c r="H494" s="69" t="str">
        <f>'PRE DATA'!F189</f>
        <v/>
      </c>
      <c r="I494" s="69" t="str">
        <f>'PRE DATA'!G189</f>
        <v/>
      </c>
      <c r="J494" s="69" t="str">
        <f>'PRE DATA'!H187</f>
        <v/>
      </c>
      <c r="K494" s="69" t="str">
        <f>'PRE DATA'!I189</f>
        <v/>
      </c>
      <c r="L494" s="69" t="str">
        <f>'PRE DATA'!J189</f>
        <v/>
      </c>
      <c r="M494" s="69" t="str">
        <f>'PRE DATA'!K189</f>
        <v/>
      </c>
      <c r="N494" s="69" t="str">
        <f>'PRE DATA'!L189</f>
        <v/>
      </c>
      <c r="O494" s="69" t="str">
        <f>'PRE DATA'!M189</f>
        <v/>
      </c>
      <c r="P494" s="69" t="str">
        <f>'PRE DATA'!N189</f>
        <v/>
      </c>
      <c r="Q494" s="69" t="str">
        <f>'PRE DATA'!O189</f>
        <v/>
      </c>
      <c r="R494" s="69" t="str">
        <f>'PRE DATA'!P189</f>
        <v/>
      </c>
      <c r="S494" s="69" t="str">
        <f>'PRE DATA'!Q189</f>
        <v/>
      </c>
      <c r="T494" s="69" t="str">
        <f>'PRE DATA'!R189</f>
        <v/>
      </c>
      <c r="U494" s="52" t="s">
        <v>96</v>
      </c>
      <c r="V494" s="52" t="s">
        <v>96</v>
      </c>
      <c r="W494" s="52" t="s">
        <v>96</v>
      </c>
      <c r="X494" s="52" t="s">
        <v>96</v>
      </c>
      <c r="Y494" s="52" t="s">
        <v>96</v>
      </c>
      <c r="Z494" s="34">
        <f t="shared" ref="Z494:Z502" si="80">COUNTIF(F494:Y494,"x")+COUNTIF(F494:Y494,"N")</f>
        <v>0</v>
      </c>
      <c r="AA494" s="11"/>
    </row>
    <row r="495" spans="2:27" ht="30" customHeight="1" x14ac:dyDescent="0.25">
      <c r="B495" s="10"/>
      <c r="C495" s="32">
        <f t="shared" ref="C495:C502" si="81">C494+1</f>
        <v>153</v>
      </c>
      <c r="D495" s="59" t="str">
        <f>'PRE DATA'!B190</f>
        <v/>
      </c>
      <c r="E495" s="494" t="str">
        <f>'PRE DATA'!C190</f>
        <v/>
      </c>
      <c r="F495" s="69" t="str">
        <f>'PRE DATA'!D190</f>
        <v/>
      </c>
      <c r="G495" s="69" t="str">
        <f>'PRE DATA'!E190</f>
        <v/>
      </c>
      <c r="H495" s="69" t="str">
        <f>'PRE DATA'!F190</f>
        <v/>
      </c>
      <c r="I495" s="69" t="str">
        <f>'PRE DATA'!G190</f>
        <v/>
      </c>
      <c r="J495" s="69" t="str">
        <f>'PRE DATA'!H188</f>
        <v/>
      </c>
      <c r="K495" s="69" t="str">
        <f>'PRE DATA'!I190</f>
        <v/>
      </c>
      <c r="L495" s="69" t="str">
        <f>'PRE DATA'!J190</f>
        <v/>
      </c>
      <c r="M495" s="69" t="str">
        <f>'PRE DATA'!K190</f>
        <v/>
      </c>
      <c r="N495" s="69" t="str">
        <f>'PRE DATA'!L190</f>
        <v/>
      </c>
      <c r="O495" s="69" t="str">
        <f>'PRE DATA'!M190</f>
        <v/>
      </c>
      <c r="P495" s="69" t="str">
        <f>'PRE DATA'!N190</f>
        <v/>
      </c>
      <c r="Q495" s="69" t="str">
        <f>'PRE DATA'!O190</f>
        <v/>
      </c>
      <c r="R495" s="69" t="str">
        <f>'PRE DATA'!P190</f>
        <v/>
      </c>
      <c r="S495" s="69" t="str">
        <f>'PRE DATA'!Q190</f>
        <v/>
      </c>
      <c r="T495" s="69" t="str">
        <f>'PRE DATA'!R190</f>
        <v/>
      </c>
      <c r="U495" s="52" t="s">
        <v>96</v>
      </c>
      <c r="V495" s="52" t="s">
        <v>96</v>
      </c>
      <c r="W495" s="52" t="s">
        <v>96</v>
      </c>
      <c r="X495" s="52" t="s">
        <v>96</v>
      </c>
      <c r="Y495" s="52" t="s">
        <v>96</v>
      </c>
      <c r="Z495" s="34">
        <f t="shared" si="80"/>
        <v>0</v>
      </c>
      <c r="AA495" s="11"/>
    </row>
    <row r="496" spans="2:27" ht="30" customHeight="1" x14ac:dyDescent="0.25">
      <c r="B496" s="10"/>
      <c r="C496" s="32">
        <f t="shared" si="81"/>
        <v>154</v>
      </c>
      <c r="D496" s="59" t="str">
        <f>'PRE DATA'!B191</f>
        <v/>
      </c>
      <c r="E496" s="494" t="str">
        <f>'PRE DATA'!C191</f>
        <v/>
      </c>
      <c r="F496" s="69" t="str">
        <f>'PRE DATA'!D191</f>
        <v/>
      </c>
      <c r="G496" s="69" t="str">
        <f>'PRE DATA'!E191</f>
        <v/>
      </c>
      <c r="H496" s="69" t="str">
        <f>'PRE DATA'!F191</f>
        <v/>
      </c>
      <c r="I496" s="69" t="str">
        <f>'PRE DATA'!G191</f>
        <v/>
      </c>
      <c r="J496" s="69" t="str">
        <f>'PRE DATA'!H189</f>
        <v/>
      </c>
      <c r="K496" s="69" t="str">
        <f>'PRE DATA'!I191</f>
        <v/>
      </c>
      <c r="L496" s="69" t="str">
        <f>'PRE DATA'!J191</f>
        <v/>
      </c>
      <c r="M496" s="69" t="str">
        <f>'PRE DATA'!K191</f>
        <v/>
      </c>
      <c r="N496" s="69" t="str">
        <f>'PRE DATA'!L191</f>
        <v/>
      </c>
      <c r="O496" s="69" t="str">
        <f>'PRE DATA'!M191</f>
        <v/>
      </c>
      <c r="P496" s="69" t="str">
        <f>'PRE DATA'!N191</f>
        <v/>
      </c>
      <c r="Q496" s="69" t="str">
        <f>'PRE DATA'!O191</f>
        <v/>
      </c>
      <c r="R496" s="69" t="str">
        <f>'PRE DATA'!P191</f>
        <v/>
      </c>
      <c r="S496" s="69" t="str">
        <f>'PRE DATA'!Q191</f>
        <v/>
      </c>
      <c r="T496" s="69" t="str">
        <f>'PRE DATA'!R191</f>
        <v/>
      </c>
      <c r="U496" s="52" t="s">
        <v>96</v>
      </c>
      <c r="V496" s="52" t="s">
        <v>96</v>
      </c>
      <c r="W496" s="52" t="s">
        <v>96</v>
      </c>
      <c r="X496" s="52" t="s">
        <v>96</v>
      </c>
      <c r="Y496" s="52" t="s">
        <v>96</v>
      </c>
      <c r="Z496" s="34">
        <f t="shared" si="80"/>
        <v>0</v>
      </c>
      <c r="AA496" s="11"/>
    </row>
    <row r="497" spans="2:27" ht="30" customHeight="1" x14ac:dyDescent="0.25">
      <c r="B497" s="10"/>
      <c r="C497" s="32">
        <f t="shared" si="81"/>
        <v>155</v>
      </c>
      <c r="D497" s="59" t="str">
        <f>'PRE DATA'!B192</f>
        <v/>
      </c>
      <c r="E497" s="494" t="str">
        <f>'PRE DATA'!C192</f>
        <v/>
      </c>
      <c r="F497" s="69" t="str">
        <f>'PRE DATA'!D192</f>
        <v/>
      </c>
      <c r="G497" s="69" t="str">
        <f>'PRE DATA'!E192</f>
        <v/>
      </c>
      <c r="H497" s="69" t="str">
        <f>'PRE DATA'!F192</f>
        <v/>
      </c>
      <c r="I497" s="69" t="str">
        <f>'PRE DATA'!G192</f>
        <v/>
      </c>
      <c r="J497" s="69" t="str">
        <f>'PRE DATA'!H190</f>
        <v/>
      </c>
      <c r="K497" s="69" t="str">
        <f>'PRE DATA'!I192</f>
        <v/>
      </c>
      <c r="L497" s="69" t="str">
        <f>'PRE DATA'!J192</f>
        <v/>
      </c>
      <c r="M497" s="69" t="str">
        <f>'PRE DATA'!K192</f>
        <v/>
      </c>
      <c r="N497" s="69" t="str">
        <f>'PRE DATA'!L192</f>
        <v/>
      </c>
      <c r="O497" s="69" t="str">
        <f>'PRE DATA'!M192</f>
        <v/>
      </c>
      <c r="P497" s="69" t="str">
        <f>'PRE DATA'!N192</f>
        <v/>
      </c>
      <c r="Q497" s="69" t="str">
        <f>'PRE DATA'!O192</f>
        <v/>
      </c>
      <c r="R497" s="69" t="str">
        <f>'PRE DATA'!P192</f>
        <v/>
      </c>
      <c r="S497" s="69" t="str">
        <f>'PRE DATA'!Q192</f>
        <v/>
      </c>
      <c r="T497" s="69" t="str">
        <f>'PRE DATA'!R192</f>
        <v/>
      </c>
      <c r="U497" s="52" t="s">
        <v>96</v>
      </c>
      <c r="V497" s="52" t="s">
        <v>96</v>
      </c>
      <c r="W497" s="52" t="s">
        <v>96</v>
      </c>
      <c r="X497" s="52" t="s">
        <v>96</v>
      </c>
      <c r="Y497" s="52" t="s">
        <v>96</v>
      </c>
      <c r="Z497" s="34">
        <f t="shared" si="80"/>
        <v>0</v>
      </c>
      <c r="AA497" s="11"/>
    </row>
    <row r="498" spans="2:27" ht="30" customHeight="1" x14ac:dyDescent="0.25">
      <c r="B498" s="10"/>
      <c r="C498" s="32">
        <f t="shared" si="81"/>
        <v>156</v>
      </c>
      <c r="D498" s="59" t="str">
        <f>'PRE DATA'!B193</f>
        <v/>
      </c>
      <c r="E498" s="494" t="str">
        <f>'PRE DATA'!C193</f>
        <v/>
      </c>
      <c r="F498" s="69" t="str">
        <f>'PRE DATA'!D193</f>
        <v/>
      </c>
      <c r="G498" s="69" t="str">
        <f>'PRE DATA'!E193</f>
        <v/>
      </c>
      <c r="H498" s="69" t="str">
        <f>'PRE DATA'!F193</f>
        <v/>
      </c>
      <c r="I498" s="69" t="str">
        <f>'PRE DATA'!G193</f>
        <v/>
      </c>
      <c r="J498" s="69" t="str">
        <f>'PRE DATA'!H191</f>
        <v/>
      </c>
      <c r="K498" s="69" t="str">
        <f>'PRE DATA'!I193</f>
        <v/>
      </c>
      <c r="L498" s="69" t="str">
        <f>'PRE DATA'!J193</f>
        <v/>
      </c>
      <c r="M498" s="69" t="str">
        <f>'PRE DATA'!K193</f>
        <v/>
      </c>
      <c r="N498" s="69" t="str">
        <f>'PRE DATA'!L193</f>
        <v/>
      </c>
      <c r="O498" s="69" t="str">
        <f>'PRE DATA'!M193</f>
        <v/>
      </c>
      <c r="P498" s="69" t="str">
        <f>'PRE DATA'!N193</f>
        <v/>
      </c>
      <c r="Q498" s="69" t="str">
        <f>'PRE DATA'!O193</f>
        <v/>
      </c>
      <c r="R498" s="69" t="str">
        <f>'PRE DATA'!P193</f>
        <v/>
      </c>
      <c r="S498" s="69" t="str">
        <f>'PRE DATA'!Q193</f>
        <v/>
      </c>
      <c r="T498" s="69" t="str">
        <f>'PRE DATA'!R193</f>
        <v/>
      </c>
      <c r="U498" s="52" t="s">
        <v>96</v>
      </c>
      <c r="V498" s="52" t="s">
        <v>96</v>
      </c>
      <c r="W498" s="52" t="s">
        <v>96</v>
      </c>
      <c r="X498" s="52" t="s">
        <v>96</v>
      </c>
      <c r="Y498" s="52" t="s">
        <v>96</v>
      </c>
      <c r="Z498" s="34">
        <f t="shared" si="80"/>
        <v>0</v>
      </c>
      <c r="AA498" s="11"/>
    </row>
    <row r="499" spans="2:27" ht="30" customHeight="1" x14ac:dyDescent="0.25">
      <c r="B499" s="10"/>
      <c r="C499" s="32">
        <f t="shared" si="81"/>
        <v>157</v>
      </c>
      <c r="D499" s="59" t="str">
        <f>'PRE DATA'!B194</f>
        <v/>
      </c>
      <c r="E499" s="494" t="str">
        <f>'PRE DATA'!C194</f>
        <v/>
      </c>
      <c r="F499" s="69" t="str">
        <f>'PRE DATA'!D194</f>
        <v/>
      </c>
      <c r="G499" s="69" t="str">
        <f>'PRE DATA'!E194</f>
        <v/>
      </c>
      <c r="H499" s="69" t="str">
        <f>'PRE DATA'!F194</f>
        <v/>
      </c>
      <c r="I499" s="69" t="str">
        <f>'PRE DATA'!G194</f>
        <v/>
      </c>
      <c r="J499" s="69" t="str">
        <f>'PRE DATA'!H192</f>
        <v/>
      </c>
      <c r="K499" s="69" t="str">
        <f>'PRE DATA'!I194</f>
        <v/>
      </c>
      <c r="L499" s="69" t="str">
        <f>'PRE DATA'!J194</f>
        <v/>
      </c>
      <c r="M499" s="69" t="str">
        <f>'PRE DATA'!K194</f>
        <v/>
      </c>
      <c r="N499" s="69" t="str">
        <f>'PRE DATA'!L194</f>
        <v/>
      </c>
      <c r="O499" s="69" t="str">
        <f>'PRE DATA'!M194</f>
        <v/>
      </c>
      <c r="P499" s="69" t="str">
        <f>'PRE DATA'!N194</f>
        <v/>
      </c>
      <c r="Q499" s="69" t="str">
        <f>'PRE DATA'!O194</f>
        <v/>
      </c>
      <c r="R499" s="69" t="str">
        <f>'PRE DATA'!P194</f>
        <v/>
      </c>
      <c r="S499" s="69" t="str">
        <f>'PRE DATA'!Q194</f>
        <v/>
      </c>
      <c r="T499" s="69" t="str">
        <f>'PRE DATA'!R194</f>
        <v/>
      </c>
      <c r="U499" s="52" t="s">
        <v>96</v>
      </c>
      <c r="V499" s="52" t="s">
        <v>96</v>
      </c>
      <c r="W499" s="52" t="s">
        <v>96</v>
      </c>
      <c r="X499" s="52" t="s">
        <v>96</v>
      </c>
      <c r="Y499" s="52" t="s">
        <v>96</v>
      </c>
      <c r="Z499" s="34">
        <f t="shared" si="80"/>
        <v>0</v>
      </c>
      <c r="AA499" s="11"/>
    </row>
    <row r="500" spans="2:27" ht="30" customHeight="1" x14ac:dyDescent="0.25">
      <c r="B500" s="10"/>
      <c r="C500" s="32">
        <f t="shared" si="81"/>
        <v>158</v>
      </c>
      <c r="D500" s="59" t="str">
        <f>'PRE DATA'!B195</f>
        <v/>
      </c>
      <c r="E500" s="494" t="str">
        <f>'PRE DATA'!C195</f>
        <v/>
      </c>
      <c r="F500" s="69" t="str">
        <f>'PRE DATA'!D195</f>
        <v/>
      </c>
      <c r="G500" s="69" t="str">
        <f>'PRE DATA'!E195</f>
        <v/>
      </c>
      <c r="H500" s="69" t="str">
        <f>'PRE DATA'!F195</f>
        <v/>
      </c>
      <c r="I500" s="69" t="str">
        <f>'PRE DATA'!G195</f>
        <v/>
      </c>
      <c r="J500" s="69" t="str">
        <f>'PRE DATA'!H193</f>
        <v/>
      </c>
      <c r="K500" s="69" t="str">
        <f>'PRE DATA'!I195</f>
        <v/>
      </c>
      <c r="L500" s="69" t="str">
        <f>'PRE DATA'!J195</f>
        <v/>
      </c>
      <c r="M500" s="69" t="str">
        <f>'PRE DATA'!K195</f>
        <v/>
      </c>
      <c r="N500" s="69" t="str">
        <f>'PRE DATA'!L195</f>
        <v/>
      </c>
      <c r="O500" s="69" t="str">
        <f>'PRE DATA'!M195</f>
        <v/>
      </c>
      <c r="P500" s="69" t="str">
        <f>'PRE DATA'!N195</f>
        <v/>
      </c>
      <c r="Q500" s="69" t="str">
        <f>'PRE DATA'!O195</f>
        <v/>
      </c>
      <c r="R500" s="69" t="str">
        <f>'PRE DATA'!P195</f>
        <v/>
      </c>
      <c r="S500" s="69" t="str">
        <f>'PRE DATA'!Q195</f>
        <v/>
      </c>
      <c r="T500" s="69" t="str">
        <f>'PRE DATA'!R195</f>
        <v/>
      </c>
      <c r="U500" s="52" t="s">
        <v>96</v>
      </c>
      <c r="V500" s="52" t="s">
        <v>96</v>
      </c>
      <c r="W500" s="52" t="s">
        <v>96</v>
      </c>
      <c r="X500" s="52" t="s">
        <v>96</v>
      </c>
      <c r="Y500" s="52" t="s">
        <v>96</v>
      </c>
      <c r="Z500" s="34">
        <f t="shared" si="80"/>
        <v>0</v>
      </c>
      <c r="AA500" s="11"/>
    </row>
    <row r="501" spans="2:27" ht="30" customHeight="1" x14ac:dyDescent="0.25">
      <c r="B501" s="10"/>
      <c r="C501" s="32">
        <f t="shared" si="81"/>
        <v>159</v>
      </c>
      <c r="D501" s="59" t="str">
        <f>'PRE DATA'!B196</f>
        <v/>
      </c>
      <c r="E501" s="494" t="str">
        <f>'PRE DATA'!C196</f>
        <v/>
      </c>
      <c r="F501" s="69" t="str">
        <f>'PRE DATA'!D196</f>
        <v/>
      </c>
      <c r="G501" s="69" t="str">
        <f>'PRE DATA'!E196</f>
        <v/>
      </c>
      <c r="H501" s="69" t="str">
        <f>'PRE DATA'!F196</f>
        <v/>
      </c>
      <c r="I501" s="69" t="str">
        <f>'PRE DATA'!G196</f>
        <v/>
      </c>
      <c r="J501" s="69" t="str">
        <f>'PRE DATA'!H194</f>
        <v/>
      </c>
      <c r="K501" s="69" t="str">
        <f>'PRE DATA'!I196</f>
        <v/>
      </c>
      <c r="L501" s="69" t="str">
        <f>'PRE DATA'!J196</f>
        <v/>
      </c>
      <c r="M501" s="69" t="str">
        <f>'PRE DATA'!K196</f>
        <v/>
      </c>
      <c r="N501" s="69" t="str">
        <f>'PRE DATA'!L196</f>
        <v/>
      </c>
      <c r="O501" s="69" t="str">
        <f>'PRE DATA'!M196</f>
        <v/>
      </c>
      <c r="P501" s="69" t="str">
        <f>'PRE DATA'!N196</f>
        <v/>
      </c>
      <c r="Q501" s="69" t="str">
        <f>'PRE DATA'!O196</f>
        <v/>
      </c>
      <c r="R501" s="69" t="str">
        <f>'PRE DATA'!P196</f>
        <v/>
      </c>
      <c r="S501" s="69" t="str">
        <f>'PRE DATA'!Q196</f>
        <v/>
      </c>
      <c r="T501" s="69" t="str">
        <f>'PRE DATA'!R196</f>
        <v/>
      </c>
      <c r="U501" s="52" t="s">
        <v>96</v>
      </c>
      <c r="V501" s="52" t="s">
        <v>96</v>
      </c>
      <c r="W501" s="52" t="s">
        <v>96</v>
      </c>
      <c r="X501" s="52" t="s">
        <v>96</v>
      </c>
      <c r="Y501" s="52" t="s">
        <v>96</v>
      </c>
      <c r="Z501" s="34">
        <f t="shared" si="80"/>
        <v>0</v>
      </c>
      <c r="AA501" s="11"/>
    </row>
    <row r="502" spans="2:27" ht="30" customHeight="1" thickBot="1" x14ac:dyDescent="0.3">
      <c r="B502" s="10"/>
      <c r="C502" s="35">
        <f t="shared" si="81"/>
        <v>160</v>
      </c>
      <c r="D502" s="61" t="str">
        <f>'PRE DATA'!B197</f>
        <v/>
      </c>
      <c r="E502" s="495" t="str">
        <f>'PRE DATA'!C197</f>
        <v/>
      </c>
      <c r="F502" s="70" t="str">
        <f>'PRE DATA'!D197</f>
        <v/>
      </c>
      <c r="G502" s="70" t="str">
        <f>'PRE DATA'!E197</f>
        <v/>
      </c>
      <c r="H502" s="70" t="str">
        <f>'PRE DATA'!F197</f>
        <v/>
      </c>
      <c r="I502" s="70" t="str">
        <f>'PRE DATA'!G197</f>
        <v/>
      </c>
      <c r="J502" s="70" t="str">
        <f>'PRE DATA'!H195</f>
        <v/>
      </c>
      <c r="K502" s="70" t="str">
        <f>'PRE DATA'!I197</f>
        <v/>
      </c>
      <c r="L502" s="70" t="str">
        <f>'PRE DATA'!J197</f>
        <v/>
      </c>
      <c r="M502" s="70" t="str">
        <f>'PRE DATA'!K197</f>
        <v/>
      </c>
      <c r="N502" s="70" t="str">
        <f>'PRE DATA'!L197</f>
        <v/>
      </c>
      <c r="O502" s="70" t="str">
        <f>'PRE DATA'!M197</f>
        <v/>
      </c>
      <c r="P502" s="70" t="str">
        <f>'PRE DATA'!N197</f>
        <v/>
      </c>
      <c r="Q502" s="70" t="str">
        <f>'PRE DATA'!O197</f>
        <v/>
      </c>
      <c r="R502" s="70" t="str">
        <f>'PRE DATA'!P197</f>
        <v/>
      </c>
      <c r="S502" s="70" t="str">
        <f>'PRE DATA'!Q197</f>
        <v/>
      </c>
      <c r="T502" s="70" t="str">
        <f>'PRE DATA'!R197</f>
        <v/>
      </c>
      <c r="U502" s="53" t="s">
        <v>96</v>
      </c>
      <c r="V502" s="53" t="s">
        <v>96</v>
      </c>
      <c r="W502" s="53" t="s">
        <v>96</v>
      </c>
      <c r="X502" s="53" t="s">
        <v>96</v>
      </c>
      <c r="Y502" s="53" t="s">
        <v>96</v>
      </c>
      <c r="Z502" s="62">
        <f t="shared" si="80"/>
        <v>0</v>
      </c>
      <c r="AA502" s="11"/>
    </row>
    <row r="503" spans="2:27" ht="30" customHeight="1" thickBot="1" x14ac:dyDescent="0.3">
      <c r="B503" s="10"/>
      <c r="C503" s="6"/>
      <c r="D503" s="44"/>
      <c r="E503" s="496"/>
      <c r="F503" s="36"/>
      <c r="G503" s="37"/>
      <c r="H503" s="37"/>
      <c r="I503" s="37"/>
      <c r="J503" s="37"/>
      <c r="K503" s="54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856" t="s">
        <v>97</v>
      </c>
      <c r="W503" s="857"/>
      <c r="X503" s="857"/>
      <c r="Y503" s="858"/>
      <c r="Z503" s="63">
        <f>SUM(Z493:Z502)</f>
        <v>0</v>
      </c>
      <c r="AA503" s="11"/>
    </row>
    <row r="504" spans="2:27" ht="30" customHeight="1" x14ac:dyDescent="0.25">
      <c r="B504" s="10"/>
      <c r="C504" s="6"/>
      <c r="D504" s="859" t="s">
        <v>98</v>
      </c>
      <c r="E504" s="859"/>
      <c r="F504" s="859"/>
      <c r="G504" s="859"/>
      <c r="H504" s="859"/>
      <c r="I504" s="859"/>
      <c r="J504" s="859"/>
      <c r="K504" s="859"/>
      <c r="L504" s="859"/>
      <c r="M504" s="859"/>
      <c r="N504" s="859"/>
      <c r="O504" s="859"/>
      <c r="P504" s="859"/>
      <c r="Q504" s="859"/>
      <c r="R504" s="859"/>
      <c r="S504" s="859"/>
      <c r="T504" s="859"/>
      <c r="U504" s="859"/>
      <c r="V504" s="859"/>
      <c r="W504" s="859"/>
      <c r="X504" s="859"/>
      <c r="Y504" s="859"/>
      <c r="Z504" s="37"/>
      <c r="AA504" s="11"/>
    </row>
    <row r="505" spans="2:27" ht="30" customHeight="1" x14ac:dyDescent="0.25">
      <c r="B505" s="10"/>
      <c r="C505" s="6"/>
      <c r="D505" s="845" t="s">
        <v>107</v>
      </c>
      <c r="E505" s="845"/>
      <c r="F505" s="169">
        <f t="shared" ref="F505:K505" si="82">COUNTIF(F493:F502,"X")</f>
        <v>0</v>
      </c>
      <c r="G505" s="169">
        <f t="shared" si="82"/>
        <v>0</v>
      </c>
      <c r="H505" s="169">
        <f t="shared" si="82"/>
        <v>0</v>
      </c>
      <c r="I505" s="169">
        <f t="shared" si="82"/>
        <v>0</v>
      </c>
      <c r="J505" s="169">
        <f t="shared" si="82"/>
        <v>0</v>
      </c>
      <c r="K505" s="169">
        <f t="shared" si="82"/>
        <v>0</v>
      </c>
      <c r="L505" s="169">
        <f t="shared" ref="L505:Y505" si="83">COUNTIF(L493:L502,"X")</f>
        <v>0</v>
      </c>
      <c r="M505" s="169">
        <f t="shared" si="83"/>
        <v>0</v>
      </c>
      <c r="N505" s="169">
        <f t="shared" si="83"/>
        <v>0</v>
      </c>
      <c r="O505" s="169">
        <f t="shared" si="83"/>
        <v>0</v>
      </c>
      <c r="P505" s="169">
        <f t="shared" si="83"/>
        <v>0</v>
      </c>
      <c r="Q505" s="169">
        <f t="shared" si="83"/>
        <v>0</v>
      </c>
      <c r="R505" s="169">
        <f t="shared" si="83"/>
        <v>0</v>
      </c>
      <c r="S505" s="169">
        <f t="shared" si="83"/>
        <v>0</v>
      </c>
      <c r="T505" s="169">
        <f t="shared" si="83"/>
        <v>0</v>
      </c>
      <c r="U505" s="169">
        <f t="shared" si="83"/>
        <v>0</v>
      </c>
      <c r="V505" s="169">
        <f t="shared" si="83"/>
        <v>0</v>
      </c>
      <c r="W505" s="169">
        <f t="shared" si="83"/>
        <v>0</v>
      </c>
      <c r="X505" s="169">
        <f t="shared" si="83"/>
        <v>0</v>
      </c>
      <c r="Y505" s="169">
        <f t="shared" si="83"/>
        <v>0</v>
      </c>
      <c r="Z505" s="37"/>
      <c r="AA505" s="11"/>
    </row>
    <row r="506" spans="2:27" ht="30" customHeight="1" x14ac:dyDescent="0.25">
      <c r="B506" s="10"/>
      <c r="C506" s="6"/>
      <c r="D506" s="845" t="s">
        <v>108</v>
      </c>
      <c r="E506" s="845"/>
      <c r="F506" s="169">
        <f t="shared" ref="F506:K506" si="84">COUNTIF(F493:F502,"N")</f>
        <v>0</v>
      </c>
      <c r="G506" s="169">
        <f t="shared" si="84"/>
        <v>0</v>
      </c>
      <c r="H506" s="169">
        <f t="shared" si="84"/>
        <v>0</v>
      </c>
      <c r="I506" s="169">
        <f t="shared" si="84"/>
        <v>0</v>
      </c>
      <c r="J506" s="169">
        <f t="shared" si="84"/>
        <v>0</v>
      </c>
      <c r="K506" s="169">
        <f t="shared" si="84"/>
        <v>0</v>
      </c>
      <c r="L506" s="169">
        <f t="shared" ref="L506:Y506" si="85">COUNTIF(L493:L502,"N")</f>
        <v>0</v>
      </c>
      <c r="M506" s="169">
        <f t="shared" si="85"/>
        <v>0</v>
      </c>
      <c r="N506" s="169">
        <f t="shared" si="85"/>
        <v>0</v>
      </c>
      <c r="O506" s="169">
        <f t="shared" si="85"/>
        <v>0</v>
      </c>
      <c r="P506" s="169">
        <f t="shared" si="85"/>
        <v>0</v>
      </c>
      <c r="Q506" s="169">
        <f t="shared" si="85"/>
        <v>0</v>
      </c>
      <c r="R506" s="169">
        <f t="shared" si="85"/>
        <v>0</v>
      </c>
      <c r="S506" s="169">
        <f t="shared" si="85"/>
        <v>0</v>
      </c>
      <c r="T506" s="169">
        <f t="shared" si="85"/>
        <v>0</v>
      </c>
      <c r="U506" s="169">
        <f t="shared" si="85"/>
        <v>0</v>
      </c>
      <c r="V506" s="169">
        <f t="shared" si="85"/>
        <v>0</v>
      </c>
      <c r="W506" s="169">
        <f t="shared" si="85"/>
        <v>0</v>
      </c>
      <c r="X506" s="169">
        <f t="shared" si="85"/>
        <v>0</v>
      </c>
      <c r="Y506" s="169">
        <f t="shared" si="85"/>
        <v>0</v>
      </c>
      <c r="Z506" s="37"/>
      <c r="AA506" s="11"/>
    </row>
    <row r="507" spans="2:27" ht="30" customHeight="1" x14ac:dyDescent="0.25">
      <c r="B507" s="10"/>
      <c r="C507" s="6"/>
      <c r="D507" s="845" t="s">
        <v>109</v>
      </c>
      <c r="E507" s="845"/>
      <c r="F507" s="169">
        <f t="shared" ref="F507:K507" si="86">COUNTIF(F493:F502,"A")</f>
        <v>0</v>
      </c>
      <c r="G507" s="169">
        <f t="shared" si="86"/>
        <v>0</v>
      </c>
      <c r="H507" s="169">
        <f t="shared" si="86"/>
        <v>0</v>
      </c>
      <c r="I507" s="169">
        <f t="shared" si="86"/>
        <v>0</v>
      </c>
      <c r="J507" s="169">
        <f t="shared" si="86"/>
        <v>0</v>
      </c>
      <c r="K507" s="169">
        <f t="shared" si="86"/>
        <v>0</v>
      </c>
      <c r="L507" s="169">
        <f t="shared" ref="L507:Y507" si="87">COUNTIF(L493:L502,"A")</f>
        <v>0</v>
      </c>
      <c r="M507" s="169">
        <f t="shared" si="87"/>
        <v>0</v>
      </c>
      <c r="N507" s="169">
        <f t="shared" si="87"/>
        <v>0</v>
      </c>
      <c r="O507" s="169">
        <f t="shared" si="87"/>
        <v>0</v>
      </c>
      <c r="P507" s="169">
        <f t="shared" si="87"/>
        <v>0</v>
      </c>
      <c r="Q507" s="169">
        <f t="shared" si="87"/>
        <v>0</v>
      </c>
      <c r="R507" s="169">
        <f t="shared" si="87"/>
        <v>0</v>
      </c>
      <c r="S507" s="169">
        <f t="shared" si="87"/>
        <v>0</v>
      </c>
      <c r="T507" s="169">
        <f t="shared" si="87"/>
        <v>0</v>
      </c>
      <c r="U507" s="169">
        <f t="shared" si="87"/>
        <v>0</v>
      </c>
      <c r="V507" s="169">
        <f t="shared" si="87"/>
        <v>0</v>
      </c>
      <c r="W507" s="169">
        <f t="shared" si="87"/>
        <v>0</v>
      </c>
      <c r="X507" s="169">
        <f t="shared" si="87"/>
        <v>0</v>
      </c>
      <c r="Y507" s="169">
        <f t="shared" si="87"/>
        <v>0</v>
      </c>
      <c r="Z507" s="37"/>
      <c r="AA507" s="11"/>
    </row>
    <row r="508" spans="2:27" ht="30" customHeight="1" x14ac:dyDescent="0.25">
      <c r="B508" s="10"/>
      <c r="C508" s="6"/>
      <c r="D508" s="42"/>
      <c r="E508" s="492"/>
      <c r="F508" s="38"/>
      <c r="G508" s="37"/>
      <c r="H508" s="37"/>
      <c r="I508" s="37"/>
      <c r="J508" s="37"/>
      <c r="K508" s="54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11"/>
    </row>
    <row r="509" spans="2:27" ht="30" customHeight="1" x14ac:dyDescent="0.25">
      <c r="B509" s="10"/>
      <c r="C509" s="6"/>
      <c r="D509" s="77" t="str">
        <f>$D$61</f>
        <v>……………………………………………………………………….</v>
      </c>
      <c r="E509" s="492"/>
      <c r="F509" s="6"/>
      <c r="G509" s="6"/>
      <c r="H509" s="6"/>
      <c r="I509" s="6"/>
      <c r="J509" s="6"/>
      <c r="K509" s="50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846" t="s">
        <v>99</v>
      </c>
      <c r="X509" s="847"/>
      <c r="Y509" s="847"/>
      <c r="Z509" s="848"/>
      <c r="AA509" s="11"/>
    </row>
    <row r="510" spans="2:27" ht="30" customHeight="1" x14ac:dyDescent="0.25">
      <c r="B510" s="10"/>
      <c r="C510" s="6"/>
      <c r="D510" s="65" t="str">
        <f>$D$62</f>
        <v>Perera</v>
      </c>
      <c r="E510" s="849" t="str">
        <f>'PRE DATA'!$C$27</f>
        <v>CBA/2555/2015</v>
      </c>
      <c r="F510" s="849"/>
      <c r="G510" s="849"/>
      <c r="H510" s="849"/>
      <c r="I510" s="849"/>
      <c r="J510" s="849"/>
      <c r="K510" s="50"/>
      <c r="L510" s="850">
        <f>'PRE ASSESSMENT'!$D$42</f>
        <v>43652</v>
      </c>
      <c r="M510" s="850"/>
      <c r="N510" s="850"/>
      <c r="O510" s="850"/>
      <c r="P510" s="850"/>
      <c r="Q510" s="850"/>
      <c r="R510" s="850"/>
      <c r="S510" s="850"/>
      <c r="T510" s="6"/>
      <c r="U510" s="6"/>
      <c r="V510" s="6"/>
      <c r="W510" s="851" t="str">
        <f>'PRE DATA'!$C$34</f>
        <v>2019-1</v>
      </c>
      <c r="X510" s="852"/>
      <c r="Y510" s="852"/>
      <c r="Z510" s="853"/>
      <c r="AA510" s="11"/>
    </row>
    <row r="511" spans="2:27" ht="30" customHeight="1" x14ac:dyDescent="0.25">
      <c r="B511" s="10"/>
      <c r="C511" s="6"/>
      <c r="D511" s="39" t="str">
        <f>$D$63</f>
        <v xml:space="preserve">Name &amp;  Signature of the Assessor </v>
      </c>
      <c r="E511" s="839" t="s">
        <v>19</v>
      </c>
      <c r="F511" s="839"/>
      <c r="G511" s="839"/>
      <c r="H511" s="839"/>
      <c r="I511" s="839"/>
      <c r="J511" s="839"/>
      <c r="K511" s="50"/>
      <c r="L511" s="840" t="s">
        <v>21</v>
      </c>
      <c r="M511" s="840"/>
      <c r="N511" s="840"/>
      <c r="O511" s="840"/>
      <c r="P511" s="840"/>
      <c r="Q511" s="840"/>
      <c r="R511" s="840"/>
      <c r="S511" s="840"/>
      <c r="T511" s="6"/>
      <c r="U511" s="6"/>
      <c r="V511" s="6"/>
      <c r="W511" s="6"/>
      <c r="X511" s="6"/>
      <c r="Y511" s="6"/>
      <c r="Z511" s="6"/>
      <c r="AA511" s="11"/>
    </row>
    <row r="512" spans="2:27" ht="30" customHeight="1" thickBot="1" x14ac:dyDescent="0.3">
      <c r="B512" s="4"/>
      <c r="C512" s="40"/>
      <c r="D512" s="45"/>
      <c r="E512" s="497"/>
      <c r="F512" s="40"/>
      <c r="G512" s="40"/>
      <c r="H512" s="40"/>
      <c r="I512" s="40"/>
      <c r="J512" s="40"/>
      <c r="K512" s="55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5"/>
    </row>
    <row r="513" spans="2:2" x14ac:dyDescent="0.25">
      <c r="B513" s="6"/>
    </row>
  </sheetData>
  <mergeCells count="397">
    <mergeCell ref="D8:Z8"/>
    <mergeCell ref="D9:Z9"/>
    <mergeCell ref="D10:Z10"/>
    <mergeCell ref="V23:Y23"/>
    <mergeCell ref="D24:Y24"/>
    <mergeCell ref="D25:E25"/>
    <mergeCell ref="D2:Z2"/>
    <mergeCell ref="E3:Y3"/>
    <mergeCell ref="E5:Y5"/>
    <mergeCell ref="E7:Y7"/>
    <mergeCell ref="Z3:Z4"/>
    <mergeCell ref="E6:H6"/>
    <mergeCell ref="I6:L6"/>
    <mergeCell ref="M6:Y6"/>
    <mergeCell ref="E31:J31"/>
    <mergeCell ref="L31:S31"/>
    <mergeCell ref="D34:Z34"/>
    <mergeCell ref="E35:Y35"/>
    <mergeCell ref="E37:Y37"/>
    <mergeCell ref="E39:Y39"/>
    <mergeCell ref="D26:E26"/>
    <mergeCell ref="D27:E27"/>
    <mergeCell ref="W29:Z29"/>
    <mergeCell ref="E30:J30"/>
    <mergeCell ref="L30:S30"/>
    <mergeCell ref="W30:Z30"/>
    <mergeCell ref="Z35:Z36"/>
    <mergeCell ref="E38:H38"/>
    <mergeCell ref="I38:L38"/>
    <mergeCell ref="M38:Y38"/>
    <mergeCell ref="D58:E58"/>
    <mergeCell ref="D59:E59"/>
    <mergeCell ref="W61:Z61"/>
    <mergeCell ref="E62:J62"/>
    <mergeCell ref="L62:S62"/>
    <mergeCell ref="W62:Z62"/>
    <mergeCell ref="D40:Z40"/>
    <mergeCell ref="D41:Z41"/>
    <mergeCell ref="D42:Z42"/>
    <mergeCell ref="V55:Y55"/>
    <mergeCell ref="D56:Y56"/>
    <mergeCell ref="D57:E57"/>
    <mergeCell ref="D72:Z72"/>
    <mergeCell ref="D73:Z73"/>
    <mergeCell ref="D74:Z74"/>
    <mergeCell ref="V87:Y87"/>
    <mergeCell ref="D88:Y88"/>
    <mergeCell ref="D89:E89"/>
    <mergeCell ref="E63:J63"/>
    <mergeCell ref="L63:S63"/>
    <mergeCell ref="D66:Z66"/>
    <mergeCell ref="E67:Y67"/>
    <mergeCell ref="E69:Y69"/>
    <mergeCell ref="E71:Y71"/>
    <mergeCell ref="Z67:Z68"/>
    <mergeCell ref="E70:H70"/>
    <mergeCell ref="I70:L70"/>
    <mergeCell ref="M70:P70"/>
    <mergeCell ref="Q70:T70"/>
    <mergeCell ref="U70:Y70"/>
    <mergeCell ref="E95:J95"/>
    <mergeCell ref="L95:S95"/>
    <mergeCell ref="D98:Z98"/>
    <mergeCell ref="E99:Y99"/>
    <mergeCell ref="E101:Y101"/>
    <mergeCell ref="E103:Y103"/>
    <mergeCell ref="D90:E90"/>
    <mergeCell ref="D91:E91"/>
    <mergeCell ref="W93:Z93"/>
    <mergeCell ref="E94:J94"/>
    <mergeCell ref="L94:S94"/>
    <mergeCell ref="W94:Z94"/>
    <mergeCell ref="Z99:Z100"/>
    <mergeCell ref="E102:H102"/>
    <mergeCell ref="I102:L102"/>
    <mergeCell ref="M102:P102"/>
    <mergeCell ref="Q102:T102"/>
    <mergeCell ref="U102:Y102"/>
    <mergeCell ref="D122:E122"/>
    <mergeCell ref="D123:E123"/>
    <mergeCell ref="W125:Z125"/>
    <mergeCell ref="E126:J126"/>
    <mergeCell ref="L126:S126"/>
    <mergeCell ref="W126:Z126"/>
    <mergeCell ref="D104:Z104"/>
    <mergeCell ref="D105:Z105"/>
    <mergeCell ref="D106:Z106"/>
    <mergeCell ref="V119:Y119"/>
    <mergeCell ref="D120:Y120"/>
    <mergeCell ref="D121:E121"/>
    <mergeCell ref="X107:Z107"/>
    <mergeCell ref="D136:Z136"/>
    <mergeCell ref="D137:Z137"/>
    <mergeCell ref="D138:Z138"/>
    <mergeCell ref="V151:Y151"/>
    <mergeCell ref="D152:Y152"/>
    <mergeCell ref="D153:E153"/>
    <mergeCell ref="E127:J127"/>
    <mergeCell ref="L127:S127"/>
    <mergeCell ref="D130:Z130"/>
    <mergeCell ref="E131:Y131"/>
    <mergeCell ref="E133:Y133"/>
    <mergeCell ref="E135:Y135"/>
    <mergeCell ref="Z131:Z132"/>
    <mergeCell ref="E134:H134"/>
    <mergeCell ref="I134:L134"/>
    <mergeCell ref="M134:P134"/>
    <mergeCell ref="Q134:T134"/>
    <mergeCell ref="U134:Y134"/>
    <mergeCell ref="E159:J159"/>
    <mergeCell ref="L159:S159"/>
    <mergeCell ref="D162:Z162"/>
    <mergeCell ref="E163:Y163"/>
    <mergeCell ref="E165:Y165"/>
    <mergeCell ref="E167:Y167"/>
    <mergeCell ref="D154:E154"/>
    <mergeCell ref="D155:E155"/>
    <mergeCell ref="W157:Z157"/>
    <mergeCell ref="E158:J158"/>
    <mergeCell ref="L158:S158"/>
    <mergeCell ref="W158:Z158"/>
    <mergeCell ref="Z163:Z164"/>
    <mergeCell ref="E166:H166"/>
    <mergeCell ref="I166:L166"/>
    <mergeCell ref="M166:P166"/>
    <mergeCell ref="Q166:T166"/>
    <mergeCell ref="U166:Y166"/>
    <mergeCell ref="D186:E186"/>
    <mergeCell ref="D187:E187"/>
    <mergeCell ref="W189:Z189"/>
    <mergeCell ref="E190:J190"/>
    <mergeCell ref="L190:S190"/>
    <mergeCell ref="W190:Z190"/>
    <mergeCell ref="D168:Z168"/>
    <mergeCell ref="D169:Z169"/>
    <mergeCell ref="D170:Z170"/>
    <mergeCell ref="V183:Y183"/>
    <mergeCell ref="D184:Y184"/>
    <mergeCell ref="D185:E185"/>
    <mergeCell ref="E191:J191"/>
    <mergeCell ref="L191:S191"/>
    <mergeCell ref="D194:Z194"/>
    <mergeCell ref="E195:Y195"/>
    <mergeCell ref="E197:Y197"/>
    <mergeCell ref="E199:Y199"/>
    <mergeCell ref="E196:Y196"/>
    <mergeCell ref="Z195:Z196"/>
    <mergeCell ref="E198:H198"/>
    <mergeCell ref="I198:L198"/>
    <mergeCell ref="M198:P198"/>
    <mergeCell ref="Q198:T198"/>
    <mergeCell ref="U198:Y198"/>
    <mergeCell ref="D218:E218"/>
    <mergeCell ref="D219:E219"/>
    <mergeCell ref="W221:Z221"/>
    <mergeCell ref="E222:J222"/>
    <mergeCell ref="L222:S222"/>
    <mergeCell ref="W222:Z222"/>
    <mergeCell ref="D200:Z200"/>
    <mergeCell ref="D201:Z201"/>
    <mergeCell ref="D202:Z202"/>
    <mergeCell ref="V215:Y215"/>
    <mergeCell ref="D216:Y216"/>
    <mergeCell ref="D217:E217"/>
    <mergeCell ref="E223:J223"/>
    <mergeCell ref="L223:S223"/>
    <mergeCell ref="D226:Z226"/>
    <mergeCell ref="E227:Y227"/>
    <mergeCell ref="E229:Y229"/>
    <mergeCell ref="E231:Y231"/>
    <mergeCell ref="E228:Y228"/>
    <mergeCell ref="Z227:Z228"/>
    <mergeCell ref="E230:H230"/>
    <mergeCell ref="I230:L230"/>
    <mergeCell ref="M230:P230"/>
    <mergeCell ref="Q230:T230"/>
    <mergeCell ref="U230:Y230"/>
    <mergeCell ref="D250:E250"/>
    <mergeCell ref="D251:E251"/>
    <mergeCell ref="W253:Z253"/>
    <mergeCell ref="E254:J254"/>
    <mergeCell ref="L254:S254"/>
    <mergeCell ref="W254:Z254"/>
    <mergeCell ref="D232:Z232"/>
    <mergeCell ref="D233:Z233"/>
    <mergeCell ref="D234:Z234"/>
    <mergeCell ref="V247:Y247"/>
    <mergeCell ref="D248:Y248"/>
    <mergeCell ref="D249:E249"/>
    <mergeCell ref="E255:J255"/>
    <mergeCell ref="L255:S255"/>
    <mergeCell ref="D258:Z258"/>
    <mergeCell ref="E259:Y259"/>
    <mergeCell ref="E261:Y261"/>
    <mergeCell ref="E263:Y263"/>
    <mergeCell ref="E260:Y260"/>
    <mergeCell ref="Z259:Z260"/>
    <mergeCell ref="E262:H262"/>
    <mergeCell ref="I262:L262"/>
    <mergeCell ref="M262:P262"/>
    <mergeCell ref="Q262:T262"/>
    <mergeCell ref="U262:Y262"/>
    <mergeCell ref="D282:E282"/>
    <mergeCell ref="D283:E283"/>
    <mergeCell ref="W285:Z285"/>
    <mergeCell ref="E286:J286"/>
    <mergeCell ref="L286:S286"/>
    <mergeCell ref="W286:Z286"/>
    <mergeCell ref="D264:Z264"/>
    <mergeCell ref="D265:Z265"/>
    <mergeCell ref="D266:Z266"/>
    <mergeCell ref="V279:Y279"/>
    <mergeCell ref="D280:Y280"/>
    <mergeCell ref="D281:E281"/>
    <mergeCell ref="E287:J287"/>
    <mergeCell ref="L287:S287"/>
    <mergeCell ref="D290:Z290"/>
    <mergeCell ref="E291:Y291"/>
    <mergeCell ref="E293:Y293"/>
    <mergeCell ref="E295:Y295"/>
    <mergeCell ref="E292:Y292"/>
    <mergeCell ref="Z291:Z292"/>
    <mergeCell ref="E294:H294"/>
    <mergeCell ref="I294:L294"/>
    <mergeCell ref="M294:P294"/>
    <mergeCell ref="Q294:T294"/>
    <mergeCell ref="U294:Y294"/>
    <mergeCell ref="D314:E314"/>
    <mergeCell ref="D315:E315"/>
    <mergeCell ref="W317:Z317"/>
    <mergeCell ref="E318:J318"/>
    <mergeCell ref="L318:S318"/>
    <mergeCell ref="W318:Z318"/>
    <mergeCell ref="D296:Z296"/>
    <mergeCell ref="D297:Z297"/>
    <mergeCell ref="D298:Z298"/>
    <mergeCell ref="V311:Y311"/>
    <mergeCell ref="D312:Y312"/>
    <mergeCell ref="D313:E313"/>
    <mergeCell ref="E319:J319"/>
    <mergeCell ref="L319:S319"/>
    <mergeCell ref="D322:Z322"/>
    <mergeCell ref="E323:Y323"/>
    <mergeCell ref="E325:Y325"/>
    <mergeCell ref="E327:Y327"/>
    <mergeCell ref="E324:Y324"/>
    <mergeCell ref="Z323:Z324"/>
    <mergeCell ref="E326:H326"/>
    <mergeCell ref="I326:L326"/>
    <mergeCell ref="M326:P326"/>
    <mergeCell ref="Q326:T326"/>
    <mergeCell ref="U326:Y326"/>
    <mergeCell ref="D346:E346"/>
    <mergeCell ref="D347:E347"/>
    <mergeCell ref="W349:Z349"/>
    <mergeCell ref="E350:J350"/>
    <mergeCell ref="L350:S350"/>
    <mergeCell ref="W350:Z350"/>
    <mergeCell ref="D328:Z328"/>
    <mergeCell ref="D329:Z329"/>
    <mergeCell ref="D330:Z330"/>
    <mergeCell ref="V343:Y343"/>
    <mergeCell ref="D344:Y344"/>
    <mergeCell ref="D345:E345"/>
    <mergeCell ref="E351:J351"/>
    <mergeCell ref="L351:S351"/>
    <mergeCell ref="D354:Z354"/>
    <mergeCell ref="E355:Y355"/>
    <mergeCell ref="E357:Y357"/>
    <mergeCell ref="E359:Y359"/>
    <mergeCell ref="E356:Y356"/>
    <mergeCell ref="Z355:Z356"/>
    <mergeCell ref="E358:H358"/>
    <mergeCell ref="I358:L358"/>
    <mergeCell ref="M358:P358"/>
    <mergeCell ref="Q358:T358"/>
    <mergeCell ref="U358:Y358"/>
    <mergeCell ref="D378:E378"/>
    <mergeCell ref="D379:E379"/>
    <mergeCell ref="W381:Z381"/>
    <mergeCell ref="E382:J382"/>
    <mergeCell ref="L382:S382"/>
    <mergeCell ref="W382:Z382"/>
    <mergeCell ref="D360:Z360"/>
    <mergeCell ref="D361:Z361"/>
    <mergeCell ref="D362:Z362"/>
    <mergeCell ref="V375:Y375"/>
    <mergeCell ref="D376:Y376"/>
    <mergeCell ref="D377:E377"/>
    <mergeCell ref="E383:J383"/>
    <mergeCell ref="L383:S383"/>
    <mergeCell ref="D386:Z386"/>
    <mergeCell ref="E387:Y387"/>
    <mergeCell ref="E389:Y389"/>
    <mergeCell ref="E391:Y391"/>
    <mergeCell ref="E388:Y388"/>
    <mergeCell ref="Z387:Z388"/>
    <mergeCell ref="E390:H390"/>
    <mergeCell ref="I390:L390"/>
    <mergeCell ref="M390:P390"/>
    <mergeCell ref="Q390:T390"/>
    <mergeCell ref="U390:Y390"/>
    <mergeCell ref="D410:E410"/>
    <mergeCell ref="D411:E411"/>
    <mergeCell ref="W413:Z413"/>
    <mergeCell ref="E414:J414"/>
    <mergeCell ref="L414:S414"/>
    <mergeCell ref="W414:Z414"/>
    <mergeCell ref="D392:Z392"/>
    <mergeCell ref="D393:Z393"/>
    <mergeCell ref="D394:Z394"/>
    <mergeCell ref="V407:Y407"/>
    <mergeCell ref="D408:Y408"/>
    <mergeCell ref="D409:E409"/>
    <mergeCell ref="E415:J415"/>
    <mergeCell ref="L415:S415"/>
    <mergeCell ref="D418:Z418"/>
    <mergeCell ref="E419:Y419"/>
    <mergeCell ref="E421:Y421"/>
    <mergeCell ref="E423:Y423"/>
    <mergeCell ref="E420:Y420"/>
    <mergeCell ref="Z419:Z420"/>
    <mergeCell ref="E422:H422"/>
    <mergeCell ref="I422:L422"/>
    <mergeCell ref="M422:P422"/>
    <mergeCell ref="Q422:T422"/>
    <mergeCell ref="U422:Y422"/>
    <mergeCell ref="D442:E442"/>
    <mergeCell ref="D443:E443"/>
    <mergeCell ref="W445:Z445"/>
    <mergeCell ref="E446:J446"/>
    <mergeCell ref="L446:S446"/>
    <mergeCell ref="W446:Z446"/>
    <mergeCell ref="D424:Z424"/>
    <mergeCell ref="D425:Z425"/>
    <mergeCell ref="D426:Z426"/>
    <mergeCell ref="V439:Y439"/>
    <mergeCell ref="D440:Y440"/>
    <mergeCell ref="D441:E441"/>
    <mergeCell ref="D456:Z456"/>
    <mergeCell ref="D457:Z457"/>
    <mergeCell ref="D458:Z458"/>
    <mergeCell ref="V471:Y471"/>
    <mergeCell ref="D472:Y472"/>
    <mergeCell ref="D473:E473"/>
    <mergeCell ref="E447:J447"/>
    <mergeCell ref="L447:S447"/>
    <mergeCell ref="D450:Z450"/>
    <mergeCell ref="E451:Y451"/>
    <mergeCell ref="E453:Y453"/>
    <mergeCell ref="E455:Y455"/>
    <mergeCell ref="E452:Y452"/>
    <mergeCell ref="Z451:Z452"/>
    <mergeCell ref="E454:H454"/>
    <mergeCell ref="I454:L454"/>
    <mergeCell ref="M454:P454"/>
    <mergeCell ref="Q454:T454"/>
    <mergeCell ref="U454:Y454"/>
    <mergeCell ref="E485:Y485"/>
    <mergeCell ref="E487:Y487"/>
    <mergeCell ref="E484:Y484"/>
    <mergeCell ref="D474:E474"/>
    <mergeCell ref="D475:E475"/>
    <mergeCell ref="W477:Z477"/>
    <mergeCell ref="E478:J478"/>
    <mergeCell ref="L478:S478"/>
    <mergeCell ref="W478:Z478"/>
    <mergeCell ref="Z483:Z484"/>
    <mergeCell ref="E486:H486"/>
    <mergeCell ref="I486:L486"/>
    <mergeCell ref="M486:P486"/>
    <mergeCell ref="Q486:T486"/>
    <mergeCell ref="U486:Y486"/>
    <mergeCell ref="E511:J511"/>
    <mergeCell ref="L511:S511"/>
    <mergeCell ref="E4:Y4"/>
    <mergeCell ref="E68:Y68"/>
    <mergeCell ref="E36:Y36"/>
    <mergeCell ref="E100:Y100"/>
    <mergeCell ref="E132:Y132"/>
    <mergeCell ref="E164:Y164"/>
    <mergeCell ref="D506:E506"/>
    <mergeCell ref="D507:E507"/>
    <mergeCell ref="W509:Z509"/>
    <mergeCell ref="E510:J510"/>
    <mergeCell ref="L510:S510"/>
    <mergeCell ref="W510:Z510"/>
    <mergeCell ref="D488:Z488"/>
    <mergeCell ref="D489:Z489"/>
    <mergeCell ref="D490:Z490"/>
    <mergeCell ref="V503:Y503"/>
    <mergeCell ref="D504:Y504"/>
    <mergeCell ref="D505:E505"/>
    <mergeCell ref="E479:J479"/>
    <mergeCell ref="L479:S479"/>
    <mergeCell ref="D482:Z482"/>
    <mergeCell ref="E483:Y483"/>
  </mergeCells>
  <conditionalFormatting sqref="D493:E502">
    <cfRule type="cellIs" dxfId="394" priority="277" operator="equal">
      <formula>0</formula>
    </cfRule>
  </conditionalFormatting>
  <conditionalFormatting sqref="D461:E470">
    <cfRule type="cellIs" dxfId="393" priority="276" operator="equal">
      <formula>0</formula>
    </cfRule>
  </conditionalFormatting>
  <conditionalFormatting sqref="D429:E438">
    <cfRule type="cellIs" dxfId="392" priority="275" operator="equal">
      <formula>0</formula>
    </cfRule>
  </conditionalFormatting>
  <conditionalFormatting sqref="D397:E406">
    <cfRule type="cellIs" dxfId="391" priority="274" operator="equal">
      <formula>0</formula>
    </cfRule>
  </conditionalFormatting>
  <conditionalFormatting sqref="D365:E374">
    <cfRule type="cellIs" dxfId="390" priority="273" operator="equal">
      <formula>0</formula>
    </cfRule>
  </conditionalFormatting>
  <conditionalFormatting sqref="D333:E342">
    <cfRule type="cellIs" dxfId="389" priority="272" operator="equal">
      <formula>0</formula>
    </cfRule>
  </conditionalFormatting>
  <conditionalFormatting sqref="D301:E310">
    <cfRule type="cellIs" dxfId="388" priority="271" operator="equal">
      <formula>0</formula>
    </cfRule>
  </conditionalFormatting>
  <conditionalFormatting sqref="D269:E278">
    <cfRule type="cellIs" dxfId="387" priority="270" operator="equal">
      <formula>0</formula>
    </cfRule>
  </conditionalFormatting>
  <conditionalFormatting sqref="D237:E246">
    <cfRule type="cellIs" dxfId="386" priority="269" operator="equal">
      <formula>0</formula>
    </cfRule>
  </conditionalFormatting>
  <conditionalFormatting sqref="D206:E214 E205">
    <cfRule type="cellIs" dxfId="385" priority="268" operator="equal">
      <formula>0</formula>
    </cfRule>
  </conditionalFormatting>
  <conditionalFormatting sqref="D173:E178">
    <cfRule type="cellIs" dxfId="384" priority="267" operator="equal">
      <formula>0</formula>
    </cfRule>
  </conditionalFormatting>
  <conditionalFormatting sqref="D141:E145 D147:E148">
    <cfRule type="cellIs" dxfId="383" priority="266" operator="equal">
      <formula>0</formula>
    </cfRule>
  </conditionalFormatting>
  <conditionalFormatting sqref="D109:E118">
    <cfRule type="cellIs" dxfId="382" priority="265" operator="equal">
      <formula>0</formula>
    </cfRule>
  </conditionalFormatting>
  <conditionalFormatting sqref="D13:T22">
    <cfRule type="cellIs" dxfId="381" priority="262" operator="equal">
      <formula>0</formula>
    </cfRule>
  </conditionalFormatting>
  <conditionalFormatting sqref="M70:P70">
    <cfRule type="cellIs" dxfId="380" priority="253" operator="equal">
      <formula>0</formula>
    </cfRule>
  </conditionalFormatting>
  <conditionalFormatting sqref="Q70:T70">
    <cfRule type="cellIs" dxfId="379" priority="252" operator="equal">
      <formula>0</formula>
    </cfRule>
  </conditionalFormatting>
  <conditionalFormatting sqref="U70">
    <cfRule type="cellIs" dxfId="378" priority="251" operator="equal">
      <formula>0</formula>
    </cfRule>
  </conditionalFormatting>
  <conditionalFormatting sqref="M102:P102">
    <cfRule type="cellIs" dxfId="377" priority="250" operator="equal">
      <formula>0</formula>
    </cfRule>
  </conditionalFormatting>
  <conditionalFormatting sqref="Q102:T102">
    <cfRule type="cellIs" dxfId="376" priority="249" operator="equal">
      <formula>0</formula>
    </cfRule>
  </conditionalFormatting>
  <conditionalFormatting sqref="U102">
    <cfRule type="cellIs" dxfId="375" priority="248" operator="equal">
      <formula>0</formula>
    </cfRule>
  </conditionalFormatting>
  <conditionalFormatting sqref="M134:P134">
    <cfRule type="cellIs" dxfId="374" priority="247" operator="equal">
      <formula>0</formula>
    </cfRule>
  </conditionalFormatting>
  <conditionalFormatting sqref="Q134:T134">
    <cfRule type="cellIs" dxfId="373" priority="246" operator="equal">
      <formula>0</formula>
    </cfRule>
  </conditionalFormatting>
  <conditionalFormatting sqref="U134">
    <cfRule type="cellIs" dxfId="372" priority="245" operator="equal">
      <formula>0</formula>
    </cfRule>
  </conditionalFormatting>
  <conditionalFormatting sqref="M166:P166">
    <cfRule type="cellIs" dxfId="371" priority="244" operator="equal">
      <formula>0</formula>
    </cfRule>
  </conditionalFormatting>
  <conditionalFormatting sqref="Q166:T166">
    <cfRule type="cellIs" dxfId="370" priority="243" operator="equal">
      <formula>0</formula>
    </cfRule>
  </conditionalFormatting>
  <conditionalFormatting sqref="U166">
    <cfRule type="cellIs" dxfId="369" priority="242" operator="equal">
      <formula>0</formula>
    </cfRule>
  </conditionalFormatting>
  <conditionalFormatting sqref="M198:P198">
    <cfRule type="cellIs" dxfId="368" priority="241" operator="equal">
      <formula>0</formula>
    </cfRule>
  </conditionalFormatting>
  <conditionalFormatting sqref="Q198:T198">
    <cfRule type="cellIs" dxfId="367" priority="240" operator="equal">
      <formula>0</formula>
    </cfRule>
  </conditionalFormatting>
  <conditionalFormatting sqref="U198">
    <cfRule type="cellIs" dxfId="366" priority="239" operator="equal">
      <formula>0</formula>
    </cfRule>
  </conditionalFormatting>
  <conditionalFormatting sqref="M230:P230">
    <cfRule type="cellIs" dxfId="365" priority="238" operator="equal">
      <formula>0</formula>
    </cfRule>
  </conditionalFormatting>
  <conditionalFormatting sqref="Q230:T230">
    <cfRule type="cellIs" dxfId="364" priority="237" operator="equal">
      <formula>0</formula>
    </cfRule>
  </conditionalFormatting>
  <conditionalFormatting sqref="U230">
    <cfRule type="cellIs" dxfId="363" priority="236" operator="equal">
      <formula>0</formula>
    </cfRule>
  </conditionalFormatting>
  <conditionalFormatting sqref="M262:P262">
    <cfRule type="cellIs" dxfId="362" priority="235" operator="equal">
      <formula>0</formula>
    </cfRule>
  </conditionalFormatting>
  <conditionalFormatting sqref="Q262:T262">
    <cfRule type="cellIs" dxfId="361" priority="234" operator="equal">
      <formula>0</formula>
    </cfRule>
  </conditionalFormatting>
  <conditionalFormatting sqref="U262">
    <cfRule type="cellIs" dxfId="360" priority="233" operator="equal">
      <formula>0</formula>
    </cfRule>
  </conditionalFormatting>
  <conditionalFormatting sqref="M294:P294">
    <cfRule type="cellIs" dxfId="359" priority="232" operator="equal">
      <formula>0</formula>
    </cfRule>
  </conditionalFormatting>
  <conditionalFormatting sqref="Q294:T294">
    <cfRule type="cellIs" dxfId="358" priority="231" operator="equal">
      <formula>0</formula>
    </cfRule>
  </conditionalFormatting>
  <conditionalFormatting sqref="U294">
    <cfRule type="cellIs" dxfId="357" priority="230" operator="equal">
      <formula>0</formula>
    </cfRule>
  </conditionalFormatting>
  <conditionalFormatting sqref="M326:P326">
    <cfRule type="cellIs" dxfId="356" priority="229" operator="equal">
      <formula>0</formula>
    </cfRule>
  </conditionalFormatting>
  <conditionalFormatting sqref="Q326:T326">
    <cfRule type="cellIs" dxfId="355" priority="228" operator="equal">
      <formula>0</formula>
    </cfRule>
  </conditionalFormatting>
  <conditionalFormatting sqref="U326">
    <cfRule type="cellIs" dxfId="354" priority="227" operator="equal">
      <formula>0</formula>
    </cfRule>
  </conditionalFormatting>
  <conditionalFormatting sqref="M358:P358">
    <cfRule type="cellIs" dxfId="353" priority="226" operator="equal">
      <formula>0</formula>
    </cfRule>
  </conditionalFormatting>
  <conditionalFormatting sqref="Q358:T358">
    <cfRule type="cellIs" dxfId="352" priority="225" operator="equal">
      <formula>0</formula>
    </cfRule>
  </conditionalFormatting>
  <conditionalFormatting sqref="U358">
    <cfRule type="cellIs" dxfId="351" priority="224" operator="equal">
      <formula>0</formula>
    </cfRule>
  </conditionalFormatting>
  <conditionalFormatting sqref="M390:P390">
    <cfRule type="cellIs" dxfId="350" priority="223" operator="equal">
      <formula>0</formula>
    </cfRule>
  </conditionalFormatting>
  <conditionalFormatting sqref="Q390:T390">
    <cfRule type="cellIs" dxfId="349" priority="222" operator="equal">
      <formula>0</formula>
    </cfRule>
  </conditionalFormatting>
  <conditionalFormatting sqref="U390">
    <cfRule type="cellIs" dxfId="348" priority="221" operator="equal">
      <formula>0</formula>
    </cfRule>
  </conditionalFormatting>
  <conditionalFormatting sqref="M422:P422">
    <cfRule type="cellIs" dxfId="347" priority="220" operator="equal">
      <formula>0</formula>
    </cfRule>
  </conditionalFormatting>
  <conditionalFormatting sqref="Q422:T422">
    <cfRule type="cellIs" dxfId="346" priority="219" operator="equal">
      <formula>0</formula>
    </cfRule>
  </conditionalFormatting>
  <conditionalFormatting sqref="U422">
    <cfRule type="cellIs" dxfId="345" priority="218" operator="equal">
      <formula>0</formula>
    </cfRule>
  </conditionalFormatting>
  <conditionalFormatting sqref="M454:P454">
    <cfRule type="cellIs" dxfId="344" priority="217" operator="equal">
      <formula>0</formula>
    </cfRule>
  </conditionalFormatting>
  <conditionalFormatting sqref="Q454:T454">
    <cfRule type="cellIs" dxfId="343" priority="216" operator="equal">
      <formula>0</formula>
    </cfRule>
  </conditionalFormatting>
  <conditionalFormatting sqref="U454">
    <cfRule type="cellIs" dxfId="342" priority="215" operator="equal">
      <formula>0</formula>
    </cfRule>
  </conditionalFormatting>
  <conditionalFormatting sqref="M486:P486">
    <cfRule type="cellIs" dxfId="341" priority="214" operator="equal">
      <formula>0</formula>
    </cfRule>
  </conditionalFormatting>
  <conditionalFormatting sqref="Q486:T486">
    <cfRule type="cellIs" dxfId="340" priority="213" operator="equal">
      <formula>0</formula>
    </cfRule>
  </conditionalFormatting>
  <conditionalFormatting sqref="U486">
    <cfRule type="cellIs" dxfId="339" priority="212" operator="equal">
      <formula>0</formula>
    </cfRule>
  </conditionalFormatting>
  <conditionalFormatting sqref="I6:L6">
    <cfRule type="cellIs" dxfId="338" priority="210" operator="equal">
      <formula>0</formula>
    </cfRule>
    <cfRule type="cellIs" priority="211" operator="equal">
      <formula>0</formula>
    </cfRule>
  </conditionalFormatting>
  <conditionalFormatting sqref="M6">
    <cfRule type="cellIs" dxfId="337" priority="208" operator="equal">
      <formula>0</formula>
    </cfRule>
    <cfRule type="cellIs" priority="209" operator="equal">
      <formula>0</formula>
    </cfRule>
  </conditionalFormatting>
  <conditionalFormatting sqref="F13:Y22">
    <cfRule type="cellIs" dxfId="336" priority="200" operator="equal">
      <formula>"N"</formula>
    </cfRule>
    <cfRule type="cellIs" dxfId="335" priority="202" operator="equal">
      <formula>"-"</formula>
    </cfRule>
    <cfRule type="cellIs" dxfId="334" priority="203" operator="equal">
      <formula>"X"</formula>
    </cfRule>
  </conditionalFormatting>
  <conditionalFormatting sqref="F13:Y22">
    <cfRule type="cellIs" dxfId="333" priority="201" operator="equal">
      <formula>"A"</formula>
    </cfRule>
  </conditionalFormatting>
  <conditionalFormatting sqref="F109:T118">
    <cfRule type="cellIs" dxfId="332" priority="189" operator="equal">
      <formula>0</formula>
    </cfRule>
  </conditionalFormatting>
  <conditionalFormatting sqref="F109:Y118">
    <cfRule type="cellIs" dxfId="331" priority="185" operator="equal">
      <formula>"N"</formula>
    </cfRule>
    <cfRule type="cellIs" dxfId="330" priority="187" operator="equal">
      <formula>"-"</formula>
    </cfRule>
    <cfRule type="cellIs" dxfId="329" priority="188" operator="equal">
      <formula>"X"</formula>
    </cfRule>
  </conditionalFormatting>
  <conditionalFormatting sqref="F109:Y118">
    <cfRule type="cellIs" dxfId="328" priority="186" operator="equal">
      <formula>"A"</formula>
    </cfRule>
  </conditionalFormatting>
  <conditionalFormatting sqref="D146:E146 F141:T150">
    <cfRule type="cellIs" dxfId="327" priority="184" operator="equal">
      <formula>0</formula>
    </cfRule>
  </conditionalFormatting>
  <conditionalFormatting sqref="D146:E146 F141:Y150">
    <cfRule type="cellIs" dxfId="326" priority="180" operator="equal">
      <formula>"N"</formula>
    </cfRule>
    <cfRule type="cellIs" dxfId="325" priority="182" operator="equal">
      <formula>"-"</formula>
    </cfRule>
    <cfRule type="cellIs" dxfId="324" priority="183" operator="equal">
      <formula>"X"</formula>
    </cfRule>
  </conditionalFormatting>
  <conditionalFormatting sqref="D146:E146 F141:Y150">
    <cfRule type="cellIs" dxfId="323" priority="181" operator="equal">
      <formula>"A"</formula>
    </cfRule>
  </conditionalFormatting>
  <conditionalFormatting sqref="F173:T178">
    <cfRule type="cellIs" dxfId="322" priority="179" operator="equal">
      <formula>0</formula>
    </cfRule>
  </conditionalFormatting>
  <conditionalFormatting sqref="D179:Y182 F173:Y178">
    <cfRule type="cellIs" dxfId="321" priority="175" operator="equal">
      <formula>"N"</formula>
    </cfRule>
    <cfRule type="cellIs" dxfId="320" priority="177" operator="equal">
      <formula>"-"</formula>
    </cfRule>
    <cfRule type="cellIs" dxfId="319" priority="178" operator="equal">
      <formula>"X"</formula>
    </cfRule>
  </conditionalFormatting>
  <conditionalFormatting sqref="D179:Y182 F173:Y178">
    <cfRule type="cellIs" dxfId="318" priority="176" operator="equal">
      <formula>"A"</formula>
    </cfRule>
  </conditionalFormatting>
  <conditionalFormatting sqref="F205:T214">
    <cfRule type="cellIs" dxfId="317" priority="174" operator="equal">
      <formula>0</formula>
    </cfRule>
  </conditionalFormatting>
  <conditionalFormatting sqref="F205:Y214">
    <cfRule type="cellIs" dxfId="316" priority="170" operator="equal">
      <formula>"N"</formula>
    </cfRule>
    <cfRule type="cellIs" dxfId="315" priority="172" operator="equal">
      <formula>"-"</formula>
    </cfRule>
    <cfRule type="cellIs" dxfId="314" priority="173" operator="equal">
      <formula>"X"</formula>
    </cfRule>
  </conditionalFormatting>
  <conditionalFormatting sqref="F205:Y214">
    <cfRule type="cellIs" dxfId="313" priority="171" operator="equal">
      <formula>"A"</formula>
    </cfRule>
  </conditionalFormatting>
  <conditionalFormatting sqref="F237:T246">
    <cfRule type="cellIs" dxfId="312" priority="169" operator="equal">
      <formula>0</formula>
    </cfRule>
  </conditionalFormatting>
  <conditionalFormatting sqref="F237:Y246">
    <cfRule type="cellIs" dxfId="311" priority="165" operator="equal">
      <formula>"N"</formula>
    </cfRule>
    <cfRule type="cellIs" dxfId="310" priority="167" operator="equal">
      <formula>"-"</formula>
    </cfRule>
    <cfRule type="cellIs" dxfId="309" priority="168" operator="equal">
      <formula>"X"</formula>
    </cfRule>
  </conditionalFormatting>
  <conditionalFormatting sqref="F237:Y246">
    <cfRule type="cellIs" dxfId="308" priority="166" operator="equal">
      <formula>"A"</formula>
    </cfRule>
  </conditionalFormatting>
  <conditionalFormatting sqref="F269:T278">
    <cfRule type="cellIs" dxfId="307" priority="164" operator="equal">
      <formula>0</formula>
    </cfRule>
  </conditionalFormatting>
  <conditionalFormatting sqref="F269:Y278">
    <cfRule type="cellIs" dxfId="306" priority="160" operator="equal">
      <formula>"N"</formula>
    </cfRule>
    <cfRule type="cellIs" dxfId="305" priority="162" operator="equal">
      <formula>"-"</formula>
    </cfRule>
    <cfRule type="cellIs" dxfId="304" priority="163" operator="equal">
      <formula>"X"</formula>
    </cfRule>
  </conditionalFormatting>
  <conditionalFormatting sqref="F269:Y278">
    <cfRule type="cellIs" dxfId="303" priority="161" operator="equal">
      <formula>"A"</formula>
    </cfRule>
  </conditionalFormatting>
  <conditionalFormatting sqref="F301:T310">
    <cfRule type="cellIs" dxfId="302" priority="159" operator="equal">
      <formula>0</formula>
    </cfRule>
  </conditionalFormatting>
  <conditionalFormatting sqref="F301:Y310">
    <cfRule type="cellIs" dxfId="301" priority="155" operator="equal">
      <formula>"N"</formula>
    </cfRule>
    <cfRule type="cellIs" dxfId="300" priority="157" operator="equal">
      <formula>"-"</formula>
    </cfRule>
    <cfRule type="cellIs" dxfId="299" priority="158" operator="equal">
      <formula>"X"</formula>
    </cfRule>
  </conditionalFormatting>
  <conditionalFormatting sqref="F301:Y310">
    <cfRule type="cellIs" dxfId="298" priority="156" operator="equal">
      <formula>"A"</formula>
    </cfRule>
  </conditionalFormatting>
  <conditionalFormatting sqref="F333:T342">
    <cfRule type="cellIs" dxfId="297" priority="154" operator="equal">
      <formula>0</formula>
    </cfRule>
  </conditionalFormatting>
  <conditionalFormatting sqref="F333:Y342">
    <cfRule type="cellIs" dxfId="296" priority="150" operator="equal">
      <formula>"N"</formula>
    </cfRule>
    <cfRule type="cellIs" dxfId="295" priority="152" operator="equal">
      <formula>"-"</formula>
    </cfRule>
    <cfRule type="cellIs" dxfId="294" priority="153" operator="equal">
      <formula>"X"</formula>
    </cfRule>
  </conditionalFormatting>
  <conditionalFormatting sqref="F333:Y342">
    <cfRule type="cellIs" dxfId="293" priority="151" operator="equal">
      <formula>"A"</formula>
    </cfRule>
  </conditionalFormatting>
  <conditionalFormatting sqref="F365:T374">
    <cfRule type="cellIs" dxfId="292" priority="149" operator="equal">
      <formula>0</formula>
    </cfRule>
  </conditionalFormatting>
  <conditionalFormatting sqref="F365:Y374">
    <cfRule type="cellIs" dxfId="291" priority="145" operator="equal">
      <formula>"N"</formula>
    </cfRule>
    <cfRule type="cellIs" dxfId="290" priority="147" operator="equal">
      <formula>"-"</formula>
    </cfRule>
    <cfRule type="cellIs" dxfId="289" priority="148" operator="equal">
      <formula>"X"</formula>
    </cfRule>
  </conditionalFormatting>
  <conditionalFormatting sqref="F365:Y374">
    <cfRule type="cellIs" dxfId="288" priority="146" operator="equal">
      <formula>"A"</formula>
    </cfRule>
  </conditionalFormatting>
  <conditionalFormatting sqref="F397:T406">
    <cfRule type="cellIs" dxfId="287" priority="144" operator="equal">
      <formula>0</formula>
    </cfRule>
  </conditionalFormatting>
  <conditionalFormatting sqref="F397:Y406">
    <cfRule type="cellIs" dxfId="286" priority="140" operator="equal">
      <formula>"N"</formula>
    </cfRule>
    <cfRule type="cellIs" dxfId="285" priority="142" operator="equal">
      <formula>"-"</formula>
    </cfRule>
    <cfRule type="cellIs" dxfId="284" priority="143" operator="equal">
      <formula>"X"</formula>
    </cfRule>
  </conditionalFormatting>
  <conditionalFormatting sqref="F397:Y406">
    <cfRule type="cellIs" dxfId="283" priority="141" operator="equal">
      <formula>"A"</formula>
    </cfRule>
  </conditionalFormatting>
  <conditionalFormatting sqref="F429:T438">
    <cfRule type="cellIs" dxfId="282" priority="139" operator="equal">
      <formula>0</formula>
    </cfRule>
  </conditionalFormatting>
  <conditionalFormatting sqref="F429:Y438">
    <cfRule type="cellIs" dxfId="281" priority="135" operator="equal">
      <formula>"N"</formula>
    </cfRule>
    <cfRule type="cellIs" dxfId="280" priority="137" operator="equal">
      <formula>"-"</formula>
    </cfRule>
    <cfRule type="cellIs" dxfId="279" priority="138" operator="equal">
      <formula>"X"</formula>
    </cfRule>
  </conditionalFormatting>
  <conditionalFormatting sqref="F429:Y438">
    <cfRule type="cellIs" dxfId="278" priority="136" operator="equal">
      <formula>"A"</formula>
    </cfRule>
  </conditionalFormatting>
  <conditionalFormatting sqref="F461:T470">
    <cfRule type="cellIs" dxfId="277" priority="134" operator="equal">
      <formula>0</formula>
    </cfRule>
  </conditionalFormatting>
  <conditionalFormatting sqref="F461:Y470">
    <cfRule type="cellIs" dxfId="276" priority="130" operator="equal">
      <formula>"N"</formula>
    </cfRule>
    <cfRule type="cellIs" dxfId="275" priority="132" operator="equal">
      <formula>"-"</formula>
    </cfRule>
    <cfRule type="cellIs" dxfId="274" priority="133" operator="equal">
      <formula>"X"</formula>
    </cfRule>
  </conditionalFormatting>
  <conditionalFormatting sqref="F461:Y470">
    <cfRule type="cellIs" dxfId="273" priority="131" operator="equal">
      <formula>"A"</formula>
    </cfRule>
  </conditionalFormatting>
  <conditionalFormatting sqref="F493:T502">
    <cfRule type="cellIs" dxfId="272" priority="129" operator="equal">
      <formula>0</formula>
    </cfRule>
  </conditionalFormatting>
  <conditionalFormatting sqref="F493:Y502">
    <cfRule type="cellIs" dxfId="271" priority="125" operator="equal">
      <formula>"N"</formula>
    </cfRule>
    <cfRule type="cellIs" dxfId="270" priority="127" operator="equal">
      <formula>"-"</formula>
    </cfRule>
    <cfRule type="cellIs" dxfId="269" priority="128" operator="equal">
      <formula>"X"</formula>
    </cfRule>
  </conditionalFormatting>
  <conditionalFormatting sqref="F493:Y502">
    <cfRule type="cellIs" dxfId="268" priority="126" operator="equal">
      <formula>"A"</formula>
    </cfRule>
  </conditionalFormatting>
  <conditionalFormatting sqref="I38:L38">
    <cfRule type="cellIs" dxfId="267" priority="123" operator="equal">
      <formula>0</formula>
    </cfRule>
    <cfRule type="cellIs" priority="124" operator="equal">
      <formula>0</formula>
    </cfRule>
  </conditionalFormatting>
  <conditionalFormatting sqref="I70:L70">
    <cfRule type="cellIs" dxfId="266" priority="121" operator="equal">
      <formula>0</formula>
    </cfRule>
    <cfRule type="cellIs" priority="122" operator="equal">
      <formula>0</formula>
    </cfRule>
  </conditionalFormatting>
  <conditionalFormatting sqref="I102:L102">
    <cfRule type="cellIs" dxfId="265" priority="119" operator="equal">
      <formula>0</formula>
    </cfRule>
    <cfRule type="cellIs" priority="120" operator="equal">
      <formula>0</formula>
    </cfRule>
  </conditionalFormatting>
  <conditionalFormatting sqref="I134:L134">
    <cfRule type="cellIs" dxfId="264" priority="117" operator="equal">
      <formula>0</formula>
    </cfRule>
    <cfRule type="cellIs" priority="118" operator="equal">
      <formula>0</formula>
    </cfRule>
  </conditionalFormatting>
  <conditionalFormatting sqref="I166:L166">
    <cfRule type="cellIs" dxfId="263" priority="115" operator="equal">
      <formula>0</formula>
    </cfRule>
    <cfRule type="cellIs" priority="116" operator="equal">
      <formula>0</formula>
    </cfRule>
  </conditionalFormatting>
  <conditionalFormatting sqref="I198:L198">
    <cfRule type="cellIs" dxfId="262" priority="113" operator="equal">
      <formula>0</formula>
    </cfRule>
    <cfRule type="cellIs" priority="114" operator="equal">
      <formula>0</formula>
    </cfRule>
  </conditionalFormatting>
  <conditionalFormatting sqref="I230:L230">
    <cfRule type="cellIs" dxfId="261" priority="111" operator="equal">
      <formula>0</formula>
    </cfRule>
    <cfRule type="cellIs" priority="112" operator="equal">
      <formula>0</formula>
    </cfRule>
  </conditionalFormatting>
  <conditionalFormatting sqref="I262:L262">
    <cfRule type="cellIs" dxfId="260" priority="109" operator="equal">
      <formula>0</formula>
    </cfRule>
    <cfRule type="cellIs" priority="110" operator="equal">
      <formula>0</formula>
    </cfRule>
  </conditionalFormatting>
  <conditionalFormatting sqref="I294:L294">
    <cfRule type="cellIs" dxfId="259" priority="107" operator="equal">
      <formula>0</formula>
    </cfRule>
    <cfRule type="cellIs" priority="108" operator="equal">
      <formula>0</formula>
    </cfRule>
  </conditionalFormatting>
  <conditionalFormatting sqref="I326:L326">
    <cfRule type="cellIs" dxfId="258" priority="105" operator="equal">
      <formula>0</formula>
    </cfRule>
    <cfRule type="cellIs" priority="106" operator="equal">
      <formula>0</formula>
    </cfRule>
  </conditionalFormatting>
  <conditionalFormatting sqref="I358:L358">
    <cfRule type="cellIs" dxfId="257" priority="103" operator="equal">
      <formula>0</formula>
    </cfRule>
    <cfRule type="cellIs" priority="104" operator="equal">
      <formula>0</formula>
    </cfRule>
  </conditionalFormatting>
  <conditionalFormatting sqref="I390:L390">
    <cfRule type="cellIs" dxfId="256" priority="101" operator="equal">
      <formula>0</formula>
    </cfRule>
    <cfRule type="cellIs" priority="102" operator="equal">
      <formula>0</formula>
    </cfRule>
  </conditionalFormatting>
  <conditionalFormatting sqref="I422:L422">
    <cfRule type="cellIs" dxfId="255" priority="99" operator="equal">
      <formula>0</formula>
    </cfRule>
    <cfRule type="cellIs" priority="100" operator="equal">
      <formula>0</formula>
    </cfRule>
  </conditionalFormatting>
  <conditionalFormatting sqref="I454:L454">
    <cfRule type="cellIs" dxfId="254" priority="97" operator="equal">
      <formula>0</formula>
    </cfRule>
    <cfRule type="cellIs" priority="98" operator="equal">
      <formula>0</formula>
    </cfRule>
  </conditionalFormatting>
  <conditionalFormatting sqref="I486:L486">
    <cfRule type="cellIs" dxfId="253" priority="95" operator="equal">
      <formula>0</formula>
    </cfRule>
    <cfRule type="cellIs" priority="96" operator="equal">
      <formula>0</formula>
    </cfRule>
  </conditionalFormatting>
  <conditionalFormatting sqref="F25:Y27">
    <cfRule type="cellIs" dxfId="252" priority="71" operator="equal">
      <formula>0</formula>
    </cfRule>
    <cfRule type="cellIs" dxfId="251" priority="78" operator="lessThanOrEqual">
      <formula>0</formula>
    </cfRule>
  </conditionalFormatting>
  <conditionalFormatting sqref="F57:Y59">
    <cfRule type="cellIs" dxfId="250" priority="67" operator="equal">
      <formula>0</formula>
    </cfRule>
    <cfRule type="cellIs" dxfId="249" priority="68" operator="lessThanOrEqual">
      <formula>0</formula>
    </cfRule>
  </conditionalFormatting>
  <conditionalFormatting sqref="F89:Y91">
    <cfRule type="cellIs" dxfId="248" priority="65" operator="equal">
      <formula>0</formula>
    </cfRule>
    <cfRule type="cellIs" dxfId="247" priority="66" operator="lessThanOrEqual">
      <formula>0</formula>
    </cfRule>
  </conditionalFormatting>
  <conditionalFormatting sqref="F121:Y123">
    <cfRule type="cellIs" dxfId="246" priority="63" operator="equal">
      <formula>0</formula>
    </cfRule>
    <cfRule type="cellIs" dxfId="245" priority="64" operator="lessThanOrEqual">
      <formula>0</formula>
    </cfRule>
  </conditionalFormatting>
  <conditionalFormatting sqref="F153:Y155">
    <cfRule type="cellIs" dxfId="244" priority="61" operator="equal">
      <formula>0</formula>
    </cfRule>
    <cfRule type="cellIs" dxfId="243" priority="62" operator="lessThanOrEqual">
      <formula>0</formula>
    </cfRule>
  </conditionalFormatting>
  <conditionalFormatting sqref="F185:Y187">
    <cfRule type="cellIs" dxfId="242" priority="59" operator="equal">
      <formula>0</formula>
    </cfRule>
    <cfRule type="cellIs" dxfId="241" priority="60" operator="lessThanOrEqual">
      <formula>0</formula>
    </cfRule>
  </conditionalFormatting>
  <conditionalFormatting sqref="F217:Y219">
    <cfRule type="cellIs" dxfId="240" priority="57" operator="equal">
      <formula>0</formula>
    </cfRule>
    <cfRule type="cellIs" dxfId="239" priority="58" operator="lessThanOrEqual">
      <formula>0</formula>
    </cfRule>
  </conditionalFormatting>
  <conditionalFormatting sqref="F249:Y251">
    <cfRule type="cellIs" dxfId="238" priority="55" operator="equal">
      <formula>0</formula>
    </cfRule>
    <cfRule type="cellIs" dxfId="237" priority="56" operator="lessThanOrEqual">
      <formula>0</formula>
    </cfRule>
  </conditionalFormatting>
  <conditionalFormatting sqref="F281:Y283">
    <cfRule type="cellIs" dxfId="236" priority="53" operator="equal">
      <formula>0</formula>
    </cfRule>
    <cfRule type="cellIs" dxfId="235" priority="54" operator="lessThanOrEqual">
      <formula>0</formula>
    </cfRule>
  </conditionalFormatting>
  <conditionalFormatting sqref="F313:Y315">
    <cfRule type="cellIs" dxfId="234" priority="51" operator="equal">
      <formula>0</formula>
    </cfRule>
    <cfRule type="cellIs" dxfId="233" priority="52" operator="lessThanOrEqual">
      <formula>0</formula>
    </cfRule>
  </conditionalFormatting>
  <conditionalFormatting sqref="F345:Y347">
    <cfRule type="cellIs" dxfId="232" priority="49" operator="equal">
      <formula>0</formula>
    </cfRule>
    <cfRule type="cellIs" dxfId="231" priority="50" operator="lessThanOrEqual">
      <formula>0</formula>
    </cfRule>
  </conditionalFormatting>
  <conditionalFormatting sqref="F377:Y379">
    <cfRule type="cellIs" dxfId="230" priority="47" operator="equal">
      <formula>0</formula>
    </cfRule>
    <cfRule type="cellIs" dxfId="229" priority="48" operator="lessThanOrEqual">
      <formula>0</formula>
    </cfRule>
  </conditionalFormatting>
  <conditionalFormatting sqref="F409:Y411">
    <cfRule type="cellIs" dxfId="228" priority="45" operator="equal">
      <formula>0</formula>
    </cfRule>
    <cfRule type="cellIs" dxfId="227" priority="46" operator="lessThanOrEqual">
      <formula>0</formula>
    </cfRule>
  </conditionalFormatting>
  <conditionalFormatting sqref="F441:Y443">
    <cfRule type="cellIs" dxfId="226" priority="43" operator="equal">
      <formula>0</formula>
    </cfRule>
    <cfRule type="cellIs" dxfId="225" priority="44" operator="lessThanOrEqual">
      <formula>0</formula>
    </cfRule>
  </conditionalFormatting>
  <conditionalFormatting sqref="F473:Y475">
    <cfRule type="cellIs" dxfId="224" priority="41" operator="equal">
      <formula>0</formula>
    </cfRule>
    <cfRule type="cellIs" dxfId="223" priority="42" operator="lessThanOrEqual">
      <formula>0</formula>
    </cfRule>
  </conditionalFormatting>
  <conditionalFormatting sqref="F505:Y507">
    <cfRule type="cellIs" dxfId="222" priority="39" operator="equal">
      <formula>0</formula>
    </cfRule>
    <cfRule type="cellIs" dxfId="221" priority="40" operator="lessThanOrEqual">
      <formula>0</formula>
    </cfRule>
  </conditionalFormatting>
  <conditionalFormatting sqref="D109:Y118">
    <cfRule type="cellIs" dxfId="220" priority="20" operator="equal">
      <formula>0</formula>
    </cfRule>
  </conditionalFormatting>
  <conditionalFormatting sqref="D109:T118">
    <cfRule type="cellIs" dxfId="219" priority="19" operator="equal">
      <formula>0</formula>
    </cfRule>
  </conditionalFormatting>
  <conditionalFormatting sqref="D13:Y22">
    <cfRule type="cellIs" dxfId="218" priority="18" operator="equal">
      <formula>"'"</formula>
    </cfRule>
  </conditionalFormatting>
  <conditionalFormatting sqref="D45:T54">
    <cfRule type="cellIs" dxfId="217" priority="17" operator="equal">
      <formula>0</formula>
    </cfRule>
  </conditionalFormatting>
  <conditionalFormatting sqref="D51:N54 D50:K52 F45:Y54">
    <cfRule type="cellIs" dxfId="216" priority="13" operator="equal">
      <formula>"N"</formula>
    </cfRule>
    <cfRule type="cellIs" dxfId="215" priority="15" operator="equal">
      <formula>"-"</formula>
    </cfRule>
    <cfRule type="cellIs" dxfId="214" priority="16" operator="equal">
      <formula>"X"</formula>
    </cfRule>
  </conditionalFormatting>
  <conditionalFormatting sqref="D51:N54 D50:K52 F45:Y54">
    <cfRule type="cellIs" dxfId="213" priority="14" operator="equal">
      <formula>"A"</formula>
    </cfRule>
  </conditionalFormatting>
  <conditionalFormatting sqref="D45:Y54">
    <cfRule type="cellIs" dxfId="212" priority="12" operator="equal">
      <formula>""""""</formula>
    </cfRule>
  </conditionalFormatting>
  <conditionalFormatting sqref="D77:T86">
    <cfRule type="cellIs" dxfId="211" priority="11" operator="equal">
      <formula>0</formula>
    </cfRule>
  </conditionalFormatting>
  <conditionalFormatting sqref="F77:Y86 D80:T86 D78:K79">
    <cfRule type="cellIs" dxfId="210" priority="7" operator="equal">
      <formula>"N"</formula>
    </cfRule>
    <cfRule type="cellIs" dxfId="209" priority="9" operator="equal">
      <formula>"-"</formula>
    </cfRule>
    <cfRule type="cellIs" dxfId="208" priority="10" operator="equal">
      <formula>"X"</formula>
    </cfRule>
  </conditionalFormatting>
  <conditionalFormatting sqref="F77:Y86 D80:T86 D78:K79">
    <cfRule type="cellIs" dxfId="207" priority="8" operator="equal">
      <formula>"A"</formula>
    </cfRule>
  </conditionalFormatting>
  <conditionalFormatting sqref="D77:Y86">
    <cfRule type="cellIs" dxfId="206" priority="6" operator="equal">
      <formula>""""""</formula>
    </cfRule>
  </conditionalFormatting>
  <conditionalFormatting sqref="D205">
    <cfRule type="cellIs" dxfId="205" priority="5" operator="equal">
      <formula>0</formula>
    </cfRule>
  </conditionalFormatting>
  <conditionalFormatting sqref="D205">
    <cfRule type="cellIs" dxfId="204" priority="4" operator="equal">
      <formula>"'"</formula>
    </cfRule>
  </conditionalFormatting>
  <conditionalFormatting sqref="D149:E150">
    <cfRule type="cellIs" dxfId="203" priority="3" operator="equal">
      <formula>0</formula>
    </cfRule>
  </conditionalFormatting>
  <conditionalFormatting sqref="M38">
    <cfRule type="cellIs" dxfId="202" priority="1" operator="equal">
      <formula>0</formula>
    </cfRule>
    <cfRule type="cellIs" priority="2" operator="equal">
      <formula>0</formula>
    </cfRule>
  </conditionalFormatting>
  <printOptions horizontalCentered="1" verticalCentered="1"/>
  <pageMargins left="0.2" right="0.2" top="0.25" bottom="0.25" header="0.3" footer="0.3"/>
  <pageSetup paperSize="9" scale="56" orientation="landscape" r:id="rId1"/>
  <rowBreaks count="15" manualBreakCount="15">
    <brk id="33" max="16383" man="1"/>
    <brk id="65" max="16383" man="1"/>
    <brk id="97" max="16383" man="1"/>
    <brk id="129" max="16383" man="1"/>
    <brk id="161" max="16383" man="1"/>
    <brk id="193" max="16383" man="1"/>
    <brk id="225" max="16383" man="1"/>
    <brk id="257" max="16383" man="1"/>
    <brk id="289" max="16383" man="1"/>
    <brk id="321" max="16383" man="1"/>
    <brk id="353" max="16383" man="1"/>
    <brk id="385" max="16383" man="1"/>
    <brk id="417" max="16383" man="1"/>
    <brk id="449" max="16383" man="1"/>
    <brk id="48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greaterThan" id="{C5DC6BBA-7967-4EB7-A834-F3EC9B5E80B4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F12:Y12</xm:sqref>
        </x14:conditionalFormatting>
        <x14:conditionalFormatting xmlns:xm="http://schemas.microsoft.com/office/excel/2006/main">
          <x14:cfRule type="cellIs" priority="35" operator="greaterThan" id="{590CD963-FE56-4A73-A129-321E693ABFBC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F44:Y44</xm:sqref>
        </x14:conditionalFormatting>
        <x14:conditionalFormatting xmlns:xm="http://schemas.microsoft.com/office/excel/2006/main">
          <x14:cfRule type="cellIs" priority="34" operator="greaterThan" id="{C280930C-4558-4976-B00D-AE196DACE6CF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F76:Y76</xm:sqref>
        </x14:conditionalFormatting>
        <x14:conditionalFormatting xmlns:xm="http://schemas.microsoft.com/office/excel/2006/main">
          <x14:cfRule type="cellIs" priority="33" operator="greaterThan" id="{F124D776-DFD0-49C9-B8A7-5E47A1E5D30D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F108:Y108</xm:sqref>
        </x14:conditionalFormatting>
        <x14:conditionalFormatting xmlns:xm="http://schemas.microsoft.com/office/excel/2006/main">
          <x14:cfRule type="cellIs" priority="32" operator="greaterThan" id="{274C25B0-6AFE-4BFA-8517-9EF85FEC69E3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F140:Y140</xm:sqref>
        </x14:conditionalFormatting>
        <x14:conditionalFormatting xmlns:xm="http://schemas.microsoft.com/office/excel/2006/main">
          <x14:cfRule type="cellIs" priority="31" operator="greaterThan" id="{709AF81D-0635-44A3-B159-44664051D18B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F172:Y172</xm:sqref>
        </x14:conditionalFormatting>
        <x14:conditionalFormatting xmlns:xm="http://schemas.microsoft.com/office/excel/2006/main">
          <x14:cfRule type="cellIs" priority="30" operator="greaterThan" id="{379D1D29-4B03-43B4-AA0A-B38525CA92BF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F204:Y204</xm:sqref>
        </x14:conditionalFormatting>
        <x14:conditionalFormatting xmlns:xm="http://schemas.microsoft.com/office/excel/2006/main">
          <x14:cfRule type="cellIs" priority="29" operator="greaterThan" id="{30D6B26A-E5B9-443D-8845-FF241A05BB24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F236:Y236</xm:sqref>
        </x14:conditionalFormatting>
        <x14:conditionalFormatting xmlns:xm="http://schemas.microsoft.com/office/excel/2006/main">
          <x14:cfRule type="cellIs" priority="28" operator="greaterThan" id="{5AA8C758-4F47-4857-AA36-EEE58B0B03A9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F268:Y268</xm:sqref>
        </x14:conditionalFormatting>
        <x14:conditionalFormatting xmlns:xm="http://schemas.microsoft.com/office/excel/2006/main">
          <x14:cfRule type="cellIs" priority="27" operator="greaterThan" id="{7850EA6C-3F04-46D1-BC6C-C357CEC878F9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F300:Y300</xm:sqref>
        </x14:conditionalFormatting>
        <x14:conditionalFormatting xmlns:xm="http://schemas.microsoft.com/office/excel/2006/main">
          <x14:cfRule type="cellIs" priority="26" operator="greaterThan" id="{58ECC51F-E754-4336-8A91-5BF8FFBFA6CC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F332:Y332</xm:sqref>
        </x14:conditionalFormatting>
        <x14:conditionalFormatting xmlns:xm="http://schemas.microsoft.com/office/excel/2006/main">
          <x14:cfRule type="cellIs" priority="25" operator="greaterThan" id="{7EED88C6-7EC6-47BD-8A29-96E308AACA15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F364:Y364</xm:sqref>
        </x14:conditionalFormatting>
        <x14:conditionalFormatting xmlns:xm="http://schemas.microsoft.com/office/excel/2006/main">
          <x14:cfRule type="cellIs" priority="24" operator="greaterThan" id="{0BC9D83F-D0F3-4216-B771-436AE3CA7165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F396:Y396</xm:sqref>
        </x14:conditionalFormatting>
        <x14:conditionalFormatting xmlns:xm="http://schemas.microsoft.com/office/excel/2006/main">
          <x14:cfRule type="cellIs" priority="23" operator="greaterThan" id="{BBEC1374-759C-42D8-B655-D41192C4EE01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F428:Y428</xm:sqref>
        </x14:conditionalFormatting>
        <x14:conditionalFormatting xmlns:xm="http://schemas.microsoft.com/office/excel/2006/main">
          <x14:cfRule type="cellIs" priority="22" operator="greaterThan" id="{334ACE85-FD22-4BE1-94C5-C7A1125E47FE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F460:Y460</xm:sqref>
        </x14:conditionalFormatting>
        <x14:conditionalFormatting xmlns:xm="http://schemas.microsoft.com/office/excel/2006/main">
          <x14:cfRule type="cellIs" priority="21" operator="greaterThan" id="{61E6672B-3413-45CF-97BF-060FCC936ED0}">
            <xm:f>'PRE DATA'!$M$33</xm:f>
            <x14:dxf>
              <fill>
                <patternFill>
                  <bgColor theme="5" tint="0.79998168889431442"/>
                </patternFill>
              </fill>
            </x14:dxf>
          </x14:cfRule>
          <xm:sqref>F492:Y492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BreakPreview" topLeftCell="A52" zoomScale="60" zoomScaleNormal="85" workbookViewId="0">
      <selection activeCell="H16" sqref="H16"/>
    </sheetView>
  </sheetViews>
  <sheetFormatPr defaultRowHeight="15" x14ac:dyDescent="0.25"/>
  <cols>
    <col min="1" max="1" width="3.140625" style="49" customWidth="1"/>
    <col min="2" max="2" width="6" customWidth="1"/>
    <col min="3" max="3" width="34.140625" customWidth="1"/>
    <col min="4" max="4" width="22.7109375" customWidth="1"/>
    <col min="5" max="5" width="33.85546875" customWidth="1"/>
    <col min="6" max="6" width="30" customWidth="1"/>
    <col min="7" max="7" width="26.5703125" customWidth="1"/>
    <col min="8" max="8" width="22.7109375" customWidth="1"/>
    <col min="9" max="9" width="6" customWidth="1"/>
    <col min="10" max="10" width="4.85546875" customWidth="1"/>
  </cols>
  <sheetData>
    <row r="1" spans="2:9" ht="15.75" thickBot="1" x14ac:dyDescent="0.3"/>
    <row r="2" spans="2:9" ht="22.5" customHeight="1" thickTop="1" thickBot="1" x14ac:dyDescent="0.3">
      <c r="B2" s="100"/>
      <c r="C2" s="101"/>
      <c r="D2" s="101"/>
      <c r="E2" s="101"/>
      <c r="F2" s="101"/>
      <c r="G2" s="101"/>
      <c r="H2" s="101"/>
      <c r="I2" s="102"/>
    </row>
    <row r="3" spans="2:9" ht="29.25" customHeight="1" thickTop="1" thickBot="1" x14ac:dyDescent="0.3">
      <c r="B3" s="103"/>
      <c r="C3" s="50"/>
      <c r="D3" s="50"/>
      <c r="E3" s="50"/>
      <c r="F3" s="50"/>
      <c r="G3" s="50"/>
      <c r="H3" s="554" t="s">
        <v>719</v>
      </c>
      <c r="I3" s="104"/>
    </row>
    <row r="4" spans="2:9" ht="24" customHeight="1" thickTop="1" x14ac:dyDescent="0.25">
      <c r="B4" s="103"/>
      <c r="C4" s="932" t="s">
        <v>717</v>
      </c>
      <c r="D4" s="932"/>
      <c r="E4" s="932"/>
      <c r="F4" s="932"/>
      <c r="G4" s="932"/>
      <c r="H4" s="932"/>
      <c r="I4" s="104"/>
    </row>
    <row r="5" spans="2:9" ht="39" customHeight="1" x14ac:dyDescent="0.5">
      <c r="B5" s="103"/>
      <c r="D5" s="937" t="s">
        <v>718</v>
      </c>
      <c r="E5" s="937"/>
      <c r="F5" s="937"/>
      <c r="G5" s="937"/>
      <c r="I5" s="104"/>
    </row>
    <row r="6" spans="2:9" ht="30" customHeight="1" x14ac:dyDescent="0.25">
      <c r="B6" s="103"/>
      <c r="C6" s="50"/>
      <c r="D6" s="50"/>
      <c r="E6" s="50"/>
      <c r="F6" s="50"/>
      <c r="G6" s="50"/>
      <c r="H6" s="50"/>
      <c r="I6" s="104"/>
    </row>
    <row r="7" spans="2:9" ht="13.5" customHeight="1" thickBot="1" x14ac:dyDescent="0.3">
      <c r="B7" s="103"/>
      <c r="C7" s="50"/>
      <c r="D7" s="50"/>
      <c r="E7" s="50"/>
      <c r="F7" s="50"/>
      <c r="G7" s="50"/>
      <c r="H7" s="50"/>
      <c r="I7" s="104"/>
    </row>
    <row r="8" spans="2:9" ht="65.25" customHeight="1" thickTop="1" thickBot="1" x14ac:dyDescent="0.3">
      <c r="B8" s="103"/>
      <c r="C8" s="929" t="s">
        <v>720</v>
      </c>
      <c r="D8" s="930"/>
      <c r="E8" s="930"/>
      <c r="F8" s="930"/>
      <c r="G8" s="930"/>
      <c r="H8" s="931"/>
      <c r="I8" s="104"/>
    </row>
    <row r="9" spans="2:9" ht="13.5" customHeight="1" thickTop="1" thickBot="1" x14ac:dyDescent="0.3">
      <c r="B9" s="103"/>
      <c r="C9" s="50"/>
      <c r="D9" s="105"/>
      <c r="E9" s="105"/>
      <c r="F9" s="105"/>
      <c r="G9" s="105"/>
      <c r="H9" s="50"/>
      <c r="I9" s="104"/>
    </row>
    <row r="10" spans="2:9" ht="16.5" thickTop="1" x14ac:dyDescent="0.25">
      <c r="B10" s="106"/>
      <c r="C10" s="100"/>
      <c r="D10" s="101"/>
      <c r="E10" s="101"/>
      <c r="F10" s="101"/>
      <c r="G10" s="107"/>
      <c r="H10" s="102"/>
      <c r="I10" s="104"/>
    </row>
    <row r="11" spans="2:9" ht="30" customHeight="1" x14ac:dyDescent="0.25">
      <c r="B11" s="108"/>
      <c r="C11" s="103"/>
      <c r="D11" s="939" t="s">
        <v>721</v>
      </c>
      <c r="E11" s="939"/>
      <c r="F11" s="938" t="str">
        <f>'PRE DATA'!C5</f>
        <v>Computer Applications Assistant</v>
      </c>
      <c r="G11" s="938"/>
      <c r="H11" s="556"/>
      <c r="I11" s="104"/>
    </row>
    <row r="12" spans="2:9" ht="6.75" customHeight="1" x14ac:dyDescent="0.35">
      <c r="B12" s="109"/>
      <c r="C12" s="103"/>
      <c r="D12" s="555"/>
      <c r="E12" s="558"/>
      <c r="F12" s="558"/>
      <c r="G12" s="558"/>
      <c r="H12" s="556"/>
      <c r="I12" s="104"/>
    </row>
    <row r="13" spans="2:9" ht="30" customHeight="1" x14ac:dyDescent="0.25">
      <c r="B13" s="110"/>
      <c r="C13" s="103"/>
      <c r="D13" s="939" t="s">
        <v>722</v>
      </c>
      <c r="E13" s="939"/>
      <c r="F13" s="555" t="str">
        <f>'PRE DATA'!C6</f>
        <v>K72S003Q1L2</v>
      </c>
      <c r="G13" s="555" t="str">
        <f>'PRE DATA'!C7</f>
        <v>K72S003Q2L3</v>
      </c>
      <c r="H13" s="556"/>
      <c r="I13" s="104"/>
    </row>
    <row r="14" spans="2:9" ht="42.75" customHeight="1" x14ac:dyDescent="0.35">
      <c r="B14" s="103"/>
      <c r="C14" s="103"/>
      <c r="D14" s="918" t="s">
        <v>723</v>
      </c>
      <c r="E14" s="918"/>
      <c r="F14" s="555" t="str">
        <f>'PRE ASSESSMENT'!F7</f>
        <v>P10/0285</v>
      </c>
      <c r="G14" s="558"/>
      <c r="H14" s="556"/>
      <c r="I14" s="104"/>
    </row>
    <row r="15" spans="2:9" ht="30" customHeight="1" x14ac:dyDescent="0.25">
      <c r="B15" s="103"/>
      <c r="C15" s="103"/>
      <c r="D15" s="918" t="s">
        <v>495</v>
      </c>
      <c r="E15" s="918"/>
      <c r="F15" s="920" t="str">
        <f>'PRE DATA'!C10</f>
        <v>TRAINING INSTITUTE</v>
      </c>
      <c r="G15" s="920"/>
      <c r="H15" s="940"/>
      <c r="I15" s="104"/>
    </row>
    <row r="16" spans="2:9" ht="6.75" customHeight="1" x14ac:dyDescent="0.35">
      <c r="B16" s="103"/>
      <c r="C16" s="103"/>
      <c r="D16" s="555"/>
      <c r="E16" s="558"/>
      <c r="F16" s="558"/>
      <c r="G16" s="558"/>
      <c r="H16" s="556"/>
      <c r="I16" s="104"/>
    </row>
    <row r="17" spans="2:9" ht="30" customHeight="1" x14ac:dyDescent="0.25">
      <c r="B17" s="103"/>
      <c r="C17" s="103"/>
      <c r="D17" s="918" t="s">
        <v>496</v>
      </c>
      <c r="E17" s="918"/>
      <c r="F17" s="920" t="str">
        <f>'PRE DATA'!C11</f>
        <v>No 05, Gampaha</v>
      </c>
      <c r="G17" s="920"/>
      <c r="H17" s="557"/>
      <c r="I17" s="104"/>
    </row>
    <row r="18" spans="2:9" ht="15.75" thickBot="1" x14ac:dyDescent="0.3">
      <c r="B18" s="103"/>
      <c r="C18" s="111"/>
      <c r="D18" s="112"/>
      <c r="E18" s="113"/>
      <c r="F18" s="113"/>
      <c r="G18" s="113"/>
      <c r="H18" s="114"/>
      <c r="I18" s="104"/>
    </row>
    <row r="19" spans="2:9" ht="15.75" thickTop="1" x14ac:dyDescent="0.25">
      <c r="B19" s="103"/>
      <c r="C19" s="50"/>
      <c r="D19" s="115"/>
      <c r="E19" s="50"/>
      <c r="F19" s="50"/>
      <c r="G19" s="50"/>
      <c r="H19" s="50"/>
      <c r="I19" s="104"/>
    </row>
    <row r="20" spans="2:9" ht="20.25" x14ac:dyDescent="0.25">
      <c r="B20" s="103"/>
      <c r="C20" s="933" t="s">
        <v>494</v>
      </c>
      <c r="D20" s="933"/>
      <c r="E20" s="933"/>
      <c r="F20" s="933"/>
      <c r="G20" s="933"/>
      <c r="H20" s="933"/>
      <c r="I20" s="104"/>
    </row>
    <row r="21" spans="2:9" ht="15.75" thickBot="1" x14ac:dyDescent="0.3">
      <c r="B21" s="103"/>
      <c r="C21" s="50"/>
      <c r="D21" s="50"/>
      <c r="E21" s="50"/>
      <c r="F21" s="50"/>
      <c r="G21" s="50"/>
      <c r="H21" s="50"/>
      <c r="I21" s="104"/>
    </row>
    <row r="22" spans="2:9" ht="30" customHeight="1" thickTop="1" thickBot="1" x14ac:dyDescent="0.3">
      <c r="B22" s="103"/>
      <c r="C22" s="50"/>
      <c r="D22" s="116" t="s">
        <v>492</v>
      </c>
      <c r="E22" s="50"/>
      <c r="F22" s="50"/>
      <c r="G22" s="567">
        <f>'PRE DATA'!C12</f>
        <v>15</v>
      </c>
      <c r="H22" s="50"/>
      <c r="I22" s="104"/>
    </row>
    <row r="23" spans="2:9" ht="30" customHeight="1" thickTop="1" thickBot="1" x14ac:dyDescent="0.3">
      <c r="B23" s="103"/>
      <c r="C23" s="50"/>
      <c r="D23" s="116" t="s">
        <v>493</v>
      </c>
      <c r="E23" s="50"/>
      <c r="F23" s="50"/>
      <c r="G23" s="118"/>
      <c r="H23" s="50"/>
      <c r="I23" s="104"/>
    </row>
    <row r="24" spans="2:9" ht="16.5" thickTop="1" thickBot="1" x14ac:dyDescent="0.3">
      <c r="B24" s="103"/>
      <c r="C24" s="50"/>
      <c r="D24" s="50"/>
      <c r="E24" s="50"/>
      <c r="F24" s="50"/>
      <c r="G24" s="50"/>
      <c r="H24" s="50"/>
      <c r="I24" s="104"/>
    </row>
    <row r="25" spans="2:9" ht="47.25" customHeight="1" thickTop="1" thickBot="1" x14ac:dyDescent="0.3">
      <c r="B25" s="103"/>
      <c r="C25" s="919" t="s">
        <v>497</v>
      </c>
      <c r="D25" s="919"/>
      <c r="E25" s="117" t="s">
        <v>498</v>
      </c>
      <c r="F25" s="919" t="s">
        <v>497</v>
      </c>
      <c r="G25" s="919"/>
      <c r="H25" s="117" t="s">
        <v>498</v>
      </c>
      <c r="I25" s="104"/>
    </row>
    <row r="26" spans="2:9" ht="30" customHeight="1" thickTop="1" thickBot="1" x14ac:dyDescent="0.3">
      <c r="B26" s="103"/>
      <c r="C26" s="118" t="s">
        <v>499</v>
      </c>
      <c r="D26" s="439" t="str">
        <f>'PRE DATA'!C16</f>
        <v>2019-07-28</v>
      </c>
      <c r="E26" s="118"/>
      <c r="F26" s="118" t="s">
        <v>500</v>
      </c>
      <c r="G26" s="119">
        <f>'PRE DATA'!$C19</f>
        <v>0</v>
      </c>
      <c r="H26" s="118"/>
      <c r="I26" s="104"/>
    </row>
    <row r="27" spans="2:9" ht="30" customHeight="1" thickTop="1" thickBot="1" x14ac:dyDescent="0.3">
      <c r="B27" s="103"/>
      <c r="C27" s="118" t="s">
        <v>501</v>
      </c>
      <c r="D27" s="119" t="str">
        <f>'PRE DATA'!C17</f>
        <v>2019-07-28</v>
      </c>
      <c r="E27" s="118"/>
      <c r="F27" s="118" t="s">
        <v>502</v>
      </c>
      <c r="G27" s="119">
        <f>'PRE DATA'!$C20</f>
        <v>0</v>
      </c>
      <c r="H27" s="118"/>
      <c r="I27" s="104"/>
    </row>
    <row r="28" spans="2:9" ht="30" customHeight="1" thickTop="1" thickBot="1" x14ac:dyDescent="0.3">
      <c r="B28" s="103"/>
      <c r="C28" s="118" t="s">
        <v>503</v>
      </c>
      <c r="D28" s="119">
        <f>'PRE DATA'!$C$18</f>
        <v>0</v>
      </c>
      <c r="E28" s="118"/>
      <c r="F28" s="118" t="s">
        <v>504</v>
      </c>
      <c r="G28" s="119">
        <f>'PRE DATA'!$C21</f>
        <v>0</v>
      </c>
      <c r="H28" s="118"/>
      <c r="I28" s="104"/>
    </row>
    <row r="29" spans="2:9" ht="15.75" thickTop="1" x14ac:dyDescent="0.25">
      <c r="B29" s="103"/>
      <c r="C29" s="50"/>
      <c r="D29" s="50"/>
      <c r="E29" s="50"/>
      <c r="F29" s="50"/>
      <c r="G29" s="50"/>
      <c r="H29" s="50"/>
      <c r="I29" s="104"/>
    </row>
    <row r="30" spans="2:9" x14ac:dyDescent="0.25">
      <c r="B30" s="103"/>
      <c r="C30" s="50"/>
      <c r="D30" s="50"/>
      <c r="E30" s="50"/>
      <c r="F30" s="50"/>
      <c r="G30" s="50"/>
      <c r="H30" s="50"/>
      <c r="I30" s="104"/>
    </row>
    <row r="31" spans="2:9" ht="30" customHeight="1" x14ac:dyDescent="0.25">
      <c r="B31" s="103"/>
      <c r="C31" s="120" t="s">
        <v>511</v>
      </c>
      <c r="D31" s="50"/>
      <c r="E31" s="50"/>
      <c r="F31" s="50"/>
      <c r="G31" s="50"/>
      <c r="H31" s="50"/>
      <c r="I31" s="104"/>
    </row>
    <row r="32" spans="2:9" x14ac:dyDescent="0.25">
      <c r="B32" s="103"/>
      <c r="C32" s="50"/>
      <c r="D32" s="50"/>
      <c r="E32" s="50"/>
      <c r="F32" s="50"/>
      <c r="G32" s="50"/>
      <c r="H32" s="50"/>
      <c r="I32" s="104"/>
    </row>
    <row r="33" spans="1:9" ht="52.5" customHeight="1" x14ac:dyDescent="0.25">
      <c r="B33" s="103"/>
      <c r="C33" s="925" t="s">
        <v>505</v>
      </c>
      <c r="D33" s="925"/>
      <c r="E33" s="925"/>
      <c r="F33" s="925"/>
      <c r="G33" s="925"/>
      <c r="H33" s="925"/>
      <c r="I33" s="104"/>
    </row>
    <row r="34" spans="1:9" s="98" customFormat="1" ht="13.5" customHeight="1" thickBot="1" x14ac:dyDescent="0.3">
      <c r="A34" s="99"/>
      <c r="B34" s="121"/>
      <c r="C34" s="122"/>
      <c r="D34" s="122"/>
      <c r="E34" s="122"/>
      <c r="F34" s="122"/>
      <c r="G34" s="122"/>
      <c r="H34" s="122"/>
      <c r="I34" s="123"/>
    </row>
    <row r="35" spans="1:9" s="98" customFormat="1" ht="30" customHeight="1" thickTop="1" x14ac:dyDescent="0.25">
      <c r="A35" s="99"/>
      <c r="B35" s="121"/>
      <c r="C35" s="124"/>
      <c r="D35" s="125"/>
      <c r="E35" s="125"/>
      <c r="F35" s="125"/>
      <c r="G35" s="125"/>
      <c r="H35" s="126"/>
      <c r="I35" s="123"/>
    </row>
    <row r="36" spans="1:9" s="98" customFormat="1" ht="30" customHeight="1" x14ac:dyDescent="0.25">
      <c r="A36" s="99"/>
      <c r="B36" s="121"/>
      <c r="C36" s="934" t="s">
        <v>512</v>
      </c>
      <c r="D36" s="935"/>
      <c r="E36" s="935"/>
      <c r="F36" s="935"/>
      <c r="G36" s="935"/>
      <c r="H36" s="936"/>
      <c r="I36" s="123"/>
    </row>
    <row r="37" spans="1:9" s="98" customFormat="1" ht="30" customHeight="1" x14ac:dyDescent="0.25">
      <c r="A37" s="99"/>
      <c r="B37" s="121"/>
      <c r="C37" s="127"/>
      <c r="D37" s="128"/>
      <c r="E37" s="128"/>
      <c r="F37" s="128"/>
      <c r="G37" s="128"/>
      <c r="H37" s="129"/>
      <c r="I37" s="123"/>
    </row>
    <row r="38" spans="1:9" s="98" customFormat="1" ht="30" customHeight="1" x14ac:dyDescent="0.25">
      <c r="A38" s="99"/>
      <c r="B38" s="121"/>
      <c r="C38" s="915" t="s">
        <v>506</v>
      </c>
      <c r="D38" s="916"/>
      <c r="E38" s="916"/>
      <c r="F38" s="916"/>
      <c r="G38" s="916"/>
      <c r="H38" s="917"/>
      <c r="I38" s="123"/>
    </row>
    <row r="39" spans="1:9" s="98" customFormat="1" ht="30" customHeight="1" x14ac:dyDescent="0.25">
      <c r="A39" s="99"/>
      <c r="B39" s="121"/>
      <c r="C39" s="915" t="s">
        <v>507</v>
      </c>
      <c r="D39" s="916"/>
      <c r="E39" s="916"/>
      <c r="F39" s="916"/>
      <c r="G39" s="916"/>
      <c r="H39" s="917"/>
      <c r="I39" s="123"/>
    </row>
    <row r="40" spans="1:9" s="98" customFormat="1" ht="30" customHeight="1" x14ac:dyDescent="0.25">
      <c r="A40" s="99"/>
      <c r="B40" s="121"/>
      <c r="C40" s="915"/>
      <c r="D40" s="916"/>
      <c r="E40" s="916"/>
      <c r="F40" s="916"/>
      <c r="G40" s="916"/>
      <c r="H40" s="917"/>
      <c r="I40" s="123"/>
    </row>
    <row r="41" spans="1:9" s="98" customFormat="1" ht="30" customHeight="1" x14ac:dyDescent="0.25">
      <c r="A41" s="99"/>
      <c r="B41" s="121"/>
      <c r="C41" s="127"/>
      <c r="D41" s="130"/>
      <c r="E41" s="130"/>
      <c r="F41" s="130"/>
      <c r="G41" s="130"/>
      <c r="H41" s="131"/>
      <c r="I41" s="123"/>
    </row>
    <row r="42" spans="1:9" s="98" customFormat="1" ht="30" customHeight="1" x14ac:dyDescent="0.25">
      <c r="A42" s="99"/>
      <c r="B42" s="121"/>
      <c r="C42" s="127"/>
      <c r="D42" s="130"/>
      <c r="E42" s="130"/>
      <c r="F42" s="130"/>
      <c r="G42" s="923"/>
      <c r="H42" s="924"/>
      <c r="I42" s="123"/>
    </row>
    <row r="43" spans="1:9" s="98" customFormat="1" ht="30" customHeight="1" x14ac:dyDescent="0.25">
      <c r="A43" s="99"/>
      <c r="B43" s="121"/>
      <c r="C43" s="132" t="s">
        <v>508</v>
      </c>
      <c r="D43" s="438"/>
      <c r="E43" s="133" t="s">
        <v>509</v>
      </c>
      <c r="F43" s="133"/>
      <c r="G43" s="133" t="s">
        <v>92</v>
      </c>
      <c r="H43" s="134"/>
      <c r="I43" s="123"/>
    </row>
    <row r="44" spans="1:9" s="98" customFormat="1" ht="30" customHeight="1" x14ac:dyDescent="0.25">
      <c r="A44" s="99"/>
      <c r="B44" s="121"/>
      <c r="C44" s="135"/>
      <c r="D44" s="133"/>
      <c r="E44" s="133"/>
      <c r="F44" s="133"/>
      <c r="G44" s="133"/>
      <c r="H44" s="134"/>
      <c r="I44" s="123"/>
    </row>
    <row r="45" spans="1:9" s="98" customFormat="1" ht="30" customHeight="1" x14ac:dyDescent="0.25">
      <c r="A45" s="99"/>
      <c r="B45" s="121"/>
      <c r="C45" s="135"/>
      <c r="D45" s="133"/>
      <c r="E45" s="133" t="s">
        <v>510</v>
      </c>
      <c r="F45" s="133"/>
      <c r="H45" s="134"/>
      <c r="I45" s="123"/>
    </row>
    <row r="46" spans="1:9" s="98" customFormat="1" ht="30" customHeight="1" thickBot="1" x14ac:dyDescent="0.3">
      <c r="A46" s="99"/>
      <c r="B46" s="121"/>
      <c r="C46" s="136"/>
      <c r="D46" s="137"/>
      <c r="E46" s="137"/>
      <c r="F46" s="137"/>
      <c r="G46" s="137"/>
      <c r="H46" s="138"/>
      <c r="I46" s="123"/>
    </row>
    <row r="47" spans="1:9" s="98" customFormat="1" ht="20.100000000000001" customHeight="1" thickTop="1" x14ac:dyDescent="0.25">
      <c r="A47" s="99"/>
      <c r="B47" s="121"/>
      <c r="C47" s="133"/>
      <c r="D47" s="133"/>
      <c r="E47" s="133"/>
      <c r="F47" s="133"/>
      <c r="G47" s="133"/>
      <c r="H47" s="133"/>
      <c r="I47" s="123"/>
    </row>
    <row r="48" spans="1:9" x14ac:dyDescent="0.25">
      <c r="B48" s="103"/>
      <c r="C48" s="50" t="s">
        <v>513</v>
      </c>
      <c r="D48" s="50"/>
      <c r="E48" s="50"/>
      <c r="F48" s="50"/>
      <c r="G48" s="50"/>
      <c r="H48" s="50"/>
      <c r="I48" s="104"/>
    </row>
    <row r="49" spans="1:26" ht="64.5" customHeight="1" x14ac:dyDescent="0.25">
      <c r="B49" s="103"/>
      <c r="C49" s="925" t="s">
        <v>505</v>
      </c>
      <c r="D49" s="925"/>
      <c r="E49" s="925"/>
      <c r="F49" s="925"/>
      <c r="G49" s="925"/>
      <c r="H49" s="925"/>
      <c r="I49" s="104"/>
    </row>
    <row r="50" spans="1:26" ht="27.75" customHeight="1" thickBot="1" x14ac:dyDescent="0.3">
      <c r="B50" s="103"/>
      <c r="C50" s="926" t="s">
        <v>514</v>
      </c>
      <c r="D50" s="926"/>
      <c r="E50" s="926"/>
      <c r="F50" s="926"/>
      <c r="G50" s="926"/>
      <c r="H50" s="926"/>
      <c r="I50" s="104"/>
    </row>
    <row r="51" spans="1:26" ht="18.75" customHeight="1" thickTop="1" thickBot="1" x14ac:dyDescent="0.3">
      <c r="B51" s="103"/>
      <c r="C51" s="139"/>
      <c r="D51" s="101"/>
      <c r="E51" s="101"/>
      <c r="F51" s="101"/>
      <c r="G51" s="101"/>
      <c r="H51" s="102"/>
      <c r="I51" s="104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s="97" customFormat="1" ht="87" customHeight="1" thickTop="1" thickBot="1" x14ac:dyDescent="0.3">
      <c r="A52" s="99"/>
      <c r="B52" s="121"/>
      <c r="C52" s="140" t="s">
        <v>516</v>
      </c>
      <c r="D52" s="927"/>
      <c r="E52" s="928"/>
      <c r="F52" s="140" t="s">
        <v>516</v>
      </c>
      <c r="G52" s="927"/>
      <c r="H52" s="928"/>
      <c r="I52" s="123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s="97" customFormat="1" ht="30" customHeight="1" thickTop="1" thickBot="1" x14ac:dyDescent="0.3">
      <c r="A53" s="99"/>
      <c r="B53" s="121"/>
      <c r="C53" s="141" t="s">
        <v>515</v>
      </c>
      <c r="D53" s="921" t="str">
        <f>'PRE DATA'!C25</f>
        <v xml:space="preserve"> NIHAL</v>
      </c>
      <c r="E53" s="922"/>
      <c r="F53" s="142" t="s">
        <v>515</v>
      </c>
      <c r="G53" s="921" t="str">
        <f>'PRE DATA'!C29</f>
        <v>Perera</v>
      </c>
      <c r="H53" s="922"/>
      <c r="I53" s="123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s="97" customFormat="1" ht="30" customHeight="1" thickTop="1" thickBot="1" x14ac:dyDescent="0.3">
      <c r="A54" s="99"/>
      <c r="B54" s="121"/>
      <c r="C54" s="140" t="s">
        <v>517</v>
      </c>
      <c r="D54" s="921" t="str">
        <f>'PRE DATA'!C27</f>
        <v>CBA/2555/2015</v>
      </c>
      <c r="E54" s="922"/>
      <c r="F54" s="142" t="s">
        <v>517</v>
      </c>
      <c r="G54" s="921" t="str">
        <f>'PRE DATA'!C31</f>
        <v>CBA/2555/2015</v>
      </c>
      <c r="H54" s="922"/>
      <c r="I54" s="123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s="97" customFormat="1" ht="30" customHeight="1" thickTop="1" thickBot="1" x14ac:dyDescent="0.3">
      <c r="A55" s="99"/>
      <c r="B55" s="121"/>
      <c r="C55" s="140" t="s">
        <v>518</v>
      </c>
      <c r="D55" s="144" t="str">
        <f>'PRE DATA'!$C$16</f>
        <v>2019-07-28</v>
      </c>
      <c r="E55" s="144" t="str">
        <f>'PRE DATA'!C17</f>
        <v>2019-07-28</v>
      </c>
      <c r="F55" s="144" t="str">
        <f>C55</f>
        <v>Date/s</v>
      </c>
      <c r="G55" s="144" t="str">
        <f>D55</f>
        <v>2019-07-28</v>
      </c>
      <c r="H55" s="144" t="str">
        <f>E55</f>
        <v>2019-07-28</v>
      </c>
      <c r="I55" s="123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15.75" thickTop="1" x14ac:dyDescent="0.25">
      <c r="B56" s="103"/>
      <c r="C56" s="143"/>
      <c r="D56" s="50"/>
      <c r="E56" s="50"/>
      <c r="F56" s="50"/>
      <c r="G56" s="50"/>
      <c r="H56" s="50"/>
      <c r="I56" s="104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thickBot="1" x14ac:dyDescent="0.3">
      <c r="B57" s="111"/>
      <c r="C57" s="113"/>
      <c r="D57" s="113"/>
      <c r="E57" s="113"/>
      <c r="F57" s="113"/>
      <c r="G57" s="113"/>
      <c r="H57" s="113"/>
      <c r="I57" s="114"/>
    </row>
    <row r="58" spans="1:26" ht="15.75" thickTop="1" x14ac:dyDescent="0.25"/>
  </sheetData>
  <mergeCells count="27">
    <mergeCell ref="C8:H8"/>
    <mergeCell ref="C4:H4"/>
    <mergeCell ref="C20:H20"/>
    <mergeCell ref="C33:H33"/>
    <mergeCell ref="C36:H36"/>
    <mergeCell ref="D5:G5"/>
    <mergeCell ref="F11:G11"/>
    <mergeCell ref="D11:E11"/>
    <mergeCell ref="D13:E13"/>
    <mergeCell ref="D15:E15"/>
    <mergeCell ref="D14:E14"/>
    <mergeCell ref="F15:H15"/>
    <mergeCell ref="D54:E54"/>
    <mergeCell ref="G54:H54"/>
    <mergeCell ref="G42:H42"/>
    <mergeCell ref="C49:H49"/>
    <mergeCell ref="C50:H50"/>
    <mergeCell ref="D53:E53"/>
    <mergeCell ref="G53:H53"/>
    <mergeCell ref="D52:E52"/>
    <mergeCell ref="G52:H52"/>
    <mergeCell ref="C38:H38"/>
    <mergeCell ref="C39:H40"/>
    <mergeCell ref="D17:E17"/>
    <mergeCell ref="C25:D25"/>
    <mergeCell ref="F25:G25"/>
    <mergeCell ref="F17:G17"/>
  </mergeCells>
  <conditionalFormatting sqref="D27">
    <cfRule type="cellIs" dxfId="185" priority="7" operator="equal">
      <formula>0</formula>
    </cfRule>
  </conditionalFormatting>
  <conditionalFormatting sqref="D28">
    <cfRule type="cellIs" dxfId="184" priority="6" operator="equal">
      <formula>0</formula>
    </cfRule>
  </conditionalFormatting>
  <conditionalFormatting sqref="G26:G28">
    <cfRule type="cellIs" dxfId="183" priority="5" operator="equal">
      <formula>0</formula>
    </cfRule>
  </conditionalFormatting>
  <conditionalFormatting sqref="E55">
    <cfRule type="cellIs" dxfId="182" priority="2" operator="equal">
      <formula>0</formula>
    </cfRule>
  </conditionalFormatting>
  <conditionalFormatting sqref="H55">
    <cfRule type="cellIs" dxfId="181" priority="1" operator="equal">
      <formula>0</formula>
    </cfRule>
  </conditionalFormatting>
  <printOptions horizontalCentered="1" verticalCentered="1"/>
  <pageMargins left="0.2" right="0.2" top="0.25" bottom="0.25" header="0.3" footer="0.3"/>
  <pageSetup paperSize="9" scale="49" orientation="portrait" r:id="rId1"/>
  <colBreaks count="1" manualBreakCount="1">
    <brk id="10" max="5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7"/>
  <sheetViews>
    <sheetView zoomScale="70" zoomScaleNormal="70" zoomScaleSheetLayoutView="55" workbookViewId="0">
      <selection activeCell="V49" sqref="V49"/>
    </sheetView>
  </sheetViews>
  <sheetFormatPr defaultRowHeight="15" x14ac:dyDescent="0.25"/>
  <cols>
    <col min="1" max="1" width="3.7109375" customWidth="1"/>
    <col min="2" max="3" width="4.7109375" customWidth="1"/>
    <col min="4" max="4" width="59.140625" style="19" customWidth="1"/>
    <col min="5" max="5" width="32" style="491" customWidth="1"/>
    <col min="6" max="10" width="5.7109375" customWidth="1"/>
    <col min="11" max="11" width="5.7109375" style="49" customWidth="1"/>
    <col min="12" max="25" width="5.7109375" customWidth="1"/>
    <col min="26" max="26" width="16.42578125" customWidth="1"/>
    <col min="27" max="28" width="4.7109375" customWidth="1"/>
  </cols>
  <sheetData>
    <row r="1" spans="2:27" ht="16.5" customHeight="1" thickBot="1" x14ac:dyDescent="0.3"/>
    <row r="2" spans="2:27" ht="35.25" customHeight="1" thickBot="1" x14ac:dyDescent="0.3">
      <c r="B2" s="1"/>
      <c r="C2" s="2"/>
      <c r="D2" s="997" t="s">
        <v>521</v>
      </c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  <c r="T2" s="997"/>
      <c r="U2" s="997"/>
      <c r="V2" s="997"/>
      <c r="W2" s="997"/>
      <c r="X2" s="997"/>
      <c r="Y2" s="997"/>
      <c r="Z2" s="997"/>
      <c r="AA2" s="27">
        <v>1</v>
      </c>
    </row>
    <row r="3" spans="2:27" ht="30" customHeight="1" x14ac:dyDescent="0.25">
      <c r="B3" s="10"/>
      <c r="C3" s="6"/>
      <c r="D3" s="46" t="s">
        <v>101</v>
      </c>
      <c r="E3" s="862" t="str">
        <f>'PRE ASSESSMENT'!$E$13:$G$13</f>
        <v>TRAINING INSTITUTE</v>
      </c>
      <c r="F3" s="862"/>
      <c r="G3" s="862"/>
      <c r="H3" s="862"/>
      <c r="I3" s="862"/>
      <c r="J3" s="862"/>
      <c r="K3" s="862"/>
      <c r="L3" s="862"/>
      <c r="M3" s="862"/>
      <c r="N3" s="862"/>
      <c r="O3" s="862"/>
      <c r="P3" s="862"/>
      <c r="Q3" s="862"/>
      <c r="R3" s="862"/>
      <c r="S3" s="862"/>
      <c r="T3" s="862"/>
      <c r="U3" s="862"/>
      <c r="V3" s="862"/>
      <c r="W3" s="862"/>
      <c r="X3" s="862"/>
      <c r="Y3" s="863"/>
      <c r="Z3" s="869" t="s">
        <v>522</v>
      </c>
      <c r="AA3" s="11"/>
    </row>
    <row r="4" spans="2:27" ht="30" customHeight="1" thickBot="1" x14ac:dyDescent="0.3">
      <c r="B4" s="10"/>
      <c r="C4" s="6"/>
      <c r="D4" s="47" t="s">
        <v>102</v>
      </c>
      <c r="E4" s="843" t="str">
        <f>'PRE ASSESSMENT'!$E$14:$G$14</f>
        <v>No 05, Gampaha</v>
      </c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4"/>
      <c r="Z4" s="870"/>
      <c r="AA4" s="11"/>
    </row>
    <row r="5" spans="2:27" ht="30" customHeight="1" thickBot="1" x14ac:dyDescent="0.3">
      <c r="B5" s="10"/>
      <c r="C5" s="6"/>
      <c r="D5" s="47" t="s">
        <v>90</v>
      </c>
      <c r="E5" s="843" t="str">
        <f>'PRE DATA'!$C$5</f>
        <v>Computer Applications Assistant</v>
      </c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64"/>
      <c r="V5" s="864"/>
      <c r="W5" s="864"/>
      <c r="X5" s="864"/>
      <c r="Y5" s="865"/>
      <c r="Z5" s="7"/>
      <c r="AA5" s="11"/>
    </row>
    <row r="6" spans="2:27" ht="30" customHeight="1" x14ac:dyDescent="0.25">
      <c r="B6" s="10"/>
      <c r="C6" s="6"/>
      <c r="D6" s="47" t="s">
        <v>119</v>
      </c>
      <c r="E6" s="983" t="str">
        <f>'PRE DATA'!$C$6</f>
        <v>K72S003Q1L2</v>
      </c>
      <c r="F6" s="984"/>
      <c r="G6" s="984"/>
      <c r="H6" s="985"/>
      <c r="I6" s="871" t="str">
        <f>'PRE DATA'!$C$7</f>
        <v>K72S003Q2L3</v>
      </c>
      <c r="J6" s="871"/>
      <c r="K6" s="871"/>
      <c r="L6" s="871"/>
      <c r="M6" s="872">
        <f>'PRE DATA'!$C$8</f>
        <v>0</v>
      </c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5"/>
      <c r="Z6" s="12" t="s">
        <v>111</v>
      </c>
      <c r="AA6" s="11"/>
    </row>
    <row r="7" spans="2:27" ht="30" customHeight="1" thickBot="1" x14ac:dyDescent="0.3">
      <c r="B7" s="10"/>
      <c r="C7" s="6"/>
      <c r="D7" s="48" t="s">
        <v>91</v>
      </c>
      <c r="E7" s="866" t="str">
        <f>LEFT($E$6,7)</f>
        <v>K72S003</v>
      </c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7"/>
      <c r="V7" s="867"/>
      <c r="W7" s="867"/>
      <c r="X7" s="867"/>
      <c r="Y7" s="868"/>
      <c r="Z7" s="66">
        <f>AA2</f>
        <v>1</v>
      </c>
      <c r="AA7" s="11"/>
    </row>
    <row r="8" spans="2:27" ht="30" customHeight="1" x14ac:dyDescent="0.25">
      <c r="B8" s="10"/>
      <c r="C8" s="6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4"/>
      <c r="V8" s="854"/>
      <c r="W8" s="854"/>
      <c r="X8" s="854"/>
      <c r="Y8" s="854"/>
      <c r="Z8" s="854"/>
      <c r="AA8" s="11"/>
    </row>
    <row r="9" spans="2:27" ht="30" customHeight="1" x14ac:dyDescent="0.25">
      <c r="B9" s="10"/>
      <c r="C9" s="6"/>
      <c r="D9" s="998" t="s">
        <v>520</v>
      </c>
      <c r="E9" s="998"/>
      <c r="F9" s="998"/>
      <c r="G9" s="998"/>
      <c r="H9" s="998"/>
      <c r="I9" s="998"/>
      <c r="J9" s="998"/>
      <c r="K9" s="998"/>
      <c r="L9" s="998"/>
      <c r="M9" s="998"/>
      <c r="N9" s="998"/>
      <c r="O9" s="998"/>
      <c r="P9" s="998"/>
      <c r="Q9" s="998"/>
      <c r="R9" s="998"/>
      <c r="S9" s="998"/>
      <c r="T9" s="998"/>
      <c r="U9" s="998"/>
      <c r="V9" s="998"/>
      <c r="W9" s="998"/>
      <c r="X9" s="998"/>
      <c r="Y9" s="998"/>
      <c r="Z9" s="998"/>
      <c r="AA9" s="11"/>
    </row>
    <row r="10" spans="2:27" ht="30" customHeight="1" thickBot="1" x14ac:dyDescent="0.3">
      <c r="B10" s="10"/>
      <c r="C10" s="6"/>
      <c r="D10" s="42"/>
      <c r="E10" s="492"/>
      <c r="F10" s="6"/>
      <c r="G10" s="6"/>
      <c r="H10" s="6"/>
      <c r="I10" s="6"/>
      <c r="J10" s="6"/>
      <c r="K10" s="5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11"/>
    </row>
    <row r="11" spans="2:27" ht="30" customHeight="1" thickBot="1" x14ac:dyDescent="0.3">
      <c r="B11" s="10"/>
      <c r="C11" s="979" t="s">
        <v>523</v>
      </c>
      <c r="D11" s="980"/>
      <c r="E11" s="980"/>
      <c r="F11" s="981" t="s">
        <v>524</v>
      </c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1"/>
      <c r="Z11" s="982"/>
      <c r="AA11" s="11"/>
    </row>
    <row r="12" spans="2:27" ht="30" customHeight="1" x14ac:dyDescent="0.25">
      <c r="B12" s="10"/>
      <c r="C12" s="207" t="s">
        <v>44</v>
      </c>
      <c r="D12" s="210" t="s">
        <v>92</v>
      </c>
      <c r="E12" s="493" t="s">
        <v>93</v>
      </c>
      <c r="F12" s="51">
        <v>1</v>
      </c>
      <c r="G12" s="51">
        <v>2</v>
      </c>
      <c r="H12" s="51">
        <v>3</v>
      </c>
      <c r="I12" s="51">
        <v>4</v>
      </c>
      <c r="J12" s="51">
        <v>5</v>
      </c>
      <c r="K12" s="51">
        <v>6</v>
      </c>
      <c r="L12" s="51">
        <v>7</v>
      </c>
      <c r="M12" s="51">
        <v>8</v>
      </c>
      <c r="N12" s="51">
        <v>9</v>
      </c>
      <c r="O12" s="51">
        <v>10</v>
      </c>
      <c r="P12" s="51">
        <v>11</v>
      </c>
      <c r="Q12" s="51">
        <v>12</v>
      </c>
      <c r="R12" s="51">
        <v>13</v>
      </c>
      <c r="S12" s="51">
        <v>14</v>
      </c>
      <c r="T12" s="51">
        <v>15</v>
      </c>
      <c r="U12" s="51">
        <v>16</v>
      </c>
      <c r="V12" s="51">
        <v>17</v>
      </c>
      <c r="W12" s="51">
        <v>18</v>
      </c>
      <c r="X12" s="51">
        <v>19</v>
      </c>
      <c r="Y12" s="31">
        <v>20</v>
      </c>
      <c r="Z12" s="537" t="s">
        <v>94</v>
      </c>
      <c r="AA12" s="11"/>
    </row>
    <row r="13" spans="2:27" ht="30" customHeight="1" x14ac:dyDescent="0.25">
      <c r="B13" s="10"/>
      <c r="C13" s="454">
        <f>'PRE DATA'!A38</f>
        <v>1</v>
      </c>
      <c r="D13" s="211" t="str">
        <f>'PRE DATA'!B38</f>
        <v>G M P ASELA BANDARA</v>
      </c>
      <c r="E13" s="494" t="str">
        <f>'PRE DATA'!C38</f>
        <v>956622923V</v>
      </c>
      <c r="F13" s="583" t="s">
        <v>666</v>
      </c>
      <c r="G13" s="583" t="s">
        <v>666</v>
      </c>
      <c r="H13" s="583" t="s">
        <v>666</v>
      </c>
      <c r="I13" s="583" t="s">
        <v>666</v>
      </c>
      <c r="J13" s="583" t="s">
        <v>666</v>
      </c>
      <c r="K13" s="583" t="s">
        <v>666</v>
      </c>
      <c r="L13" s="69" t="s">
        <v>96</v>
      </c>
      <c r="M13" s="69" t="s">
        <v>96</v>
      </c>
      <c r="N13" s="69" t="s">
        <v>96</v>
      </c>
      <c r="O13" s="69" t="s">
        <v>96</v>
      </c>
      <c r="P13" s="69" t="s">
        <v>96</v>
      </c>
      <c r="Q13" s="69" t="s">
        <v>96</v>
      </c>
      <c r="R13" s="69" t="s">
        <v>96</v>
      </c>
      <c r="S13" s="69" t="s">
        <v>96</v>
      </c>
      <c r="T13" s="69" t="s">
        <v>96</v>
      </c>
      <c r="U13" s="69" t="s">
        <v>96</v>
      </c>
      <c r="V13" s="69" t="s">
        <v>96</v>
      </c>
      <c r="W13" s="69" t="s">
        <v>96</v>
      </c>
      <c r="X13" s="69" t="s">
        <v>96</v>
      </c>
      <c r="Y13" s="542" t="s">
        <v>96</v>
      </c>
      <c r="Z13" s="176">
        <f>COUNTIF(F13:Y13,"C")+COUNTIF(F13:Y13,"N")</f>
        <v>6</v>
      </c>
      <c r="AA13" s="11"/>
    </row>
    <row r="14" spans="2:27" ht="30" customHeight="1" x14ac:dyDescent="0.25">
      <c r="B14" s="10"/>
      <c r="C14" s="454">
        <f>'PRE DATA'!A39</f>
        <v>2</v>
      </c>
      <c r="D14" s="211">
        <f>'PRE DATA'!B39</f>
        <v>0</v>
      </c>
      <c r="E14" s="494">
        <f>'PRE DATA'!C39</f>
        <v>0</v>
      </c>
      <c r="F14" s="583" t="s">
        <v>666</v>
      </c>
      <c r="G14" s="583" t="s">
        <v>666</v>
      </c>
      <c r="H14" s="583" t="s">
        <v>666</v>
      </c>
      <c r="I14" s="583" t="s">
        <v>666</v>
      </c>
      <c r="J14" s="583" t="s">
        <v>666</v>
      </c>
      <c r="K14" s="583" t="s">
        <v>666</v>
      </c>
      <c r="L14" s="69" t="s">
        <v>96</v>
      </c>
      <c r="M14" s="69" t="s">
        <v>96</v>
      </c>
      <c r="N14" s="69" t="s">
        <v>96</v>
      </c>
      <c r="O14" s="69" t="s">
        <v>96</v>
      </c>
      <c r="P14" s="69" t="s">
        <v>96</v>
      </c>
      <c r="Q14" s="69" t="s">
        <v>96</v>
      </c>
      <c r="R14" s="69" t="s">
        <v>96</v>
      </c>
      <c r="S14" s="69" t="s">
        <v>96</v>
      </c>
      <c r="T14" s="69" t="s">
        <v>96</v>
      </c>
      <c r="U14" s="69" t="s">
        <v>96</v>
      </c>
      <c r="V14" s="69" t="s">
        <v>96</v>
      </c>
      <c r="W14" s="69" t="s">
        <v>96</v>
      </c>
      <c r="X14" s="69" t="s">
        <v>96</v>
      </c>
      <c r="Y14" s="542" t="s">
        <v>96</v>
      </c>
      <c r="Z14" s="176">
        <f t="shared" ref="Z14:Z22" si="0">COUNTIF(F14:Y14,"C")+COUNTIF(F14:Y14,"N")</f>
        <v>6</v>
      </c>
      <c r="AA14" s="11"/>
    </row>
    <row r="15" spans="2:27" ht="30" customHeight="1" x14ac:dyDescent="0.25">
      <c r="B15" s="10"/>
      <c r="C15" s="454">
        <f>'PRE DATA'!A40</f>
        <v>3</v>
      </c>
      <c r="D15" s="211">
        <f>'PRE DATA'!B40</f>
        <v>0</v>
      </c>
      <c r="E15" s="494">
        <f>'PRE DATA'!C40</f>
        <v>0</v>
      </c>
      <c r="F15" s="583" t="s">
        <v>666</v>
      </c>
      <c r="G15" s="583" t="s">
        <v>666</v>
      </c>
      <c r="H15" s="583" t="s">
        <v>666</v>
      </c>
      <c r="I15" s="583" t="s">
        <v>666</v>
      </c>
      <c r="J15" s="583" t="s">
        <v>666</v>
      </c>
      <c r="K15" s="583" t="s">
        <v>666</v>
      </c>
      <c r="L15" s="69" t="s">
        <v>96</v>
      </c>
      <c r="M15" s="69" t="s">
        <v>96</v>
      </c>
      <c r="N15" s="69" t="s">
        <v>96</v>
      </c>
      <c r="O15" s="69" t="s">
        <v>96</v>
      </c>
      <c r="P15" s="69" t="s">
        <v>96</v>
      </c>
      <c r="Q15" s="69" t="s">
        <v>96</v>
      </c>
      <c r="R15" s="69" t="s">
        <v>96</v>
      </c>
      <c r="S15" s="69" t="s">
        <v>96</v>
      </c>
      <c r="T15" s="69" t="s">
        <v>96</v>
      </c>
      <c r="U15" s="69" t="s">
        <v>96</v>
      </c>
      <c r="V15" s="69" t="s">
        <v>96</v>
      </c>
      <c r="W15" s="69" t="s">
        <v>96</v>
      </c>
      <c r="X15" s="69" t="s">
        <v>96</v>
      </c>
      <c r="Y15" s="542" t="s">
        <v>96</v>
      </c>
      <c r="Z15" s="176">
        <f t="shared" si="0"/>
        <v>6</v>
      </c>
      <c r="AA15" s="11"/>
    </row>
    <row r="16" spans="2:27" ht="30" customHeight="1" x14ac:dyDescent="0.25">
      <c r="B16" s="10"/>
      <c r="C16" s="454">
        <f>'PRE DATA'!A41</f>
        <v>4</v>
      </c>
      <c r="D16" s="211">
        <f>'PRE DATA'!B41</f>
        <v>0</v>
      </c>
      <c r="E16" s="494">
        <f>'PRE DATA'!C41</f>
        <v>0</v>
      </c>
      <c r="F16" s="583" t="s">
        <v>666</v>
      </c>
      <c r="G16" s="583" t="s">
        <v>666</v>
      </c>
      <c r="H16" s="583" t="s">
        <v>666</v>
      </c>
      <c r="I16" s="583" t="s">
        <v>666</v>
      </c>
      <c r="J16" s="583" t="s">
        <v>666</v>
      </c>
      <c r="K16" s="583" t="s">
        <v>666</v>
      </c>
      <c r="L16" s="69" t="s">
        <v>96</v>
      </c>
      <c r="M16" s="69" t="s">
        <v>96</v>
      </c>
      <c r="N16" s="69" t="s">
        <v>96</v>
      </c>
      <c r="O16" s="69" t="s">
        <v>96</v>
      </c>
      <c r="P16" s="69" t="s">
        <v>96</v>
      </c>
      <c r="Q16" s="69" t="s">
        <v>96</v>
      </c>
      <c r="R16" s="69" t="s">
        <v>96</v>
      </c>
      <c r="S16" s="69" t="s">
        <v>96</v>
      </c>
      <c r="T16" s="69" t="s">
        <v>96</v>
      </c>
      <c r="U16" s="69" t="s">
        <v>96</v>
      </c>
      <c r="V16" s="69" t="s">
        <v>96</v>
      </c>
      <c r="W16" s="69" t="s">
        <v>96</v>
      </c>
      <c r="X16" s="69" t="s">
        <v>96</v>
      </c>
      <c r="Y16" s="542" t="s">
        <v>96</v>
      </c>
      <c r="Z16" s="176">
        <f t="shared" si="0"/>
        <v>6</v>
      </c>
      <c r="AA16" s="11"/>
    </row>
    <row r="17" spans="2:27" ht="30" customHeight="1" x14ac:dyDescent="0.25">
      <c r="B17" s="10"/>
      <c r="C17" s="454">
        <f>'PRE DATA'!A42</f>
        <v>5</v>
      </c>
      <c r="D17" s="211">
        <f>'PRE DATA'!B42</f>
        <v>0</v>
      </c>
      <c r="E17" s="494">
        <f>'PRE DATA'!C42</f>
        <v>0</v>
      </c>
      <c r="F17" s="583" t="s">
        <v>666</v>
      </c>
      <c r="G17" s="583" t="s">
        <v>666</v>
      </c>
      <c r="H17" s="583" t="s">
        <v>666</v>
      </c>
      <c r="I17" s="583" t="s">
        <v>666</v>
      </c>
      <c r="J17" s="583" t="s">
        <v>666</v>
      </c>
      <c r="K17" s="583" t="s">
        <v>666</v>
      </c>
      <c r="L17" s="69" t="s">
        <v>96</v>
      </c>
      <c r="M17" s="69" t="s">
        <v>96</v>
      </c>
      <c r="N17" s="69" t="s">
        <v>96</v>
      </c>
      <c r="O17" s="69" t="s">
        <v>96</v>
      </c>
      <c r="P17" s="69" t="s">
        <v>96</v>
      </c>
      <c r="Q17" s="69" t="s">
        <v>96</v>
      </c>
      <c r="R17" s="69" t="s">
        <v>96</v>
      </c>
      <c r="S17" s="69" t="s">
        <v>96</v>
      </c>
      <c r="T17" s="69" t="s">
        <v>96</v>
      </c>
      <c r="U17" s="69" t="s">
        <v>96</v>
      </c>
      <c r="V17" s="69" t="s">
        <v>96</v>
      </c>
      <c r="W17" s="69" t="s">
        <v>96</v>
      </c>
      <c r="X17" s="69" t="s">
        <v>96</v>
      </c>
      <c r="Y17" s="542" t="s">
        <v>96</v>
      </c>
      <c r="Z17" s="176">
        <f t="shared" si="0"/>
        <v>6</v>
      </c>
      <c r="AA17" s="11"/>
    </row>
    <row r="18" spans="2:27" ht="30" customHeight="1" x14ac:dyDescent="0.25">
      <c r="B18" s="10"/>
      <c r="C18" s="454">
        <f>'PRE DATA'!A43</f>
        <v>6</v>
      </c>
      <c r="D18" s="211">
        <f>'PRE DATA'!B43</f>
        <v>0</v>
      </c>
      <c r="E18" s="494">
        <f>'PRE DATA'!C43</f>
        <v>0</v>
      </c>
      <c r="F18" s="583" t="s">
        <v>666</v>
      </c>
      <c r="G18" s="583" t="s">
        <v>666</v>
      </c>
      <c r="H18" s="583" t="s">
        <v>666</v>
      </c>
      <c r="I18" s="583" t="s">
        <v>666</v>
      </c>
      <c r="J18" s="583" t="s">
        <v>666</v>
      </c>
      <c r="K18" s="583" t="s">
        <v>666</v>
      </c>
      <c r="L18" s="69" t="s">
        <v>96</v>
      </c>
      <c r="M18" s="69" t="s">
        <v>96</v>
      </c>
      <c r="N18" s="69" t="s">
        <v>96</v>
      </c>
      <c r="O18" s="69" t="s">
        <v>96</v>
      </c>
      <c r="P18" s="69" t="s">
        <v>96</v>
      </c>
      <c r="Q18" s="69" t="s">
        <v>96</v>
      </c>
      <c r="R18" s="69" t="s">
        <v>96</v>
      </c>
      <c r="S18" s="69" t="s">
        <v>96</v>
      </c>
      <c r="T18" s="69" t="s">
        <v>96</v>
      </c>
      <c r="U18" s="69" t="s">
        <v>96</v>
      </c>
      <c r="V18" s="69" t="s">
        <v>96</v>
      </c>
      <c r="W18" s="69" t="s">
        <v>96</v>
      </c>
      <c r="X18" s="69" t="s">
        <v>96</v>
      </c>
      <c r="Y18" s="542" t="s">
        <v>96</v>
      </c>
      <c r="Z18" s="176">
        <f t="shared" si="0"/>
        <v>6</v>
      </c>
      <c r="AA18" s="11"/>
    </row>
    <row r="19" spans="2:27" ht="30" customHeight="1" x14ac:dyDescent="0.25">
      <c r="B19" s="10"/>
      <c r="C19" s="454">
        <f>'PRE DATA'!A44</f>
        <v>7</v>
      </c>
      <c r="D19" s="211">
        <f>'PRE DATA'!B44</f>
        <v>0</v>
      </c>
      <c r="E19" s="494">
        <f>'PRE DATA'!C44</f>
        <v>0</v>
      </c>
      <c r="F19" s="583" t="s">
        <v>666</v>
      </c>
      <c r="G19" s="583" t="s">
        <v>666</v>
      </c>
      <c r="H19" s="583" t="s">
        <v>666</v>
      </c>
      <c r="I19" s="583" t="s">
        <v>666</v>
      </c>
      <c r="J19" s="583" t="s">
        <v>666</v>
      </c>
      <c r="K19" s="583" t="s">
        <v>666</v>
      </c>
      <c r="L19" s="69" t="s">
        <v>96</v>
      </c>
      <c r="M19" s="69" t="s">
        <v>96</v>
      </c>
      <c r="N19" s="69" t="s">
        <v>96</v>
      </c>
      <c r="O19" s="69" t="s">
        <v>96</v>
      </c>
      <c r="P19" s="69" t="s">
        <v>96</v>
      </c>
      <c r="Q19" s="69" t="s">
        <v>96</v>
      </c>
      <c r="R19" s="69" t="s">
        <v>96</v>
      </c>
      <c r="S19" s="69" t="s">
        <v>96</v>
      </c>
      <c r="T19" s="69" t="s">
        <v>96</v>
      </c>
      <c r="U19" s="69" t="s">
        <v>96</v>
      </c>
      <c r="V19" s="69" t="s">
        <v>96</v>
      </c>
      <c r="W19" s="69" t="s">
        <v>96</v>
      </c>
      <c r="X19" s="69" t="s">
        <v>96</v>
      </c>
      <c r="Y19" s="542" t="s">
        <v>96</v>
      </c>
      <c r="Z19" s="176">
        <f t="shared" si="0"/>
        <v>6</v>
      </c>
      <c r="AA19" s="11"/>
    </row>
    <row r="20" spans="2:27" ht="30" customHeight="1" x14ac:dyDescent="0.25">
      <c r="B20" s="10"/>
      <c r="C20" s="208">
        <f>'PRE DATA'!A45</f>
        <v>8</v>
      </c>
      <c r="D20" s="211">
        <f>'PRE DATA'!B45</f>
        <v>0</v>
      </c>
      <c r="E20" s="494">
        <f>'PRE DATA'!C45</f>
        <v>0</v>
      </c>
      <c r="F20" s="583" t="s">
        <v>666</v>
      </c>
      <c r="G20" s="583" t="s">
        <v>666</v>
      </c>
      <c r="H20" s="583" t="s">
        <v>666</v>
      </c>
      <c r="I20" s="583" t="s">
        <v>666</v>
      </c>
      <c r="J20" s="583" t="s">
        <v>666</v>
      </c>
      <c r="K20" s="583" t="s">
        <v>666</v>
      </c>
      <c r="L20" s="69" t="s">
        <v>96</v>
      </c>
      <c r="M20" s="69" t="s">
        <v>96</v>
      </c>
      <c r="N20" s="69" t="s">
        <v>96</v>
      </c>
      <c r="O20" s="69" t="s">
        <v>96</v>
      </c>
      <c r="P20" s="69" t="s">
        <v>96</v>
      </c>
      <c r="Q20" s="69" t="s">
        <v>96</v>
      </c>
      <c r="R20" s="69" t="s">
        <v>96</v>
      </c>
      <c r="S20" s="69" t="s">
        <v>96</v>
      </c>
      <c r="T20" s="69" t="s">
        <v>96</v>
      </c>
      <c r="U20" s="69" t="s">
        <v>96</v>
      </c>
      <c r="V20" s="69" t="s">
        <v>96</v>
      </c>
      <c r="W20" s="69" t="s">
        <v>96</v>
      </c>
      <c r="X20" s="69" t="s">
        <v>96</v>
      </c>
      <c r="Y20" s="542" t="s">
        <v>96</v>
      </c>
      <c r="Z20" s="176">
        <f t="shared" si="0"/>
        <v>6</v>
      </c>
      <c r="AA20" s="11"/>
    </row>
    <row r="21" spans="2:27" ht="30" customHeight="1" x14ac:dyDescent="0.25">
      <c r="B21" s="10"/>
      <c r="C21" s="208">
        <f>'PRE DATA'!A46</f>
        <v>9</v>
      </c>
      <c r="D21" s="211">
        <f>'PRE DATA'!B46</f>
        <v>0</v>
      </c>
      <c r="E21" s="494">
        <f>'PRE DATA'!C46</f>
        <v>0</v>
      </c>
      <c r="F21" s="583" t="s">
        <v>666</v>
      </c>
      <c r="G21" s="583" t="s">
        <v>666</v>
      </c>
      <c r="H21" s="583" t="s">
        <v>666</v>
      </c>
      <c r="I21" s="583" t="s">
        <v>666</v>
      </c>
      <c r="J21" s="583" t="s">
        <v>666</v>
      </c>
      <c r="K21" s="583" t="s">
        <v>666</v>
      </c>
      <c r="L21" s="69" t="s">
        <v>96</v>
      </c>
      <c r="M21" s="69" t="s">
        <v>96</v>
      </c>
      <c r="N21" s="69" t="s">
        <v>96</v>
      </c>
      <c r="O21" s="69" t="s">
        <v>96</v>
      </c>
      <c r="P21" s="69" t="s">
        <v>96</v>
      </c>
      <c r="Q21" s="69" t="s">
        <v>96</v>
      </c>
      <c r="R21" s="69" t="s">
        <v>96</v>
      </c>
      <c r="S21" s="69" t="s">
        <v>96</v>
      </c>
      <c r="T21" s="69" t="s">
        <v>96</v>
      </c>
      <c r="U21" s="69" t="s">
        <v>96</v>
      </c>
      <c r="V21" s="69" t="s">
        <v>96</v>
      </c>
      <c r="W21" s="69" t="s">
        <v>96</v>
      </c>
      <c r="X21" s="69" t="s">
        <v>96</v>
      </c>
      <c r="Y21" s="542" t="s">
        <v>96</v>
      </c>
      <c r="Z21" s="176">
        <f t="shared" si="0"/>
        <v>6</v>
      </c>
      <c r="AA21" s="11"/>
    </row>
    <row r="22" spans="2:27" ht="30" customHeight="1" thickBot="1" x14ac:dyDescent="0.3">
      <c r="B22" s="10"/>
      <c r="C22" s="209">
        <f>'PRE DATA'!A47</f>
        <v>10</v>
      </c>
      <c r="D22" s="597">
        <f>'PRE DATA'!B47</f>
        <v>0</v>
      </c>
      <c r="E22" s="495">
        <f>'PRE DATA'!C47</f>
        <v>0</v>
      </c>
      <c r="F22" s="598" t="s">
        <v>666</v>
      </c>
      <c r="G22" s="598" t="s">
        <v>666</v>
      </c>
      <c r="H22" s="598" t="s">
        <v>666</v>
      </c>
      <c r="I22" s="598" t="s">
        <v>666</v>
      </c>
      <c r="J22" s="598" t="s">
        <v>666</v>
      </c>
      <c r="K22" s="598" t="s">
        <v>666</v>
      </c>
      <c r="L22" s="70" t="s">
        <v>96</v>
      </c>
      <c r="M22" s="70" t="s">
        <v>96</v>
      </c>
      <c r="N22" s="70" t="s">
        <v>96</v>
      </c>
      <c r="O22" s="70" t="s">
        <v>96</v>
      </c>
      <c r="P22" s="70" t="s">
        <v>96</v>
      </c>
      <c r="Q22" s="70" t="s">
        <v>96</v>
      </c>
      <c r="R22" s="70" t="s">
        <v>96</v>
      </c>
      <c r="S22" s="70" t="s">
        <v>96</v>
      </c>
      <c r="T22" s="70" t="s">
        <v>96</v>
      </c>
      <c r="U22" s="70" t="s">
        <v>96</v>
      </c>
      <c r="V22" s="70" t="s">
        <v>96</v>
      </c>
      <c r="W22" s="70" t="s">
        <v>96</v>
      </c>
      <c r="X22" s="70" t="s">
        <v>96</v>
      </c>
      <c r="Y22" s="543" t="s">
        <v>96</v>
      </c>
      <c r="Z22" s="538">
        <f t="shared" si="0"/>
        <v>6</v>
      </c>
      <c r="AA22" s="11"/>
    </row>
    <row r="23" spans="2:27" ht="30" customHeight="1" thickBot="1" x14ac:dyDescent="0.3">
      <c r="B23" s="10"/>
      <c r="C23" s="6"/>
      <c r="D23" s="44"/>
      <c r="E23" s="496"/>
      <c r="F23" s="36"/>
      <c r="G23" s="37"/>
      <c r="H23" s="37"/>
      <c r="I23" s="37"/>
      <c r="J23" s="37"/>
      <c r="K23" s="54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992" t="s">
        <v>97</v>
      </c>
      <c r="W23" s="993"/>
      <c r="X23" s="993"/>
      <c r="Y23" s="994"/>
      <c r="Z23" s="147">
        <f>SUM(Z13:Z22)</f>
        <v>60</v>
      </c>
      <c r="AA23" s="11"/>
    </row>
    <row r="24" spans="2:27" ht="30" customHeight="1" thickBot="1" x14ac:dyDescent="0.3">
      <c r="B24" s="10"/>
      <c r="C24" s="973" t="s">
        <v>98</v>
      </c>
      <c r="D24" s="974"/>
      <c r="E24" s="974"/>
      <c r="F24" s="974"/>
      <c r="G24" s="974"/>
      <c r="H24" s="974"/>
      <c r="I24" s="974"/>
      <c r="J24" s="974"/>
      <c r="K24" s="974"/>
      <c r="L24" s="974"/>
      <c r="M24" s="974"/>
      <c r="N24" s="974"/>
      <c r="O24" s="974"/>
      <c r="P24" s="974"/>
      <c r="Q24" s="974"/>
      <c r="R24" s="974"/>
      <c r="S24" s="974"/>
      <c r="T24" s="974"/>
      <c r="U24" s="974"/>
      <c r="V24" s="974"/>
      <c r="W24" s="974"/>
      <c r="X24" s="974"/>
      <c r="Y24" s="975"/>
      <c r="Z24" s="37"/>
      <c r="AA24" s="11"/>
    </row>
    <row r="25" spans="2:27" ht="30" customHeight="1" x14ac:dyDescent="0.25">
      <c r="B25" s="10"/>
      <c r="C25" s="959" t="s">
        <v>525</v>
      </c>
      <c r="D25" s="960"/>
      <c r="E25" s="961"/>
      <c r="F25" s="166">
        <f>COUNTIF(F13:F22,"C")</f>
        <v>10</v>
      </c>
      <c r="G25" s="167">
        <f t="shared" ref="G25:N25" si="1">COUNTIF(G13:G22,"C")</f>
        <v>10</v>
      </c>
      <c r="H25" s="167">
        <f t="shared" si="1"/>
        <v>10</v>
      </c>
      <c r="I25" s="167">
        <f t="shared" si="1"/>
        <v>10</v>
      </c>
      <c r="J25" s="167">
        <f t="shared" si="1"/>
        <v>10</v>
      </c>
      <c r="K25" s="167">
        <f t="shared" si="1"/>
        <v>10</v>
      </c>
      <c r="L25" s="167">
        <f t="shared" si="1"/>
        <v>0</v>
      </c>
      <c r="M25" s="167">
        <f t="shared" si="1"/>
        <v>0</v>
      </c>
      <c r="N25" s="167">
        <f t="shared" si="1"/>
        <v>0</v>
      </c>
      <c r="O25" s="167">
        <f t="shared" ref="O25:Y25" si="2">COUNTIF(O13:O22,"C")</f>
        <v>0</v>
      </c>
      <c r="P25" s="167">
        <f t="shared" si="2"/>
        <v>0</v>
      </c>
      <c r="Q25" s="167">
        <f t="shared" si="2"/>
        <v>0</v>
      </c>
      <c r="R25" s="167">
        <f t="shared" si="2"/>
        <v>0</v>
      </c>
      <c r="S25" s="167">
        <f t="shared" si="2"/>
        <v>0</v>
      </c>
      <c r="T25" s="167">
        <f t="shared" si="2"/>
        <v>0</v>
      </c>
      <c r="U25" s="167">
        <f t="shared" si="2"/>
        <v>0</v>
      </c>
      <c r="V25" s="167">
        <f t="shared" si="2"/>
        <v>0</v>
      </c>
      <c r="W25" s="167">
        <f t="shared" si="2"/>
        <v>0</v>
      </c>
      <c r="X25" s="167">
        <f t="shared" si="2"/>
        <v>0</v>
      </c>
      <c r="Y25" s="172">
        <f t="shared" si="2"/>
        <v>0</v>
      </c>
      <c r="Z25" s="37"/>
      <c r="AA25" s="11"/>
    </row>
    <row r="26" spans="2:27" ht="30" customHeight="1" x14ac:dyDescent="0.25">
      <c r="B26" s="10"/>
      <c r="C26" s="962" t="s">
        <v>108</v>
      </c>
      <c r="D26" s="963"/>
      <c r="E26" s="964"/>
      <c r="F26" s="168">
        <f>COUNTIF(F13:F22,"N")</f>
        <v>0</v>
      </c>
      <c r="G26" s="169">
        <f t="shared" ref="G26:N26" si="3">COUNTIF(G13:G22,"N")</f>
        <v>0</v>
      </c>
      <c r="H26" s="169">
        <f t="shared" si="3"/>
        <v>0</v>
      </c>
      <c r="I26" s="169">
        <f t="shared" si="3"/>
        <v>0</v>
      </c>
      <c r="J26" s="169">
        <f t="shared" si="3"/>
        <v>0</v>
      </c>
      <c r="K26" s="169">
        <f t="shared" si="3"/>
        <v>0</v>
      </c>
      <c r="L26" s="169">
        <f t="shared" si="3"/>
        <v>0</v>
      </c>
      <c r="M26" s="169">
        <f t="shared" si="3"/>
        <v>0</v>
      </c>
      <c r="N26" s="169">
        <f t="shared" si="3"/>
        <v>0</v>
      </c>
      <c r="O26" s="169">
        <f t="shared" ref="O26:Y26" si="4">COUNTIF(O13:O22,"N")</f>
        <v>0</v>
      </c>
      <c r="P26" s="169">
        <f t="shared" si="4"/>
        <v>0</v>
      </c>
      <c r="Q26" s="169">
        <f t="shared" si="4"/>
        <v>0</v>
      </c>
      <c r="R26" s="169">
        <f t="shared" si="4"/>
        <v>0</v>
      </c>
      <c r="S26" s="169">
        <f t="shared" si="4"/>
        <v>0</v>
      </c>
      <c r="T26" s="169">
        <f t="shared" si="4"/>
        <v>0</v>
      </c>
      <c r="U26" s="169">
        <f t="shared" si="4"/>
        <v>0</v>
      </c>
      <c r="V26" s="169">
        <f t="shared" si="4"/>
        <v>0</v>
      </c>
      <c r="W26" s="169">
        <f t="shared" si="4"/>
        <v>0</v>
      </c>
      <c r="X26" s="169">
        <f t="shared" si="4"/>
        <v>0</v>
      </c>
      <c r="Y26" s="173">
        <f t="shared" si="4"/>
        <v>0</v>
      </c>
      <c r="Z26" s="37"/>
      <c r="AA26" s="11"/>
    </row>
    <row r="27" spans="2:27" ht="30" customHeight="1" thickBot="1" x14ac:dyDescent="0.3">
      <c r="B27" s="10"/>
      <c r="C27" s="965" t="s">
        <v>109</v>
      </c>
      <c r="D27" s="966"/>
      <c r="E27" s="967"/>
      <c r="F27" s="174">
        <f>COUNTIF(F13:F22,"A")</f>
        <v>0</v>
      </c>
      <c r="G27" s="154">
        <f t="shared" ref="G27:N27" si="5">COUNTIF(G13:G22,"A")</f>
        <v>0</v>
      </c>
      <c r="H27" s="154">
        <f t="shared" si="5"/>
        <v>0</v>
      </c>
      <c r="I27" s="154">
        <f t="shared" si="5"/>
        <v>0</v>
      </c>
      <c r="J27" s="154">
        <f t="shared" si="5"/>
        <v>0</v>
      </c>
      <c r="K27" s="154">
        <f t="shared" si="5"/>
        <v>0</v>
      </c>
      <c r="L27" s="154">
        <f t="shared" si="5"/>
        <v>0</v>
      </c>
      <c r="M27" s="154">
        <f t="shared" si="5"/>
        <v>0</v>
      </c>
      <c r="N27" s="154">
        <f t="shared" si="5"/>
        <v>0</v>
      </c>
      <c r="O27" s="154">
        <f t="shared" ref="O27:Y27" si="6">COUNTIF(O13:O22,"A")</f>
        <v>0</v>
      </c>
      <c r="P27" s="154">
        <f t="shared" si="6"/>
        <v>0</v>
      </c>
      <c r="Q27" s="154">
        <f t="shared" si="6"/>
        <v>0</v>
      </c>
      <c r="R27" s="154">
        <f t="shared" si="6"/>
        <v>0</v>
      </c>
      <c r="S27" s="154">
        <f t="shared" si="6"/>
        <v>0</v>
      </c>
      <c r="T27" s="154">
        <f t="shared" si="6"/>
        <v>0</v>
      </c>
      <c r="U27" s="154">
        <f t="shared" si="6"/>
        <v>0</v>
      </c>
      <c r="V27" s="154">
        <f t="shared" si="6"/>
        <v>0</v>
      </c>
      <c r="W27" s="154">
        <f t="shared" si="6"/>
        <v>0</v>
      </c>
      <c r="X27" s="154">
        <f t="shared" si="6"/>
        <v>0</v>
      </c>
      <c r="Y27" s="175">
        <f t="shared" si="6"/>
        <v>0</v>
      </c>
      <c r="Z27" s="37"/>
      <c r="AA27" s="11"/>
    </row>
    <row r="28" spans="2:27" ht="30" customHeight="1" thickBot="1" x14ac:dyDescent="0.3">
      <c r="B28" s="10"/>
      <c r="C28" s="968" t="s">
        <v>527</v>
      </c>
      <c r="D28" s="969"/>
      <c r="E28" s="502" t="str">
        <f>'PRE DATA'!$C$34</f>
        <v>2019-1</v>
      </c>
      <c r="F28" s="951"/>
      <c r="G28" s="952"/>
      <c r="H28" s="952"/>
      <c r="I28" s="952"/>
      <c r="J28" s="952"/>
      <c r="K28" s="952"/>
      <c r="L28" s="952"/>
      <c r="M28" s="952"/>
      <c r="N28" s="952"/>
      <c r="O28" s="952"/>
      <c r="P28" s="955"/>
      <c r="Q28" s="955"/>
      <c r="R28" s="955"/>
      <c r="S28" s="955"/>
      <c r="T28" s="955"/>
      <c r="U28" s="955"/>
      <c r="V28" s="955"/>
      <c r="W28" s="955"/>
      <c r="X28" s="955"/>
      <c r="Y28" s="956"/>
      <c r="Z28" s="37"/>
      <c r="AA28" s="11"/>
    </row>
    <row r="29" spans="2:27" ht="30" customHeight="1" thickBot="1" x14ac:dyDescent="0.3">
      <c r="B29" s="10"/>
      <c r="C29" s="157"/>
      <c r="D29" s="158"/>
      <c r="E29" s="503"/>
      <c r="F29" s="953"/>
      <c r="G29" s="954"/>
      <c r="H29" s="954"/>
      <c r="I29" s="954"/>
      <c r="J29" s="954"/>
      <c r="K29" s="954"/>
      <c r="L29" s="954"/>
      <c r="M29" s="954"/>
      <c r="N29" s="954"/>
      <c r="O29" s="954"/>
      <c r="P29" s="957"/>
      <c r="Q29" s="957"/>
      <c r="R29" s="957"/>
      <c r="S29" s="957"/>
      <c r="T29" s="957"/>
      <c r="U29" s="957"/>
      <c r="V29" s="957"/>
      <c r="W29" s="957"/>
      <c r="X29" s="957"/>
      <c r="Y29" s="958"/>
      <c r="Z29" s="6"/>
      <c r="AA29" s="11"/>
    </row>
    <row r="30" spans="2:27" ht="30" customHeight="1" x14ac:dyDescent="0.25">
      <c r="B30" s="10"/>
      <c r="C30" s="941" t="s">
        <v>529</v>
      </c>
      <c r="D30" s="942"/>
      <c r="E30" s="504" t="str">
        <f>'PRE DATA'!$C$16</f>
        <v>2019-07-28</v>
      </c>
      <c r="F30" s="943" t="str">
        <f>'PRE DATA'!$C$25</f>
        <v xml:space="preserve"> NIHAL</v>
      </c>
      <c r="G30" s="944"/>
      <c r="H30" s="944"/>
      <c r="I30" s="944"/>
      <c r="J30" s="944"/>
      <c r="K30" s="944"/>
      <c r="L30" s="944"/>
      <c r="M30" s="944"/>
      <c r="N30" s="944"/>
      <c r="O30" s="944"/>
      <c r="P30" s="944" t="str">
        <f>'PRE DATA'!$C$29</f>
        <v>Perera</v>
      </c>
      <c r="Q30" s="944"/>
      <c r="R30" s="944"/>
      <c r="S30" s="944"/>
      <c r="T30" s="944"/>
      <c r="U30" s="944"/>
      <c r="V30" s="944"/>
      <c r="W30" s="944"/>
      <c r="X30" s="944"/>
      <c r="Y30" s="945"/>
      <c r="Z30" s="6"/>
      <c r="AA30" s="11"/>
    </row>
    <row r="31" spans="2:27" ht="30" customHeight="1" thickBot="1" x14ac:dyDescent="0.3">
      <c r="B31" s="10"/>
      <c r="C31" s="946" t="s">
        <v>530</v>
      </c>
      <c r="D31" s="947"/>
      <c r="E31" s="505" t="str">
        <f>'PRE DATA'!$C$17</f>
        <v>2019-07-28</v>
      </c>
      <c r="F31" s="948" t="s">
        <v>528</v>
      </c>
      <c r="G31" s="949"/>
      <c r="H31" s="949"/>
      <c r="I31" s="949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9"/>
      <c r="X31" s="949"/>
      <c r="Y31" s="950"/>
      <c r="Z31" s="6"/>
      <c r="AA31" s="11"/>
    </row>
    <row r="32" spans="2:27" ht="30" customHeight="1" thickBot="1" x14ac:dyDescent="0.3">
      <c r="B32" s="4"/>
      <c r="C32" s="40"/>
      <c r="D32" s="149" t="s">
        <v>526</v>
      </c>
      <c r="E32" s="497"/>
      <c r="F32" s="40"/>
      <c r="G32" s="40"/>
      <c r="H32" s="40"/>
      <c r="I32" s="40"/>
      <c r="J32" s="40"/>
      <c r="K32" s="55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5"/>
    </row>
    <row r="33" spans="2:33" ht="30" customHeight="1" thickBot="1" x14ac:dyDescent="0.3">
      <c r="B33" s="6"/>
    </row>
    <row r="34" spans="2:33" ht="30" customHeight="1" thickBot="1" x14ac:dyDescent="0.3">
      <c r="B34" s="1"/>
      <c r="C34" s="2"/>
      <c r="D34" s="860" t="str">
        <f>$D$2</f>
        <v>DETAILS OF ASSESSMENT CARRIED OUT</v>
      </c>
      <c r="E34" s="860"/>
      <c r="F34" s="860"/>
      <c r="G34" s="860"/>
      <c r="H34" s="860"/>
      <c r="I34" s="860"/>
      <c r="J34" s="860"/>
      <c r="K34" s="860"/>
      <c r="L34" s="860"/>
      <c r="M34" s="860"/>
      <c r="N34" s="860"/>
      <c r="O34" s="860"/>
      <c r="P34" s="860"/>
      <c r="Q34" s="860"/>
      <c r="R34" s="860"/>
      <c r="S34" s="860"/>
      <c r="T34" s="860"/>
      <c r="U34" s="860"/>
      <c r="V34" s="860"/>
      <c r="W34" s="860"/>
      <c r="X34" s="860"/>
      <c r="Y34" s="860"/>
      <c r="Z34" s="861"/>
      <c r="AA34" s="27">
        <f>AA2+1</f>
        <v>2</v>
      </c>
    </row>
    <row r="35" spans="2:33" ht="30" customHeight="1" x14ac:dyDescent="0.25">
      <c r="B35" s="10"/>
      <c r="C35" s="6"/>
      <c r="D35" s="46" t="s">
        <v>101</v>
      </c>
      <c r="E35" s="862" t="str">
        <f>'PRE ASSESSMENT'!$E$13:$G$13</f>
        <v>TRAINING INSTITUTE</v>
      </c>
      <c r="F35" s="862"/>
      <c r="G35" s="862"/>
      <c r="H35" s="862"/>
      <c r="I35" s="862"/>
      <c r="J35" s="862"/>
      <c r="K35" s="862"/>
      <c r="L35" s="862"/>
      <c r="M35" s="862"/>
      <c r="N35" s="862"/>
      <c r="O35" s="862"/>
      <c r="P35" s="862"/>
      <c r="Q35" s="862"/>
      <c r="R35" s="862"/>
      <c r="S35" s="862"/>
      <c r="T35" s="862"/>
      <c r="U35" s="862"/>
      <c r="V35" s="862"/>
      <c r="W35" s="862"/>
      <c r="X35" s="862"/>
      <c r="Y35" s="863"/>
      <c r="Z35" s="869" t="str">
        <f>$Z$3</f>
        <v xml:space="preserve">AS- 01    FORM </v>
      </c>
      <c r="AA35" s="11"/>
    </row>
    <row r="36" spans="2:33" ht="30" customHeight="1" thickBot="1" x14ac:dyDescent="0.3">
      <c r="B36" s="10"/>
      <c r="C36" s="6"/>
      <c r="D36" s="47" t="s">
        <v>102</v>
      </c>
      <c r="E36" s="843" t="str">
        <f>'PRE ASSESSMENT'!$E$14:$G$14</f>
        <v>No 05, Gampaha</v>
      </c>
      <c r="F36" s="843"/>
      <c r="G36" s="843"/>
      <c r="H36" s="843"/>
      <c r="I36" s="843"/>
      <c r="J36" s="843"/>
      <c r="K36" s="843"/>
      <c r="L36" s="843"/>
      <c r="M36" s="843"/>
      <c r="N36" s="843"/>
      <c r="O36" s="843"/>
      <c r="P36" s="843"/>
      <c r="Q36" s="843"/>
      <c r="R36" s="843"/>
      <c r="S36" s="843"/>
      <c r="T36" s="843"/>
      <c r="U36" s="843"/>
      <c r="V36" s="843"/>
      <c r="W36" s="843"/>
      <c r="X36" s="843"/>
      <c r="Y36" s="844"/>
      <c r="Z36" s="870"/>
      <c r="AA36" s="11"/>
    </row>
    <row r="37" spans="2:33" ht="30" customHeight="1" thickBot="1" x14ac:dyDescent="0.3">
      <c r="B37" s="10"/>
      <c r="C37" s="6"/>
      <c r="D37" s="47" t="s">
        <v>90</v>
      </c>
      <c r="E37" s="843" t="str">
        <f>'PRE DATA'!$C$5</f>
        <v>Computer Applications Assistant</v>
      </c>
      <c r="F37" s="843"/>
      <c r="G37" s="843"/>
      <c r="H37" s="843"/>
      <c r="I37" s="843"/>
      <c r="J37" s="843"/>
      <c r="K37" s="843"/>
      <c r="L37" s="843"/>
      <c r="M37" s="843"/>
      <c r="N37" s="843"/>
      <c r="O37" s="843"/>
      <c r="P37" s="843"/>
      <c r="Q37" s="843"/>
      <c r="R37" s="843"/>
      <c r="S37" s="843"/>
      <c r="T37" s="843"/>
      <c r="U37" s="864"/>
      <c r="V37" s="864"/>
      <c r="W37" s="864"/>
      <c r="X37" s="864"/>
      <c r="Y37" s="865"/>
      <c r="Z37" s="7"/>
      <c r="AA37" s="11"/>
    </row>
    <row r="38" spans="2:33" ht="30" customHeight="1" x14ac:dyDescent="0.25">
      <c r="B38" s="10"/>
      <c r="C38" s="6"/>
      <c r="D38" s="47" t="s">
        <v>119</v>
      </c>
      <c r="E38" s="871" t="str">
        <f>'PRE DATA'!$C$6</f>
        <v>K72S003Q1L2</v>
      </c>
      <c r="F38" s="871"/>
      <c r="G38" s="871"/>
      <c r="H38" s="871"/>
      <c r="I38" s="871" t="str">
        <f>'PRE DATA'!$C$7</f>
        <v>K72S003Q2L3</v>
      </c>
      <c r="J38" s="871"/>
      <c r="K38" s="871"/>
      <c r="L38" s="871"/>
      <c r="M38" s="872">
        <f>'PRE DATA'!$C$8</f>
        <v>0</v>
      </c>
      <c r="N38" s="873"/>
      <c r="O38" s="873"/>
      <c r="P38" s="874"/>
      <c r="Q38" s="872">
        <f>'PRE DATA'!$C$9</f>
        <v>0</v>
      </c>
      <c r="R38" s="873"/>
      <c r="S38" s="873"/>
      <c r="T38" s="874"/>
      <c r="U38" s="872"/>
      <c r="V38" s="873"/>
      <c r="W38" s="873"/>
      <c r="X38" s="873"/>
      <c r="Y38" s="875"/>
      <c r="Z38" s="12" t="s">
        <v>111</v>
      </c>
      <c r="AA38" s="11"/>
    </row>
    <row r="39" spans="2:33" ht="30" customHeight="1" thickBot="1" x14ac:dyDescent="0.3">
      <c r="B39" s="10"/>
      <c r="C39" s="6"/>
      <c r="D39" s="48" t="s">
        <v>91</v>
      </c>
      <c r="E39" s="866" t="str">
        <f>LEFT($E$6,7)</f>
        <v>K72S003</v>
      </c>
      <c r="F39" s="866"/>
      <c r="G39" s="866"/>
      <c r="H39" s="866"/>
      <c r="I39" s="866"/>
      <c r="J39" s="866"/>
      <c r="K39" s="866"/>
      <c r="L39" s="866"/>
      <c r="M39" s="866"/>
      <c r="N39" s="866"/>
      <c r="O39" s="866"/>
      <c r="P39" s="866"/>
      <c r="Q39" s="866"/>
      <c r="R39" s="866"/>
      <c r="S39" s="866"/>
      <c r="T39" s="866"/>
      <c r="U39" s="867"/>
      <c r="V39" s="867"/>
      <c r="W39" s="867"/>
      <c r="X39" s="867"/>
      <c r="Y39" s="868"/>
      <c r="Z39" s="66">
        <f>AA34</f>
        <v>2</v>
      </c>
      <c r="AA39" s="11"/>
    </row>
    <row r="40" spans="2:33" ht="30" customHeight="1" x14ac:dyDescent="0.25">
      <c r="B40" s="10"/>
      <c r="C40" s="6"/>
      <c r="D40" s="854"/>
      <c r="E40" s="854"/>
      <c r="F40" s="854"/>
      <c r="G40" s="854"/>
      <c r="H40" s="854"/>
      <c r="I40" s="854"/>
      <c r="J40" s="854"/>
      <c r="K40" s="854"/>
      <c r="L40" s="854"/>
      <c r="M40" s="854"/>
      <c r="N40" s="854"/>
      <c r="O40" s="854"/>
      <c r="P40" s="854"/>
      <c r="Q40" s="854"/>
      <c r="R40" s="854"/>
      <c r="S40" s="854"/>
      <c r="T40" s="854"/>
      <c r="U40" s="854"/>
      <c r="V40" s="854"/>
      <c r="W40" s="854"/>
      <c r="X40" s="854"/>
      <c r="Y40" s="854"/>
      <c r="Z40" s="854"/>
      <c r="AA40" s="11"/>
    </row>
    <row r="41" spans="2:33" ht="30" customHeight="1" x14ac:dyDescent="0.25">
      <c r="B41" s="10"/>
      <c r="C41" s="6"/>
      <c r="D41" s="978" t="s">
        <v>520</v>
      </c>
      <c r="E41" s="978"/>
      <c r="F41" s="978"/>
      <c r="G41" s="978"/>
      <c r="H41" s="978"/>
      <c r="I41" s="978"/>
      <c r="J41" s="978"/>
      <c r="K41" s="978"/>
      <c r="L41" s="978"/>
      <c r="M41" s="978"/>
      <c r="N41" s="978"/>
      <c r="O41" s="978"/>
      <c r="P41" s="978"/>
      <c r="Q41" s="978"/>
      <c r="R41" s="978"/>
      <c r="S41" s="978"/>
      <c r="T41" s="978"/>
      <c r="U41" s="978"/>
      <c r="V41" s="978"/>
      <c r="W41" s="978"/>
      <c r="X41" s="978"/>
      <c r="Y41" s="978"/>
      <c r="Z41" s="978"/>
      <c r="AA41" s="11"/>
    </row>
    <row r="42" spans="2:33" ht="30" customHeight="1" thickBot="1" x14ac:dyDescent="0.3">
      <c r="B42" s="10"/>
      <c r="C42" s="6"/>
      <c r="AA42" s="11"/>
    </row>
    <row r="43" spans="2:33" ht="30" customHeight="1" thickBot="1" x14ac:dyDescent="0.3">
      <c r="B43" s="10"/>
      <c r="C43" s="979" t="s">
        <v>523</v>
      </c>
      <c r="D43" s="980"/>
      <c r="E43" s="980"/>
      <c r="F43" s="981" t="s">
        <v>524</v>
      </c>
      <c r="G43" s="981"/>
      <c r="H43" s="981"/>
      <c r="I43" s="981"/>
      <c r="J43" s="981"/>
      <c r="K43" s="981"/>
      <c r="L43" s="981"/>
      <c r="M43" s="981"/>
      <c r="N43" s="981"/>
      <c r="O43" s="981"/>
      <c r="P43" s="981"/>
      <c r="Q43" s="981"/>
      <c r="R43" s="981"/>
      <c r="S43" s="981"/>
      <c r="T43" s="981"/>
      <c r="U43" s="981"/>
      <c r="V43" s="981"/>
      <c r="W43" s="981"/>
      <c r="X43" s="981"/>
      <c r="Y43" s="981"/>
      <c r="Z43" s="982"/>
      <c r="AA43" s="11"/>
    </row>
    <row r="44" spans="2:33" ht="30" customHeight="1" x14ac:dyDescent="0.25">
      <c r="B44" s="10"/>
      <c r="C44" s="28" t="s">
        <v>44</v>
      </c>
      <c r="D44" s="43" t="s">
        <v>92</v>
      </c>
      <c r="E44" s="493" t="s">
        <v>93</v>
      </c>
      <c r="F44" s="51">
        <v>1</v>
      </c>
      <c r="G44" s="51">
        <v>2</v>
      </c>
      <c r="H44" s="51">
        <v>3</v>
      </c>
      <c r="I44" s="51">
        <v>4</v>
      </c>
      <c r="J44" s="51">
        <v>5</v>
      </c>
      <c r="K44" s="51">
        <v>6</v>
      </c>
      <c r="L44" s="51">
        <v>7</v>
      </c>
      <c r="M44" s="51">
        <v>8</v>
      </c>
      <c r="N44" s="51">
        <v>9</v>
      </c>
      <c r="O44" s="51">
        <v>10</v>
      </c>
      <c r="P44" s="51">
        <v>11</v>
      </c>
      <c r="Q44" s="51">
        <v>12</v>
      </c>
      <c r="R44" s="51">
        <v>13</v>
      </c>
      <c r="S44" s="51">
        <v>14</v>
      </c>
      <c r="T44" s="51">
        <v>15</v>
      </c>
      <c r="U44" s="51">
        <v>16</v>
      </c>
      <c r="V44" s="51">
        <v>17</v>
      </c>
      <c r="W44" s="51">
        <v>18</v>
      </c>
      <c r="X44" s="51">
        <v>19</v>
      </c>
      <c r="Y44" s="31">
        <v>20</v>
      </c>
      <c r="Z44" s="537" t="s">
        <v>94</v>
      </c>
      <c r="AA44" s="11"/>
    </row>
    <row r="45" spans="2:33" ht="30" customHeight="1" x14ac:dyDescent="0.25">
      <c r="B45" s="10"/>
      <c r="C45" s="453">
        <f>C22+1</f>
        <v>11</v>
      </c>
      <c r="D45" s="59">
        <f>'PRE DATA'!B48</f>
        <v>0</v>
      </c>
      <c r="E45" s="494">
        <f>'PRE DATA'!C48</f>
        <v>0</v>
      </c>
      <c r="F45" s="170"/>
      <c r="G45" s="170"/>
      <c r="H45" s="170"/>
      <c r="I45" s="170"/>
      <c r="J45" s="170"/>
      <c r="K45" s="170"/>
      <c r="L45" s="52" t="str">
        <f>'PRE DATA'!J48</f>
        <v>-</v>
      </c>
      <c r="M45" s="52" t="str">
        <f>'PRE DATA'!K48</f>
        <v>-</v>
      </c>
      <c r="N45" s="52" t="str">
        <f>'PRE DATA'!L48</f>
        <v>-</v>
      </c>
      <c r="O45" s="52" t="str">
        <f>'PRE DATA'!M48</f>
        <v>-</v>
      </c>
      <c r="P45" s="52" t="str">
        <f>'PRE DATA'!N48</f>
        <v>-</v>
      </c>
      <c r="Q45" s="52" t="str">
        <f>'PRE DATA'!O48</f>
        <v>-</v>
      </c>
      <c r="R45" s="52" t="str">
        <f>'PRE DATA'!P48</f>
        <v>-</v>
      </c>
      <c r="S45" s="52" t="str">
        <f>'PRE DATA'!Q48</f>
        <v>-</v>
      </c>
      <c r="T45" s="52" t="str">
        <f>'PRE DATA'!R48</f>
        <v>-</v>
      </c>
      <c r="U45" s="52" t="s">
        <v>96</v>
      </c>
      <c r="V45" s="52" t="s">
        <v>96</v>
      </c>
      <c r="W45" s="52" t="s">
        <v>96</v>
      </c>
      <c r="X45" s="52" t="s">
        <v>96</v>
      </c>
      <c r="Y45" s="539" t="s">
        <v>96</v>
      </c>
      <c r="Z45" s="176">
        <f>COUNTIF(F45:Y45,"C")+COUNTIF(F45:Y45,"N")</f>
        <v>0</v>
      </c>
      <c r="AA45" s="11"/>
    </row>
    <row r="46" spans="2:33" ht="30" customHeight="1" x14ac:dyDescent="0.25">
      <c r="B46" s="10"/>
      <c r="C46" s="453">
        <f>C45+1</f>
        <v>12</v>
      </c>
      <c r="D46" s="59">
        <f>'PRE DATA'!B49</f>
        <v>0</v>
      </c>
      <c r="E46" s="494">
        <f>'PRE DATA'!C49</f>
        <v>0</v>
      </c>
      <c r="F46" s="170"/>
      <c r="G46" s="170"/>
      <c r="H46" s="170"/>
      <c r="I46" s="170"/>
      <c r="J46" s="170"/>
      <c r="K46" s="170"/>
      <c r="L46" s="52" t="str">
        <f>'PRE DATA'!J49</f>
        <v>-</v>
      </c>
      <c r="M46" s="52" t="str">
        <f>'PRE DATA'!K49</f>
        <v>-</v>
      </c>
      <c r="N46" s="52" t="str">
        <f>'PRE DATA'!L49</f>
        <v>-</v>
      </c>
      <c r="O46" s="52" t="str">
        <f>'PRE DATA'!M49</f>
        <v>-</v>
      </c>
      <c r="P46" s="52" t="str">
        <f>'PRE DATA'!N49</f>
        <v>-</v>
      </c>
      <c r="Q46" s="52" t="str">
        <f>'PRE DATA'!O49</f>
        <v>-</v>
      </c>
      <c r="R46" s="52" t="str">
        <f>'PRE DATA'!P49</f>
        <v>-</v>
      </c>
      <c r="S46" s="52" t="str">
        <f>'PRE DATA'!Q49</f>
        <v>-</v>
      </c>
      <c r="T46" s="52" t="str">
        <f>'PRE DATA'!R49</f>
        <v>-</v>
      </c>
      <c r="U46" s="52" t="s">
        <v>96</v>
      </c>
      <c r="V46" s="52" t="s">
        <v>96</v>
      </c>
      <c r="W46" s="52" t="s">
        <v>96</v>
      </c>
      <c r="X46" s="52" t="s">
        <v>96</v>
      </c>
      <c r="Y46" s="539" t="s">
        <v>96</v>
      </c>
      <c r="Z46" s="176">
        <f t="shared" ref="Z46:Z54" si="7">COUNTIF(F46:Y46,"C")+COUNTIF(F46:Y46,"N")</f>
        <v>0</v>
      </c>
      <c r="AA46" s="11"/>
    </row>
    <row r="47" spans="2:33" ht="30" customHeight="1" x14ac:dyDescent="0.25">
      <c r="B47" s="10"/>
      <c r="C47" s="453">
        <f t="shared" ref="C47:C54" si="8">C46+1</f>
        <v>13</v>
      </c>
      <c r="D47" s="59">
        <f>'PRE DATA'!B50</f>
        <v>0</v>
      </c>
      <c r="E47" s="494">
        <f>'PRE DATA'!C50</f>
        <v>0</v>
      </c>
      <c r="F47" s="170"/>
      <c r="G47" s="170"/>
      <c r="H47" s="170"/>
      <c r="I47" s="170"/>
      <c r="J47" s="170"/>
      <c r="K47" s="170"/>
      <c r="L47" s="52" t="str">
        <f>'PRE DATA'!J50</f>
        <v>-</v>
      </c>
      <c r="M47" s="52" t="str">
        <f>'PRE DATA'!K50</f>
        <v>-</v>
      </c>
      <c r="N47" s="52" t="str">
        <f>'PRE DATA'!L50</f>
        <v>-</v>
      </c>
      <c r="O47" s="52" t="str">
        <f>'PRE DATA'!M50</f>
        <v>-</v>
      </c>
      <c r="P47" s="52" t="str">
        <f>'PRE DATA'!N50</f>
        <v>-</v>
      </c>
      <c r="Q47" s="52" t="str">
        <f>'PRE DATA'!O50</f>
        <v>-</v>
      </c>
      <c r="R47" s="52" t="str">
        <f>'PRE DATA'!P50</f>
        <v>-</v>
      </c>
      <c r="S47" s="52" t="str">
        <f>'PRE DATA'!Q50</f>
        <v>-</v>
      </c>
      <c r="T47" s="52" t="s">
        <v>96</v>
      </c>
      <c r="U47" s="52" t="s">
        <v>96</v>
      </c>
      <c r="V47" s="52" t="s">
        <v>96</v>
      </c>
      <c r="W47" s="52" t="s">
        <v>96</v>
      </c>
      <c r="X47" s="52" t="s">
        <v>96</v>
      </c>
      <c r="Y47" s="539" t="s">
        <v>96</v>
      </c>
      <c r="Z47" s="176">
        <f t="shared" si="7"/>
        <v>0</v>
      </c>
      <c r="AA47" s="11"/>
    </row>
    <row r="48" spans="2:33" ht="30" customHeight="1" x14ac:dyDescent="0.25">
      <c r="B48" s="10"/>
      <c r="C48" s="453">
        <f t="shared" si="8"/>
        <v>14</v>
      </c>
      <c r="D48" s="59">
        <f>'PRE DATA'!B51</f>
        <v>0</v>
      </c>
      <c r="E48" s="494">
        <f>'PRE DATA'!C51</f>
        <v>0</v>
      </c>
      <c r="F48" s="170"/>
      <c r="G48" s="170"/>
      <c r="H48" s="170"/>
      <c r="I48" s="170"/>
      <c r="J48" s="170"/>
      <c r="K48" s="170"/>
      <c r="L48" s="52" t="str">
        <f>'PRE DATA'!J51</f>
        <v>-</v>
      </c>
      <c r="M48" s="52" t="str">
        <f>'PRE DATA'!K51</f>
        <v>-</v>
      </c>
      <c r="N48" s="52" t="str">
        <f>'PRE DATA'!L51</f>
        <v>-</v>
      </c>
      <c r="O48" s="52" t="str">
        <f>'PRE DATA'!M51</f>
        <v>-</v>
      </c>
      <c r="P48" s="52" t="str">
        <f>'PRE DATA'!N51</f>
        <v>-</v>
      </c>
      <c r="Q48" s="52" t="str">
        <f>'PRE DATA'!O51</f>
        <v>-</v>
      </c>
      <c r="R48" s="52" t="str">
        <f>'PRE DATA'!P51</f>
        <v>-</v>
      </c>
      <c r="S48" s="52" t="str">
        <f>'PRE DATA'!Q51</f>
        <v>-</v>
      </c>
      <c r="T48" s="52" t="str">
        <f>'PRE DATA'!R51</f>
        <v>-</v>
      </c>
      <c r="U48" s="52" t="s">
        <v>96</v>
      </c>
      <c r="V48" s="52" t="s">
        <v>96</v>
      </c>
      <c r="W48" s="52" t="s">
        <v>96</v>
      </c>
      <c r="X48" s="52" t="s">
        <v>96</v>
      </c>
      <c r="Y48" s="539" t="s">
        <v>96</v>
      </c>
      <c r="Z48" s="176">
        <f t="shared" si="7"/>
        <v>0</v>
      </c>
      <c r="AA48" s="11"/>
      <c r="AG48" s="145"/>
    </row>
    <row r="49" spans="2:27" ht="30" customHeight="1" x14ac:dyDescent="0.25">
      <c r="B49" s="10"/>
      <c r="C49" s="453">
        <f t="shared" si="8"/>
        <v>15</v>
      </c>
      <c r="D49" s="59">
        <f>'PRE DATA'!B52</f>
        <v>0</v>
      </c>
      <c r="E49" s="494">
        <f>'PRE DATA'!C52</f>
        <v>0</v>
      </c>
      <c r="F49" s="170"/>
      <c r="G49" s="170"/>
      <c r="H49" s="170"/>
      <c r="I49" s="170"/>
      <c r="J49" s="170"/>
      <c r="K49" s="170"/>
      <c r="L49" s="52" t="str">
        <f>'PRE DATA'!J52</f>
        <v>-</v>
      </c>
      <c r="M49" s="52" t="str">
        <f>'PRE DATA'!K52</f>
        <v>-</v>
      </c>
      <c r="N49" s="52" t="str">
        <f>'PRE DATA'!L52</f>
        <v>-</v>
      </c>
      <c r="O49" s="52" t="str">
        <f>'PRE DATA'!M52</f>
        <v>-</v>
      </c>
      <c r="P49" s="52" t="str">
        <f>'PRE DATA'!N52</f>
        <v>-</v>
      </c>
      <c r="Q49" s="52" t="str">
        <f>'PRE DATA'!O52</f>
        <v>-</v>
      </c>
      <c r="R49" s="52" t="str">
        <f>'PRE DATA'!P52</f>
        <v>-</v>
      </c>
      <c r="S49" s="52" t="str">
        <f>'PRE DATA'!Q52</f>
        <v>-</v>
      </c>
      <c r="T49" s="52" t="str">
        <f>'PRE DATA'!R52</f>
        <v>-</v>
      </c>
      <c r="U49" s="52" t="s">
        <v>96</v>
      </c>
      <c r="V49" s="52" t="s">
        <v>96</v>
      </c>
      <c r="W49" s="52" t="s">
        <v>96</v>
      </c>
      <c r="X49" s="52" t="s">
        <v>96</v>
      </c>
      <c r="Y49" s="539" t="s">
        <v>96</v>
      </c>
      <c r="Z49" s="176">
        <f t="shared" si="7"/>
        <v>0</v>
      </c>
      <c r="AA49" s="11"/>
    </row>
    <row r="50" spans="2:27" ht="30" customHeight="1" x14ac:dyDescent="0.25">
      <c r="B50" s="10"/>
      <c r="C50" s="453">
        <f t="shared" si="8"/>
        <v>16</v>
      </c>
      <c r="D50" s="52" t="s">
        <v>96</v>
      </c>
      <c r="E50" s="52" t="s">
        <v>96</v>
      </c>
      <c r="F50" s="52" t="s">
        <v>96</v>
      </c>
      <c r="G50" s="52" t="s">
        <v>96</v>
      </c>
      <c r="H50" s="52" t="s">
        <v>96</v>
      </c>
      <c r="I50" s="52" t="s">
        <v>96</v>
      </c>
      <c r="J50" s="52" t="s">
        <v>96</v>
      </c>
      <c r="K50" s="52" t="s">
        <v>96</v>
      </c>
      <c r="L50" s="52" t="s">
        <v>96</v>
      </c>
      <c r="M50" s="52" t="s">
        <v>96</v>
      </c>
      <c r="N50" s="52" t="s">
        <v>96</v>
      </c>
      <c r="O50" s="52" t="s">
        <v>96</v>
      </c>
      <c r="P50" s="52" t="s">
        <v>96</v>
      </c>
      <c r="Q50" s="52" t="s">
        <v>96</v>
      </c>
      <c r="R50" s="52" t="s">
        <v>96</v>
      </c>
      <c r="S50" s="52" t="s">
        <v>96</v>
      </c>
      <c r="T50" s="52" t="s">
        <v>96</v>
      </c>
      <c r="U50" s="52" t="s">
        <v>96</v>
      </c>
      <c r="V50" s="52" t="s">
        <v>96</v>
      </c>
      <c r="W50" s="52" t="s">
        <v>96</v>
      </c>
      <c r="X50" s="52" t="s">
        <v>96</v>
      </c>
      <c r="Y50" s="539" t="s">
        <v>96</v>
      </c>
      <c r="Z50" s="176">
        <f t="shared" si="7"/>
        <v>0</v>
      </c>
      <c r="AA50" s="11"/>
    </row>
    <row r="51" spans="2:27" ht="30" customHeight="1" x14ac:dyDescent="0.25">
      <c r="B51" s="10"/>
      <c r="C51" s="453">
        <f t="shared" si="8"/>
        <v>17</v>
      </c>
      <c r="D51" s="52" t="s">
        <v>96</v>
      </c>
      <c r="E51" s="52" t="s">
        <v>96</v>
      </c>
      <c r="F51" s="52" t="s">
        <v>96</v>
      </c>
      <c r="G51" s="52" t="s">
        <v>96</v>
      </c>
      <c r="H51" s="52" t="s">
        <v>96</v>
      </c>
      <c r="I51" s="52" t="s">
        <v>96</v>
      </c>
      <c r="J51" s="52" t="s">
        <v>96</v>
      </c>
      <c r="K51" s="52" t="s">
        <v>96</v>
      </c>
      <c r="L51" s="52" t="s">
        <v>96</v>
      </c>
      <c r="M51" s="52" t="s">
        <v>96</v>
      </c>
      <c r="N51" s="52" t="s">
        <v>96</v>
      </c>
      <c r="O51" s="52" t="s">
        <v>96</v>
      </c>
      <c r="P51" s="52" t="s">
        <v>96</v>
      </c>
      <c r="Q51" s="52" t="s">
        <v>96</v>
      </c>
      <c r="R51" s="52" t="s">
        <v>96</v>
      </c>
      <c r="S51" s="52" t="s">
        <v>96</v>
      </c>
      <c r="T51" s="52" t="s">
        <v>96</v>
      </c>
      <c r="U51" s="52" t="s">
        <v>96</v>
      </c>
      <c r="V51" s="52" t="s">
        <v>96</v>
      </c>
      <c r="W51" s="52" t="s">
        <v>96</v>
      </c>
      <c r="X51" s="52" t="s">
        <v>96</v>
      </c>
      <c r="Y51" s="539" t="s">
        <v>96</v>
      </c>
      <c r="Z51" s="176">
        <f t="shared" si="7"/>
        <v>0</v>
      </c>
      <c r="AA51" s="11"/>
    </row>
    <row r="52" spans="2:27" ht="30" customHeight="1" x14ac:dyDescent="0.25">
      <c r="B52" s="10"/>
      <c r="C52" s="453">
        <f t="shared" si="8"/>
        <v>18</v>
      </c>
      <c r="D52" s="52" t="s">
        <v>96</v>
      </c>
      <c r="E52" s="52" t="s">
        <v>96</v>
      </c>
      <c r="F52" s="52" t="s">
        <v>96</v>
      </c>
      <c r="G52" s="52" t="s">
        <v>96</v>
      </c>
      <c r="H52" s="52" t="s">
        <v>96</v>
      </c>
      <c r="I52" s="52" t="s">
        <v>96</v>
      </c>
      <c r="J52" s="52" t="s">
        <v>96</v>
      </c>
      <c r="K52" s="52" t="s">
        <v>96</v>
      </c>
      <c r="L52" s="52" t="s">
        <v>96</v>
      </c>
      <c r="M52" s="52" t="s">
        <v>96</v>
      </c>
      <c r="N52" s="52" t="s">
        <v>96</v>
      </c>
      <c r="O52" s="52" t="s">
        <v>96</v>
      </c>
      <c r="P52" s="52" t="s">
        <v>96</v>
      </c>
      <c r="Q52" s="52" t="s">
        <v>96</v>
      </c>
      <c r="R52" s="52" t="s">
        <v>96</v>
      </c>
      <c r="S52" s="52" t="s">
        <v>96</v>
      </c>
      <c r="T52" s="52" t="s">
        <v>96</v>
      </c>
      <c r="U52" s="52" t="s">
        <v>96</v>
      </c>
      <c r="V52" s="52" t="s">
        <v>96</v>
      </c>
      <c r="W52" s="52" t="s">
        <v>96</v>
      </c>
      <c r="X52" s="52" t="s">
        <v>96</v>
      </c>
      <c r="Y52" s="539" t="s">
        <v>96</v>
      </c>
      <c r="Z52" s="176">
        <f t="shared" si="7"/>
        <v>0</v>
      </c>
      <c r="AA52" s="11"/>
    </row>
    <row r="53" spans="2:27" ht="30" customHeight="1" x14ac:dyDescent="0.25">
      <c r="B53" s="10"/>
      <c r="C53" s="453">
        <f t="shared" si="8"/>
        <v>19</v>
      </c>
      <c r="D53" s="52" t="s">
        <v>96</v>
      </c>
      <c r="E53" s="52" t="s">
        <v>96</v>
      </c>
      <c r="F53" s="52" t="s">
        <v>96</v>
      </c>
      <c r="G53" s="52" t="s">
        <v>96</v>
      </c>
      <c r="H53" s="52" t="s">
        <v>96</v>
      </c>
      <c r="I53" s="52" t="s">
        <v>96</v>
      </c>
      <c r="J53" s="52" t="s">
        <v>96</v>
      </c>
      <c r="K53" s="52" t="s">
        <v>96</v>
      </c>
      <c r="L53" s="52" t="s">
        <v>96</v>
      </c>
      <c r="M53" s="52" t="s">
        <v>96</v>
      </c>
      <c r="N53" s="52" t="s">
        <v>96</v>
      </c>
      <c r="O53" s="52" t="s">
        <v>96</v>
      </c>
      <c r="P53" s="52" t="s">
        <v>96</v>
      </c>
      <c r="Q53" s="52" t="s">
        <v>96</v>
      </c>
      <c r="R53" s="52" t="s">
        <v>96</v>
      </c>
      <c r="S53" s="52" t="s">
        <v>96</v>
      </c>
      <c r="T53" s="52" t="s">
        <v>96</v>
      </c>
      <c r="U53" s="52" t="s">
        <v>96</v>
      </c>
      <c r="V53" s="52" t="s">
        <v>96</v>
      </c>
      <c r="W53" s="52" t="s">
        <v>96</v>
      </c>
      <c r="X53" s="52" t="s">
        <v>96</v>
      </c>
      <c r="Y53" s="539" t="s">
        <v>96</v>
      </c>
      <c r="Z53" s="176">
        <f t="shared" si="7"/>
        <v>0</v>
      </c>
      <c r="AA53" s="11"/>
    </row>
    <row r="54" spans="2:27" ht="30" customHeight="1" thickBot="1" x14ac:dyDescent="0.3">
      <c r="B54" s="10"/>
      <c r="C54" s="35">
        <f t="shared" si="8"/>
        <v>20</v>
      </c>
      <c r="D54" s="53" t="s">
        <v>96</v>
      </c>
      <c r="E54" s="53" t="s">
        <v>96</v>
      </c>
      <c r="F54" s="53" t="s">
        <v>96</v>
      </c>
      <c r="G54" s="53" t="s">
        <v>96</v>
      </c>
      <c r="H54" s="53" t="s">
        <v>96</v>
      </c>
      <c r="I54" s="53" t="s">
        <v>96</v>
      </c>
      <c r="J54" s="53" t="s">
        <v>96</v>
      </c>
      <c r="K54" s="53" t="s">
        <v>96</v>
      </c>
      <c r="L54" s="53" t="s">
        <v>96</v>
      </c>
      <c r="M54" s="53" t="s">
        <v>96</v>
      </c>
      <c r="N54" s="53" t="s">
        <v>96</v>
      </c>
      <c r="O54" s="53" t="s">
        <v>96</v>
      </c>
      <c r="P54" s="53" t="s">
        <v>96</v>
      </c>
      <c r="Q54" s="53" t="s">
        <v>96</v>
      </c>
      <c r="R54" s="53" t="s">
        <v>96</v>
      </c>
      <c r="S54" s="53" t="s">
        <v>96</v>
      </c>
      <c r="T54" s="53" t="s">
        <v>96</v>
      </c>
      <c r="U54" s="53" t="s">
        <v>96</v>
      </c>
      <c r="V54" s="53" t="s">
        <v>96</v>
      </c>
      <c r="W54" s="53" t="s">
        <v>96</v>
      </c>
      <c r="X54" s="53" t="s">
        <v>96</v>
      </c>
      <c r="Y54" s="540" t="s">
        <v>96</v>
      </c>
      <c r="Z54" s="538">
        <f t="shared" si="7"/>
        <v>0</v>
      </c>
      <c r="AA54" s="11"/>
    </row>
    <row r="55" spans="2:27" ht="30" customHeight="1" thickBot="1" x14ac:dyDescent="0.3">
      <c r="B55" s="10"/>
      <c r="C55" s="6"/>
      <c r="D55" s="44"/>
      <c r="E55" s="496"/>
      <c r="F55" s="36"/>
      <c r="G55" s="37"/>
      <c r="H55" s="37"/>
      <c r="I55" s="37"/>
      <c r="J55" s="37"/>
      <c r="K55" s="54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992" t="s">
        <v>97</v>
      </c>
      <c r="W55" s="993"/>
      <c r="X55" s="993"/>
      <c r="Y55" s="994"/>
      <c r="Z55" s="171">
        <f>SUM(Z45:Z54)</f>
        <v>0</v>
      </c>
      <c r="AA55" s="11"/>
    </row>
    <row r="56" spans="2:27" ht="30" customHeight="1" x14ac:dyDescent="0.25">
      <c r="B56" s="1"/>
      <c r="C56" s="970" t="s">
        <v>98</v>
      </c>
      <c r="D56" s="971"/>
      <c r="E56" s="971"/>
      <c r="F56" s="971"/>
      <c r="G56" s="971"/>
      <c r="H56" s="971"/>
      <c r="I56" s="971"/>
      <c r="J56" s="971"/>
      <c r="K56" s="971"/>
      <c r="L56" s="971"/>
      <c r="M56" s="971"/>
      <c r="N56" s="971"/>
      <c r="O56" s="971"/>
      <c r="P56" s="971"/>
      <c r="Q56" s="971"/>
      <c r="R56" s="971"/>
      <c r="S56" s="971"/>
      <c r="T56" s="971"/>
      <c r="U56" s="971"/>
      <c r="V56" s="971"/>
      <c r="W56" s="971"/>
      <c r="X56" s="971"/>
      <c r="Y56" s="972"/>
      <c r="Z56" s="159"/>
      <c r="AA56" s="3"/>
    </row>
    <row r="57" spans="2:27" ht="30" customHeight="1" x14ac:dyDescent="0.25">
      <c r="B57" s="10"/>
      <c r="C57" s="976" t="s">
        <v>107</v>
      </c>
      <c r="D57" s="977"/>
      <c r="E57" s="977"/>
      <c r="F57" s="60">
        <f t="shared" ref="F57:K57" si="9">COUNTIF(F45:F54,"C")</f>
        <v>0</v>
      </c>
      <c r="G57" s="60">
        <f t="shared" si="9"/>
        <v>0</v>
      </c>
      <c r="H57" s="60">
        <f t="shared" si="9"/>
        <v>0</v>
      </c>
      <c r="I57" s="60">
        <f t="shared" si="9"/>
        <v>0</v>
      </c>
      <c r="J57" s="60">
        <f t="shared" si="9"/>
        <v>0</v>
      </c>
      <c r="K57" s="60">
        <f t="shared" si="9"/>
        <v>0</v>
      </c>
      <c r="L57" s="33" t="s">
        <v>96</v>
      </c>
      <c r="M57" s="33" t="s">
        <v>96</v>
      </c>
      <c r="N57" s="33" t="s">
        <v>96</v>
      </c>
      <c r="O57" s="33" t="s">
        <v>96</v>
      </c>
      <c r="P57" s="33" t="s">
        <v>96</v>
      </c>
      <c r="Q57" s="33" t="s">
        <v>96</v>
      </c>
      <c r="R57" s="33" t="s">
        <v>96</v>
      </c>
      <c r="S57" s="33" t="s">
        <v>96</v>
      </c>
      <c r="T57" s="33" t="s">
        <v>96</v>
      </c>
      <c r="U57" s="33" t="s">
        <v>96</v>
      </c>
      <c r="V57" s="33" t="s">
        <v>96</v>
      </c>
      <c r="W57" s="33" t="s">
        <v>96</v>
      </c>
      <c r="X57" s="33" t="s">
        <v>96</v>
      </c>
      <c r="Y57" s="150" t="s">
        <v>96</v>
      </c>
      <c r="Z57" s="37"/>
      <c r="AA57" s="11"/>
    </row>
    <row r="58" spans="2:27" ht="30" customHeight="1" x14ac:dyDescent="0.25">
      <c r="B58" s="10"/>
      <c r="C58" s="976" t="s">
        <v>108</v>
      </c>
      <c r="D58" s="977"/>
      <c r="E58" s="977"/>
      <c r="F58" s="60">
        <f t="shared" ref="F58:K58" si="10">COUNTIF(F45:F54,"N")</f>
        <v>0</v>
      </c>
      <c r="G58" s="60">
        <f t="shared" si="10"/>
        <v>0</v>
      </c>
      <c r="H58" s="60">
        <f t="shared" si="10"/>
        <v>0</v>
      </c>
      <c r="I58" s="60">
        <f t="shared" si="10"/>
        <v>0</v>
      </c>
      <c r="J58" s="60">
        <f t="shared" si="10"/>
        <v>0</v>
      </c>
      <c r="K58" s="60">
        <f t="shared" si="10"/>
        <v>0</v>
      </c>
      <c r="L58" s="33" t="s">
        <v>96</v>
      </c>
      <c r="M58" s="33" t="s">
        <v>96</v>
      </c>
      <c r="N58" s="33" t="s">
        <v>96</v>
      </c>
      <c r="O58" s="33" t="s">
        <v>96</v>
      </c>
      <c r="P58" s="33" t="s">
        <v>96</v>
      </c>
      <c r="Q58" s="33" t="s">
        <v>96</v>
      </c>
      <c r="R58" s="33" t="s">
        <v>96</v>
      </c>
      <c r="S58" s="33" t="s">
        <v>96</v>
      </c>
      <c r="T58" s="33" t="s">
        <v>96</v>
      </c>
      <c r="U58" s="33" t="s">
        <v>96</v>
      </c>
      <c r="V58" s="33" t="s">
        <v>96</v>
      </c>
      <c r="W58" s="33" t="s">
        <v>96</v>
      </c>
      <c r="X58" s="33" t="s">
        <v>96</v>
      </c>
      <c r="Y58" s="150" t="s">
        <v>96</v>
      </c>
      <c r="Z58" s="37"/>
      <c r="AA58" s="11"/>
    </row>
    <row r="59" spans="2:27" ht="30" customHeight="1" thickBot="1" x14ac:dyDescent="0.3">
      <c r="B59" s="10"/>
      <c r="C59" s="995" t="s">
        <v>109</v>
      </c>
      <c r="D59" s="996"/>
      <c r="E59" s="996"/>
      <c r="F59" s="154">
        <f t="shared" ref="F59:K59" si="11">COUNTIF(F45:F54,"A")</f>
        <v>0</v>
      </c>
      <c r="G59" s="154">
        <f t="shared" si="11"/>
        <v>0</v>
      </c>
      <c r="H59" s="154">
        <f t="shared" si="11"/>
        <v>0</v>
      </c>
      <c r="I59" s="154">
        <f t="shared" si="11"/>
        <v>0</v>
      </c>
      <c r="J59" s="154">
        <f t="shared" si="11"/>
        <v>0</v>
      </c>
      <c r="K59" s="154">
        <f t="shared" si="11"/>
        <v>0</v>
      </c>
      <c r="L59" s="155" t="s">
        <v>96</v>
      </c>
      <c r="M59" s="155" t="s">
        <v>96</v>
      </c>
      <c r="N59" s="155" t="s">
        <v>96</v>
      </c>
      <c r="O59" s="155" t="s">
        <v>96</v>
      </c>
      <c r="P59" s="155" t="s">
        <v>96</v>
      </c>
      <c r="Q59" s="155" t="s">
        <v>96</v>
      </c>
      <c r="R59" s="155" t="s">
        <v>96</v>
      </c>
      <c r="S59" s="155" t="s">
        <v>96</v>
      </c>
      <c r="T59" s="155" t="s">
        <v>96</v>
      </c>
      <c r="U59" s="155" t="s">
        <v>96</v>
      </c>
      <c r="V59" s="155" t="s">
        <v>96</v>
      </c>
      <c r="W59" s="155" t="s">
        <v>96</v>
      </c>
      <c r="X59" s="155" t="s">
        <v>96</v>
      </c>
      <c r="Y59" s="156" t="s">
        <v>96</v>
      </c>
      <c r="Z59" s="37"/>
      <c r="AA59" s="11"/>
    </row>
    <row r="60" spans="2:27" ht="30" customHeight="1" thickBot="1" x14ac:dyDescent="0.3">
      <c r="B60" s="10"/>
      <c r="C60" s="986" t="s">
        <v>527</v>
      </c>
      <c r="D60" s="987"/>
      <c r="E60" s="506" t="str">
        <f>'PRE DATA'!$C$34</f>
        <v>2019-1</v>
      </c>
      <c r="F60" s="988"/>
      <c r="G60" s="989"/>
      <c r="H60" s="989"/>
      <c r="I60" s="989"/>
      <c r="J60" s="989"/>
      <c r="K60" s="989"/>
      <c r="L60" s="989"/>
      <c r="M60" s="989"/>
      <c r="N60" s="989"/>
      <c r="O60" s="989"/>
      <c r="P60" s="990"/>
      <c r="Q60" s="990"/>
      <c r="R60" s="990"/>
      <c r="S60" s="990"/>
      <c r="T60" s="990"/>
      <c r="U60" s="990"/>
      <c r="V60" s="990"/>
      <c r="W60" s="990"/>
      <c r="X60" s="990"/>
      <c r="Y60" s="991"/>
      <c r="Z60" s="6"/>
      <c r="AA60" s="11"/>
    </row>
    <row r="61" spans="2:27" ht="30" customHeight="1" thickBot="1" x14ac:dyDescent="0.3">
      <c r="B61" s="10"/>
      <c r="C61" s="157"/>
      <c r="D61" s="158"/>
      <c r="E61" s="503"/>
      <c r="F61" s="953"/>
      <c r="G61" s="954"/>
      <c r="H61" s="954"/>
      <c r="I61" s="954"/>
      <c r="J61" s="954"/>
      <c r="K61" s="954"/>
      <c r="L61" s="954"/>
      <c r="M61" s="954"/>
      <c r="N61" s="954"/>
      <c r="O61" s="954"/>
      <c r="P61" s="957"/>
      <c r="Q61" s="957"/>
      <c r="R61" s="957"/>
      <c r="S61" s="957"/>
      <c r="T61" s="957"/>
      <c r="U61" s="957"/>
      <c r="V61" s="957"/>
      <c r="W61" s="957"/>
      <c r="X61" s="957"/>
      <c r="Y61" s="958"/>
      <c r="Z61" s="6"/>
      <c r="AA61" s="11"/>
    </row>
    <row r="62" spans="2:27" ht="30" customHeight="1" x14ac:dyDescent="0.25">
      <c r="B62" s="10"/>
      <c r="C62" s="941" t="s">
        <v>529</v>
      </c>
      <c r="D62" s="942"/>
      <c r="E62" s="504" t="str">
        <f>'PRE DATA'!$C$16</f>
        <v>2019-07-28</v>
      </c>
      <c r="F62" s="943" t="str">
        <f>'PRE DATA'!$C$25</f>
        <v xml:space="preserve"> NIHAL</v>
      </c>
      <c r="G62" s="944"/>
      <c r="H62" s="944"/>
      <c r="I62" s="944"/>
      <c r="J62" s="944"/>
      <c r="K62" s="944"/>
      <c r="L62" s="944"/>
      <c r="M62" s="944"/>
      <c r="N62" s="944"/>
      <c r="O62" s="944"/>
      <c r="P62" s="944" t="str">
        <f>'PRE DATA'!$C$29</f>
        <v>Perera</v>
      </c>
      <c r="Q62" s="944"/>
      <c r="R62" s="944"/>
      <c r="S62" s="944"/>
      <c r="T62" s="944"/>
      <c r="U62" s="944"/>
      <c r="V62" s="944"/>
      <c r="W62" s="944"/>
      <c r="X62" s="944"/>
      <c r="Y62" s="945"/>
      <c r="Z62" s="6"/>
      <c r="AA62" s="11"/>
    </row>
    <row r="63" spans="2:27" ht="30" customHeight="1" thickBot="1" x14ac:dyDescent="0.3">
      <c r="B63" s="10"/>
      <c r="C63" s="946" t="s">
        <v>530</v>
      </c>
      <c r="D63" s="947"/>
      <c r="E63" s="505" t="str">
        <f>'PRE DATA'!$C$17</f>
        <v>2019-07-28</v>
      </c>
      <c r="F63" s="948" t="s">
        <v>528</v>
      </c>
      <c r="G63" s="949"/>
      <c r="H63" s="949"/>
      <c r="I63" s="949"/>
      <c r="J63" s="949"/>
      <c r="K63" s="949"/>
      <c r="L63" s="949"/>
      <c r="M63" s="949"/>
      <c r="N63" s="949"/>
      <c r="O63" s="949"/>
      <c r="P63" s="949"/>
      <c r="Q63" s="949"/>
      <c r="R63" s="949"/>
      <c r="S63" s="949"/>
      <c r="T63" s="949"/>
      <c r="U63" s="949"/>
      <c r="V63" s="949"/>
      <c r="W63" s="949"/>
      <c r="X63" s="949"/>
      <c r="Y63" s="950"/>
      <c r="Z63" s="6"/>
      <c r="AA63" s="11"/>
    </row>
    <row r="64" spans="2:27" ht="30" customHeight="1" thickBot="1" x14ac:dyDescent="0.3">
      <c r="B64" s="4"/>
      <c r="C64" s="40"/>
      <c r="D64" s="40"/>
      <c r="E64" s="484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5"/>
    </row>
    <row r="65" spans="2:27" ht="30" customHeight="1" x14ac:dyDescent="0.25">
      <c r="B65" s="6"/>
    </row>
    <row r="66" spans="2:27" ht="30" hidden="1" customHeight="1" thickBot="1" x14ac:dyDescent="0.3">
      <c r="B66" s="1"/>
      <c r="C66" s="2"/>
      <c r="D66" s="860" t="str">
        <f>$D$2</f>
        <v>DETAILS OF ASSESSMENT CARRIED OUT</v>
      </c>
      <c r="E66" s="860"/>
      <c r="F66" s="860"/>
      <c r="G66" s="860"/>
      <c r="H66" s="860"/>
      <c r="I66" s="860"/>
      <c r="J66" s="860"/>
      <c r="K66" s="860"/>
      <c r="L66" s="860"/>
      <c r="M66" s="860"/>
      <c r="N66" s="860"/>
      <c r="O66" s="860"/>
      <c r="P66" s="860"/>
      <c r="Q66" s="860"/>
      <c r="R66" s="860"/>
      <c r="S66" s="860"/>
      <c r="T66" s="860"/>
      <c r="U66" s="860"/>
      <c r="V66" s="860"/>
      <c r="W66" s="860"/>
      <c r="X66" s="860"/>
      <c r="Y66" s="860"/>
      <c r="Z66" s="861"/>
      <c r="AA66" s="27">
        <f>AA34+1</f>
        <v>3</v>
      </c>
    </row>
    <row r="67" spans="2:27" ht="30" hidden="1" customHeight="1" x14ac:dyDescent="0.25">
      <c r="B67" s="10"/>
      <c r="C67" s="6"/>
      <c r="D67" s="46" t="s">
        <v>101</v>
      </c>
      <c r="E67" s="862" t="str">
        <f>'PRE ASSESSMENT'!$E$13:$G$13</f>
        <v>TRAINING INSTITUTE</v>
      </c>
      <c r="F67" s="862"/>
      <c r="G67" s="862"/>
      <c r="H67" s="862"/>
      <c r="I67" s="862"/>
      <c r="J67" s="862"/>
      <c r="K67" s="862"/>
      <c r="L67" s="862"/>
      <c r="M67" s="862"/>
      <c r="N67" s="862"/>
      <c r="O67" s="862"/>
      <c r="P67" s="862"/>
      <c r="Q67" s="862"/>
      <c r="R67" s="862"/>
      <c r="S67" s="862"/>
      <c r="T67" s="862"/>
      <c r="U67" s="862"/>
      <c r="V67" s="862"/>
      <c r="W67" s="862"/>
      <c r="X67" s="862"/>
      <c r="Y67" s="863"/>
      <c r="Z67" s="869" t="str">
        <f>$Z$3</f>
        <v xml:space="preserve">AS- 01    FORM </v>
      </c>
      <c r="AA67" s="11"/>
    </row>
    <row r="68" spans="2:27" ht="30" hidden="1" customHeight="1" thickBot="1" x14ac:dyDescent="0.3">
      <c r="B68" s="10"/>
      <c r="C68" s="6"/>
      <c r="D68" s="47" t="s">
        <v>102</v>
      </c>
      <c r="E68" s="843" t="str">
        <f>'PRE ASSESSMENT'!$E$14:$G$14</f>
        <v>No 05, Gampaha</v>
      </c>
      <c r="F68" s="843"/>
      <c r="G68" s="843"/>
      <c r="H68" s="843"/>
      <c r="I68" s="843"/>
      <c r="J68" s="843"/>
      <c r="K68" s="843"/>
      <c r="L68" s="843"/>
      <c r="M68" s="843"/>
      <c r="N68" s="843"/>
      <c r="O68" s="843"/>
      <c r="P68" s="843"/>
      <c r="Q68" s="843"/>
      <c r="R68" s="843"/>
      <c r="S68" s="843"/>
      <c r="T68" s="843"/>
      <c r="U68" s="843"/>
      <c r="V68" s="843"/>
      <c r="W68" s="843"/>
      <c r="X68" s="843"/>
      <c r="Y68" s="844"/>
      <c r="Z68" s="870"/>
      <c r="AA68" s="11"/>
    </row>
    <row r="69" spans="2:27" ht="30" hidden="1" customHeight="1" thickBot="1" x14ac:dyDescent="0.3">
      <c r="B69" s="10"/>
      <c r="C69" s="6"/>
      <c r="D69" s="47" t="s">
        <v>90</v>
      </c>
      <c r="E69" s="843" t="str">
        <f>'PRE DATA'!$C$5</f>
        <v>Computer Applications Assistant</v>
      </c>
      <c r="F69" s="843"/>
      <c r="G69" s="843"/>
      <c r="H69" s="843"/>
      <c r="I69" s="843"/>
      <c r="J69" s="843"/>
      <c r="K69" s="843"/>
      <c r="L69" s="843"/>
      <c r="M69" s="843"/>
      <c r="N69" s="843"/>
      <c r="O69" s="843"/>
      <c r="P69" s="843"/>
      <c r="Q69" s="843"/>
      <c r="R69" s="843"/>
      <c r="S69" s="843"/>
      <c r="T69" s="843"/>
      <c r="U69" s="864"/>
      <c r="V69" s="864"/>
      <c r="W69" s="864"/>
      <c r="X69" s="864"/>
      <c r="Y69" s="865"/>
      <c r="Z69" s="7"/>
      <c r="AA69" s="11"/>
    </row>
    <row r="70" spans="2:27" ht="30" hidden="1" customHeight="1" x14ac:dyDescent="0.25">
      <c r="B70" s="10"/>
      <c r="C70" s="6"/>
      <c r="D70" s="47" t="s">
        <v>119</v>
      </c>
      <c r="E70" s="871" t="str">
        <f>'PRE DATA'!$C$6</f>
        <v>K72S003Q1L2</v>
      </c>
      <c r="F70" s="871"/>
      <c r="G70" s="871"/>
      <c r="H70" s="871"/>
      <c r="I70" s="871" t="str">
        <f>'PRE DATA'!$C$7</f>
        <v>K72S003Q2L3</v>
      </c>
      <c r="J70" s="871"/>
      <c r="K70" s="871"/>
      <c r="L70" s="871"/>
      <c r="M70" s="872">
        <f>'PRE DATA'!$C$8</f>
        <v>0</v>
      </c>
      <c r="N70" s="873"/>
      <c r="O70" s="873"/>
      <c r="P70" s="874"/>
      <c r="Q70" s="872">
        <f>'PRE DATA'!$C$9</f>
        <v>0</v>
      </c>
      <c r="R70" s="873"/>
      <c r="S70" s="873"/>
      <c r="T70" s="874"/>
      <c r="U70" s="872"/>
      <c r="V70" s="873"/>
      <c r="W70" s="873"/>
      <c r="X70" s="873"/>
      <c r="Y70" s="875"/>
      <c r="Z70" s="12" t="s">
        <v>111</v>
      </c>
      <c r="AA70" s="11"/>
    </row>
    <row r="71" spans="2:27" ht="30" hidden="1" customHeight="1" thickBot="1" x14ac:dyDescent="0.3">
      <c r="B71" s="10"/>
      <c r="C71" s="6"/>
      <c r="D71" s="48" t="s">
        <v>91</v>
      </c>
      <c r="E71" s="866" t="str">
        <f>LEFT($E$6,7)</f>
        <v>K72S003</v>
      </c>
      <c r="F71" s="866"/>
      <c r="G71" s="866"/>
      <c r="H71" s="866"/>
      <c r="I71" s="866"/>
      <c r="J71" s="866"/>
      <c r="K71" s="866"/>
      <c r="L71" s="866"/>
      <c r="M71" s="866"/>
      <c r="N71" s="866"/>
      <c r="O71" s="866"/>
      <c r="P71" s="866"/>
      <c r="Q71" s="866"/>
      <c r="R71" s="866"/>
      <c r="S71" s="866"/>
      <c r="T71" s="866"/>
      <c r="U71" s="867"/>
      <c r="V71" s="867"/>
      <c r="W71" s="867"/>
      <c r="X71" s="867"/>
      <c r="Y71" s="868"/>
      <c r="Z71" s="66">
        <f>AA66</f>
        <v>3</v>
      </c>
      <c r="AA71" s="11"/>
    </row>
    <row r="72" spans="2:27" ht="30" hidden="1" customHeight="1" x14ac:dyDescent="0.25">
      <c r="B72" s="10"/>
      <c r="C72" s="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6"/>
      <c r="Q72" s="876"/>
      <c r="R72" s="876"/>
      <c r="S72" s="876"/>
      <c r="T72" s="876"/>
      <c r="U72" s="876"/>
      <c r="V72" s="876"/>
      <c r="W72" s="876"/>
      <c r="X72" s="876"/>
      <c r="Y72" s="876"/>
      <c r="Z72" s="876"/>
      <c r="AA72" s="11"/>
    </row>
    <row r="73" spans="2:27" ht="30" hidden="1" customHeight="1" x14ac:dyDescent="0.25">
      <c r="B73" s="10"/>
      <c r="C73" s="7"/>
      <c r="D73" s="978" t="s">
        <v>520</v>
      </c>
      <c r="E73" s="978"/>
      <c r="F73" s="978"/>
      <c r="G73" s="978"/>
      <c r="H73" s="978"/>
      <c r="I73" s="978"/>
      <c r="J73" s="978"/>
      <c r="K73" s="978"/>
      <c r="L73" s="978"/>
      <c r="M73" s="978"/>
      <c r="N73" s="978"/>
      <c r="O73" s="978"/>
      <c r="P73" s="978"/>
      <c r="Q73" s="978"/>
      <c r="R73" s="978"/>
      <c r="S73" s="978"/>
      <c r="T73" s="978"/>
      <c r="U73" s="978"/>
      <c r="V73" s="978"/>
      <c r="W73" s="978"/>
      <c r="X73" s="978"/>
      <c r="Y73" s="978"/>
      <c r="Z73" s="978"/>
      <c r="AA73" s="11"/>
    </row>
    <row r="74" spans="2:27" ht="30" hidden="1" customHeight="1" thickBot="1" x14ac:dyDescent="0.3">
      <c r="B74" s="10"/>
      <c r="C74" s="7"/>
      <c r="D74" s="96"/>
      <c r="E74" s="507"/>
      <c r="F74" s="58"/>
      <c r="G74" s="58"/>
      <c r="H74" s="58"/>
      <c r="I74" s="58"/>
      <c r="J74" s="58"/>
      <c r="K74" s="75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11"/>
    </row>
    <row r="75" spans="2:27" ht="30" hidden="1" customHeight="1" thickBot="1" x14ac:dyDescent="0.3">
      <c r="B75" s="10"/>
      <c r="C75" s="979" t="s">
        <v>523</v>
      </c>
      <c r="D75" s="980"/>
      <c r="E75" s="980"/>
      <c r="F75" s="981" t="s">
        <v>524</v>
      </c>
      <c r="G75" s="981"/>
      <c r="H75" s="981"/>
      <c r="I75" s="981"/>
      <c r="J75" s="981"/>
      <c r="K75" s="981"/>
      <c r="L75" s="981"/>
      <c r="M75" s="981"/>
      <c r="N75" s="981"/>
      <c r="O75" s="981"/>
      <c r="P75" s="981"/>
      <c r="Q75" s="981"/>
      <c r="R75" s="981"/>
      <c r="S75" s="981"/>
      <c r="T75" s="981"/>
      <c r="U75" s="981"/>
      <c r="V75" s="981"/>
      <c r="W75" s="981"/>
      <c r="X75" s="981"/>
      <c r="Y75" s="981"/>
      <c r="Z75" s="982"/>
      <c r="AA75" s="11"/>
    </row>
    <row r="76" spans="2:27" ht="30" hidden="1" customHeight="1" x14ac:dyDescent="0.25">
      <c r="B76" s="10"/>
      <c r="C76" s="28" t="s">
        <v>44</v>
      </c>
      <c r="D76" s="43" t="s">
        <v>92</v>
      </c>
      <c r="E76" s="493" t="s">
        <v>93</v>
      </c>
      <c r="F76" s="29">
        <v>1</v>
      </c>
      <c r="G76" s="29">
        <v>2</v>
      </c>
      <c r="H76" s="29">
        <v>3</v>
      </c>
      <c r="I76" s="29">
        <v>4</v>
      </c>
      <c r="J76" s="29">
        <v>5</v>
      </c>
      <c r="K76" s="51">
        <v>6</v>
      </c>
      <c r="L76" s="30">
        <v>7</v>
      </c>
      <c r="M76" s="30">
        <v>8</v>
      </c>
      <c r="N76" s="30">
        <v>9</v>
      </c>
      <c r="O76" s="30">
        <v>10</v>
      </c>
      <c r="P76" s="30">
        <v>11</v>
      </c>
      <c r="Q76" s="30">
        <v>12</v>
      </c>
      <c r="R76" s="30">
        <v>13</v>
      </c>
      <c r="S76" s="30">
        <v>14</v>
      </c>
      <c r="T76" s="30">
        <v>15</v>
      </c>
      <c r="U76" s="30">
        <v>16</v>
      </c>
      <c r="V76" s="30">
        <v>17</v>
      </c>
      <c r="W76" s="30">
        <v>18</v>
      </c>
      <c r="X76" s="30">
        <v>19</v>
      </c>
      <c r="Y76" s="30">
        <v>20</v>
      </c>
      <c r="Z76" s="31" t="s">
        <v>94</v>
      </c>
      <c r="AA76" s="11"/>
    </row>
    <row r="77" spans="2:27" ht="30" hidden="1" customHeight="1" x14ac:dyDescent="0.25">
      <c r="B77" s="10"/>
      <c r="C77" s="32">
        <f>C54+1</f>
        <v>21</v>
      </c>
      <c r="D77" s="59">
        <f>'PRE DATA'!B58</f>
        <v>0</v>
      </c>
      <c r="E77" s="494">
        <f>'PRE DATA'!C58</f>
        <v>0</v>
      </c>
      <c r="F77" s="170" t="s">
        <v>666</v>
      </c>
      <c r="G77" s="170" t="s">
        <v>666</v>
      </c>
      <c r="H77" s="170" t="s">
        <v>666</v>
      </c>
      <c r="I77" s="170" t="s">
        <v>666</v>
      </c>
      <c r="J77" s="170" t="s">
        <v>666</v>
      </c>
      <c r="K77" s="170" t="s">
        <v>666</v>
      </c>
      <c r="L77" s="52" t="s">
        <v>96</v>
      </c>
      <c r="M77" s="52" t="s">
        <v>96</v>
      </c>
      <c r="N77" s="52" t="s">
        <v>96</v>
      </c>
      <c r="O77" s="52" t="s">
        <v>96</v>
      </c>
      <c r="P77" s="52" t="s">
        <v>96</v>
      </c>
      <c r="Q77" s="52" t="s">
        <v>96</v>
      </c>
      <c r="R77" s="52" t="s">
        <v>96</v>
      </c>
      <c r="S77" s="52" t="s">
        <v>96</v>
      </c>
      <c r="T77" s="52" t="s">
        <v>96</v>
      </c>
      <c r="U77" s="52" t="s">
        <v>96</v>
      </c>
      <c r="V77" s="52" t="s">
        <v>96</v>
      </c>
      <c r="W77" s="52" t="s">
        <v>96</v>
      </c>
      <c r="X77" s="52" t="s">
        <v>96</v>
      </c>
      <c r="Y77" s="52" t="s">
        <v>96</v>
      </c>
      <c r="Z77" s="34">
        <f>COUNTIF(F77:Y77,"C")+COUNTIF(F77:Y77,"N")</f>
        <v>6</v>
      </c>
      <c r="AA77" s="11"/>
    </row>
    <row r="78" spans="2:27" ht="30" hidden="1" customHeight="1" x14ac:dyDescent="0.25">
      <c r="B78" s="10"/>
      <c r="C78" s="453">
        <f>C77+1</f>
        <v>22</v>
      </c>
      <c r="D78" s="52" t="s">
        <v>96</v>
      </c>
      <c r="E78" s="52" t="s">
        <v>96</v>
      </c>
      <c r="F78" s="52" t="s">
        <v>96</v>
      </c>
      <c r="G78" s="52" t="s">
        <v>96</v>
      </c>
      <c r="H78" s="52" t="s">
        <v>96</v>
      </c>
      <c r="I78" s="52" t="s">
        <v>96</v>
      </c>
      <c r="J78" s="52" t="s">
        <v>96</v>
      </c>
      <c r="K78" s="52" t="s">
        <v>96</v>
      </c>
      <c r="L78" s="52" t="s">
        <v>96</v>
      </c>
      <c r="M78" s="52" t="s">
        <v>96</v>
      </c>
      <c r="N78" s="52" t="s">
        <v>96</v>
      </c>
      <c r="O78" s="52" t="s">
        <v>96</v>
      </c>
      <c r="P78" s="52" t="s">
        <v>96</v>
      </c>
      <c r="Q78" s="52" t="s">
        <v>96</v>
      </c>
      <c r="R78" s="52" t="s">
        <v>96</v>
      </c>
      <c r="S78" s="52" t="s">
        <v>96</v>
      </c>
      <c r="T78" s="52" t="s">
        <v>96</v>
      </c>
      <c r="U78" s="52" t="s">
        <v>96</v>
      </c>
      <c r="V78" s="52" t="s">
        <v>96</v>
      </c>
      <c r="W78" s="52" t="s">
        <v>96</v>
      </c>
      <c r="X78" s="52" t="s">
        <v>96</v>
      </c>
      <c r="Y78" s="52" t="s">
        <v>96</v>
      </c>
      <c r="Z78" s="34">
        <f t="shared" ref="Z78:Z86" si="12">COUNTIF(F78:Y78,"C")+COUNTIF(F78:Y78,"N")</f>
        <v>0</v>
      </c>
      <c r="AA78" s="11"/>
    </row>
    <row r="79" spans="2:27" ht="30" hidden="1" customHeight="1" x14ac:dyDescent="0.25">
      <c r="B79" s="10"/>
      <c r="C79" s="453">
        <f t="shared" ref="C79:C86" si="13">C78+1</f>
        <v>23</v>
      </c>
      <c r="D79" s="52" t="s">
        <v>96</v>
      </c>
      <c r="E79" s="52" t="s">
        <v>96</v>
      </c>
      <c r="F79" s="52" t="s">
        <v>96</v>
      </c>
      <c r="G79" s="52" t="s">
        <v>96</v>
      </c>
      <c r="H79" s="52" t="s">
        <v>96</v>
      </c>
      <c r="I79" s="52" t="s">
        <v>96</v>
      </c>
      <c r="J79" s="52" t="s">
        <v>96</v>
      </c>
      <c r="K79" s="52" t="s">
        <v>96</v>
      </c>
      <c r="L79" s="52" t="s">
        <v>96</v>
      </c>
      <c r="M79" s="52" t="s">
        <v>96</v>
      </c>
      <c r="N79" s="52" t="s">
        <v>96</v>
      </c>
      <c r="O79" s="52" t="s">
        <v>96</v>
      </c>
      <c r="P79" s="52" t="s">
        <v>96</v>
      </c>
      <c r="Q79" s="52" t="s">
        <v>96</v>
      </c>
      <c r="R79" s="52" t="s">
        <v>96</v>
      </c>
      <c r="S79" s="52" t="s">
        <v>96</v>
      </c>
      <c r="T79" s="52" t="s">
        <v>96</v>
      </c>
      <c r="U79" s="52" t="s">
        <v>96</v>
      </c>
      <c r="V79" s="52" t="s">
        <v>96</v>
      </c>
      <c r="W79" s="52" t="s">
        <v>96</v>
      </c>
      <c r="X79" s="52" t="s">
        <v>96</v>
      </c>
      <c r="Y79" s="52" t="s">
        <v>96</v>
      </c>
      <c r="Z79" s="34">
        <f t="shared" si="12"/>
        <v>0</v>
      </c>
      <c r="AA79" s="11"/>
    </row>
    <row r="80" spans="2:27" ht="30" hidden="1" customHeight="1" x14ac:dyDescent="0.25">
      <c r="B80" s="10"/>
      <c r="C80" s="453">
        <f t="shared" si="13"/>
        <v>24</v>
      </c>
      <c r="D80" s="52" t="s">
        <v>96</v>
      </c>
      <c r="E80" s="52" t="s">
        <v>96</v>
      </c>
      <c r="F80" s="52" t="s">
        <v>96</v>
      </c>
      <c r="G80" s="52" t="s">
        <v>96</v>
      </c>
      <c r="H80" s="52" t="s">
        <v>96</v>
      </c>
      <c r="I80" s="52" t="s">
        <v>96</v>
      </c>
      <c r="J80" s="52" t="s">
        <v>96</v>
      </c>
      <c r="K80" s="52" t="s">
        <v>96</v>
      </c>
      <c r="L80" s="52" t="s">
        <v>96</v>
      </c>
      <c r="M80" s="52" t="s">
        <v>96</v>
      </c>
      <c r="N80" s="52" t="s">
        <v>96</v>
      </c>
      <c r="O80" s="52" t="s">
        <v>96</v>
      </c>
      <c r="P80" s="52" t="s">
        <v>96</v>
      </c>
      <c r="Q80" s="52" t="s">
        <v>96</v>
      </c>
      <c r="R80" s="52" t="s">
        <v>96</v>
      </c>
      <c r="S80" s="52" t="s">
        <v>96</v>
      </c>
      <c r="T80" s="52" t="s">
        <v>96</v>
      </c>
      <c r="U80" s="52" t="s">
        <v>96</v>
      </c>
      <c r="V80" s="52" t="s">
        <v>96</v>
      </c>
      <c r="W80" s="52" t="s">
        <v>96</v>
      </c>
      <c r="X80" s="52" t="s">
        <v>96</v>
      </c>
      <c r="Y80" s="52" t="s">
        <v>96</v>
      </c>
      <c r="Z80" s="34">
        <f t="shared" si="12"/>
        <v>0</v>
      </c>
      <c r="AA80" s="11"/>
    </row>
    <row r="81" spans="2:27" ht="30" hidden="1" customHeight="1" x14ac:dyDescent="0.25">
      <c r="B81" s="10"/>
      <c r="C81" s="453">
        <f t="shared" si="13"/>
        <v>25</v>
      </c>
      <c r="D81" s="52" t="s">
        <v>96</v>
      </c>
      <c r="E81" s="52" t="s">
        <v>96</v>
      </c>
      <c r="F81" s="52" t="s">
        <v>96</v>
      </c>
      <c r="G81" s="52" t="s">
        <v>96</v>
      </c>
      <c r="H81" s="52" t="s">
        <v>96</v>
      </c>
      <c r="I81" s="52" t="s">
        <v>96</v>
      </c>
      <c r="J81" s="52" t="s">
        <v>96</v>
      </c>
      <c r="K81" s="52" t="s">
        <v>96</v>
      </c>
      <c r="L81" s="52" t="s">
        <v>96</v>
      </c>
      <c r="M81" s="52" t="s">
        <v>96</v>
      </c>
      <c r="N81" s="52" t="s">
        <v>96</v>
      </c>
      <c r="O81" s="52" t="s">
        <v>96</v>
      </c>
      <c r="P81" s="52" t="s">
        <v>96</v>
      </c>
      <c r="Q81" s="52" t="s">
        <v>96</v>
      </c>
      <c r="R81" s="52" t="s">
        <v>96</v>
      </c>
      <c r="S81" s="52" t="s">
        <v>96</v>
      </c>
      <c r="T81" s="52" t="s">
        <v>96</v>
      </c>
      <c r="U81" s="52" t="s">
        <v>96</v>
      </c>
      <c r="V81" s="52" t="s">
        <v>96</v>
      </c>
      <c r="W81" s="52" t="s">
        <v>96</v>
      </c>
      <c r="X81" s="52" t="s">
        <v>96</v>
      </c>
      <c r="Y81" s="52" t="s">
        <v>96</v>
      </c>
      <c r="Z81" s="34">
        <f t="shared" si="12"/>
        <v>0</v>
      </c>
      <c r="AA81" s="11"/>
    </row>
    <row r="82" spans="2:27" ht="30" hidden="1" customHeight="1" x14ac:dyDescent="0.25">
      <c r="B82" s="10"/>
      <c r="C82" s="32">
        <f t="shared" si="13"/>
        <v>26</v>
      </c>
      <c r="D82" s="52" t="s">
        <v>96</v>
      </c>
      <c r="E82" s="52" t="s">
        <v>96</v>
      </c>
      <c r="F82" s="52" t="s">
        <v>96</v>
      </c>
      <c r="G82" s="52" t="s">
        <v>96</v>
      </c>
      <c r="H82" s="52" t="s">
        <v>96</v>
      </c>
      <c r="I82" s="52" t="s">
        <v>96</v>
      </c>
      <c r="J82" s="52" t="s">
        <v>96</v>
      </c>
      <c r="K82" s="52" t="s">
        <v>96</v>
      </c>
      <c r="L82" s="52" t="s">
        <v>96</v>
      </c>
      <c r="M82" s="52" t="s">
        <v>96</v>
      </c>
      <c r="N82" s="52" t="s">
        <v>96</v>
      </c>
      <c r="O82" s="52" t="s">
        <v>96</v>
      </c>
      <c r="P82" s="52" t="s">
        <v>96</v>
      </c>
      <c r="Q82" s="52" t="s">
        <v>96</v>
      </c>
      <c r="R82" s="52" t="s">
        <v>96</v>
      </c>
      <c r="S82" s="52" t="s">
        <v>96</v>
      </c>
      <c r="T82" s="52" t="s">
        <v>96</v>
      </c>
      <c r="U82" s="52" t="s">
        <v>96</v>
      </c>
      <c r="V82" s="52" t="s">
        <v>96</v>
      </c>
      <c r="W82" s="52" t="s">
        <v>96</v>
      </c>
      <c r="X82" s="52" t="s">
        <v>96</v>
      </c>
      <c r="Y82" s="52" t="s">
        <v>96</v>
      </c>
      <c r="Z82" s="34">
        <f t="shared" si="12"/>
        <v>0</v>
      </c>
      <c r="AA82" s="11"/>
    </row>
    <row r="83" spans="2:27" ht="30" hidden="1" customHeight="1" x14ac:dyDescent="0.25">
      <c r="B83" s="10"/>
      <c r="C83" s="32">
        <f t="shared" si="13"/>
        <v>27</v>
      </c>
      <c r="D83" s="52" t="s">
        <v>96</v>
      </c>
      <c r="E83" s="52" t="s">
        <v>96</v>
      </c>
      <c r="F83" s="52" t="s">
        <v>96</v>
      </c>
      <c r="G83" s="52" t="s">
        <v>96</v>
      </c>
      <c r="H83" s="52" t="s">
        <v>96</v>
      </c>
      <c r="I83" s="52" t="s">
        <v>96</v>
      </c>
      <c r="J83" s="52" t="s">
        <v>96</v>
      </c>
      <c r="K83" s="52" t="s">
        <v>96</v>
      </c>
      <c r="L83" s="52" t="s">
        <v>96</v>
      </c>
      <c r="M83" s="52" t="s">
        <v>96</v>
      </c>
      <c r="N83" s="52" t="s">
        <v>96</v>
      </c>
      <c r="O83" s="52" t="s">
        <v>96</v>
      </c>
      <c r="P83" s="52" t="s">
        <v>96</v>
      </c>
      <c r="Q83" s="52" t="s">
        <v>96</v>
      </c>
      <c r="R83" s="52" t="s">
        <v>96</v>
      </c>
      <c r="S83" s="52" t="s">
        <v>96</v>
      </c>
      <c r="T83" s="52" t="s">
        <v>96</v>
      </c>
      <c r="U83" s="52" t="s">
        <v>96</v>
      </c>
      <c r="V83" s="52" t="s">
        <v>96</v>
      </c>
      <c r="W83" s="52" t="s">
        <v>96</v>
      </c>
      <c r="X83" s="52" t="s">
        <v>96</v>
      </c>
      <c r="Y83" s="52" t="s">
        <v>96</v>
      </c>
      <c r="Z83" s="34">
        <f t="shared" si="12"/>
        <v>0</v>
      </c>
      <c r="AA83" s="11"/>
    </row>
    <row r="84" spans="2:27" ht="30" hidden="1" customHeight="1" x14ac:dyDescent="0.25">
      <c r="B84" s="10"/>
      <c r="C84" s="32">
        <f t="shared" si="13"/>
        <v>28</v>
      </c>
      <c r="D84" s="52" t="s">
        <v>96</v>
      </c>
      <c r="E84" s="52" t="s">
        <v>96</v>
      </c>
      <c r="F84" s="52" t="s">
        <v>96</v>
      </c>
      <c r="G84" s="52" t="s">
        <v>96</v>
      </c>
      <c r="H84" s="52" t="s">
        <v>96</v>
      </c>
      <c r="I84" s="52" t="s">
        <v>96</v>
      </c>
      <c r="J84" s="52" t="s">
        <v>96</v>
      </c>
      <c r="K84" s="52" t="s">
        <v>96</v>
      </c>
      <c r="L84" s="52" t="s">
        <v>96</v>
      </c>
      <c r="M84" s="52" t="s">
        <v>96</v>
      </c>
      <c r="N84" s="52" t="s">
        <v>96</v>
      </c>
      <c r="O84" s="52" t="s">
        <v>96</v>
      </c>
      <c r="P84" s="52" t="s">
        <v>96</v>
      </c>
      <c r="Q84" s="52" t="s">
        <v>96</v>
      </c>
      <c r="R84" s="52" t="s">
        <v>96</v>
      </c>
      <c r="S84" s="52" t="s">
        <v>96</v>
      </c>
      <c r="T84" s="52" t="s">
        <v>96</v>
      </c>
      <c r="U84" s="52" t="s">
        <v>96</v>
      </c>
      <c r="V84" s="52" t="s">
        <v>96</v>
      </c>
      <c r="W84" s="52" t="s">
        <v>96</v>
      </c>
      <c r="X84" s="52" t="s">
        <v>96</v>
      </c>
      <c r="Y84" s="52" t="s">
        <v>96</v>
      </c>
      <c r="Z84" s="34">
        <f t="shared" si="12"/>
        <v>0</v>
      </c>
      <c r="AA84" s="11"/>
    </row>
    <row r="85" spans="2:27" ht="30" hidden="1" customHeight="1" x14ac:dyDescent="0.25">
      <c r="B85" s="10"/>
      <c r="C85" s="32">
        <f t="shared" si="13"/>
        <v>29</v>
      </c>
      <c r="D85" s="52" t="s">
        <v>96</v>
      </c>
      <c r="E85" s="52" t="s">
        <v>96</v>
      </c>
      <c r="F85" s="52" t="s">
        <v>96</v>
      </c>
      <c r="G85" s="52" t="s">
        <v>96</v>
      </c>
      <c r="H85" s="52" t="s">
        <v>96</v>
      </c>
      <c r="I85" s="52" t="s">
        <v>96</v>
      </c>
      <c r="J85" s="52" t="s">
        <v>96</v>
      </c>
      <c r="K85" s="52" t="s">
        <v>96</v>
      </c>
      <c r="L85" s="52" t="s">
        <v>96</v>
      </c>
      <c r="M85" s="52" t="s">
        <v>96</v>
      </c>
      <c r="N85" s="52" t="s">
        <v>96</v>
      </c>
      <c r="O85" s="52" t="s">
        <v>96</v>
      </c>
      <c r="P85" s="52" t="s">
        <v>96</v>
      </c>
      <c r="Q85" s="52" t="s">
        <v>96</v>
      </c>
      <c r="R85" s="52" t="s">
        <v>96</v>
      </c>
      <c r="S85" s="52" t="s">
        <v>96</v>
      </c>
      <c r="T85" s="52" t="s">
        <v>96</v>
      </c>
      <c r="U85" s="52" t="s">
        <v>96</v>
      </c>
      <c r="V85" s="52" t="s">
        <v>96</v>
      </c>
      <c r="W85" s="52" t="s">
        <v>96</v>
      </c>
      <c r="X85" s="52" t="s">
        <v>96</v>
      </c>
      <c r="Y85" s="52" t="s">
        <v>96</v>
      </c>
      <c r="Z85" s="34">
        <f t="shared" si="12"/>
        <v>0</v>
      </c>
      <c r="AA85" s="11"/>
    </row>
    <row r="86" spans="2:27" ht="30" hidden="1" customHeight="1" thickBot="1" x14ac:dyDescent="0.3">
      <c r="B86" s="10"/>
      <c r="C86" s="35">
        <f t="shared" si="13"/>
        <v>30</v>
      </c>
      <c r="D86" s="53" t="s">
        <v>96</v>
      </c>
      <c r="E86" s="53" t="s">
        <v>96</v>
      </c>
      <c r="F86" s="53" t="s">
        <v>96</v>
      </c>
      <c r="G86" s="53" t="s">
        <v>96</v>
      </c>
      <c r="H86" s="53" t="s">
        <v>96</v>
      </c>
      <c r="I86" s="53" t="s">
        <v>96</v>
      </c>
      <c r="J86" s="53" t="s">
        <v>96</v>
      </c>
      <c r="K86" s="53" t="s">
        <v>96</v>
      </c>
      <c r="L86" s="53" t="s">
        <v>96</v>
      </c>
      <c r="M86" s="53" t="s">
        <v>96</v>
      </c>
      <c r="N86" s="53" t="s">
        <v>96</v>
      </c>
      <c r="O86" s="53" t="s">
        <v>96</v>
      </c>
      <c r="P86" s="53" t="s">
        <v>96</v>
      </c>
      <c r="Q86" s="53" t="s">
        <v>96</v>
      </c>
      <c r="R86" s="53" t="s">
        <v>96</v>
      </c>
      <c r="S86" s="53" t="s">
        <v>96</v>
      </c>
      <c r="T86" s="53" t="s">
        <v>96</v>
      </c>
      <c r="U86" s="53" t="s">
        <v>96</v>
      </c>
      <c r="V86" s="53" t="s">
        <v>96</v>
      </c>
      <c r="W86" s="53" t="s">
        <v>96</v>
      </c>
      <c r="X86" s="53" t="s">
        <v>96</v>
      </c>
      <c r="Y86" s="53" t="s">
        <v>96</v>
      </c>
      <c r="Z86" s="148">
        <f t="shared" si="12"/>
        <v>0</v>
      </c>
      <c r="AA86" s="11"/>
    </row>
    <row r="87" spans="2:27" ht="30" hidden="1" customHeight="1" thickBot="1" x14ac:dyDescent="0.3">
      <c r="B87" s="10"/>
      <c r="C87" s="6"/>
      <c r="D87" s="44"/>
      <c r="E87" s="496"/>
      <c r="F87" s="36"/>
      <c r="G87" s="37"/>
      <c r="H87" s="37"/>
      <c r="I87" s="37"/>
      <c r="J87" s="37"/>
      <c r="K87" s="54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856" t="s">
        <v>97</v>
      </c>
      <c r="W87" s="857"/>
      <c r="X87" s="857"/>
      <c r="Y87" s="858"/>
      <c r="Z87" s="147">
        <f>SUM(Z77:Z86)</f>
        <v>6</v>
      </c>
      <c r="AA87" s="11"/>
    </row>
    <row r="88" spans="2:27" ht="30" hidden="1" customHeight="1" thickBot="1" x14ac:dyDescent="0.3">
      <c r="B88" s="160"/>
      <c r="C88" s="973" t="s">
        <v>98</v>
      </c>
      <c r="D88" s="974"/>
      <c r="E88" s="974"/>
      <c r="F88" s="974"/>
      <c r="G88" s="974"/>
      <c r="H88" s="974"/>
      <c r="I88" s="974"/>
      <c r="J88" s="974"/>
      <c r="K88" s="974"/>
      <c r="L88" s="974"/>
      <c r="M88" s="974"/>
      <c r="N88" s="974"/>
      <c r="O88" s="974"/>
      <c r="P88" s="974"/>
      <c r="Q88" s="974"/>
      <c r="R88" s="974"/>
      <c r="S88" s="974"/>
      <c r="T88" s="974"/>
      <c r="U88" s="974"/>
      <c r="V88" s="974"/>
      <c r="W88" s="974"/>
      <c r="X88" s="974"/>
      <c r="Y88" s="975"/>
      <c r="Z88" s="161"/>
      <c r="AA88" s="162"/>
    </row>
    <row r="89" spans="2:27" ht="30" hidden="1" customHeight="1" x14ac:dyDescent="0.25">
      <c r="B89" s="160"/>
      <c r="C89" s="959" t="s">
        <v>525</v>
      </c>
      <c r="D89" s="960"/>
      <c r="E89" s="960"/>
      <c r="F89" s="151">
        <f t="shared" ref="F89:K89" si="14">COUNTIF(F77:F86,"C")</f>
        <v>1</v>
      </c>
      <c r="G89" s="151">
        <f t="shared" si="14"/>
        <v>1</v>
      </c>
      <c r="H89" s="151">
        <f t="shared" si="14"/>
        <v>1</v>
      </c>
      <c r="I89" s="151">
        <f t="shared" si="14"/>
        <v>1</v>
      </c>
      <c r="J89" s="151">
        <f t="shared" si="14"/>
        <v>1</v>
      </c>
      <c r="K89" s="151">
        <f t="shared" si="14"/>
        <v>1</v>
      </c>
      <c r="L89" s="152" t="s">
        <v>96</v>
      </c>
      <c r="M89" s="152" t="s">
        <v>96</v>
      </c>
      <c r="N89" s="152" t="s">
        <v>96</v>
      </c>
      <c r="O89" s="152" t="s">
        <v>96</v>
      </c>
      <c r="P89" s="152" t="s">
        <v>96</v>
      </c>
      <c r="Q89" s="152" t="s">
        <v>96</v>
      </c>
      <c r="R89" s="152" t="s">
        <v>96</v>
      </c>
      <c r="S89" s="152" t="s">
        <v>96</v>
      </c>
      <c r="T89" s="152" t="s">
        <v>96</v>
      </c>
      <c r="U89" s="152" t="s">
        <v>96</v>
      </c>
      <c r="V89" s="152" t="s">
        <v>96</v>
      </c>
      <c r="W89" s="152" t="s">
        <v>96</v>
      </c>
      <c r="X89" s="152" t="s">
        <v>96</v>
      </c>
      <c r="Y89" s="153" t="s">
        <v>96</v>
      </c>
      <c r="Z89" s="161"/>
      <c r="AA89" s="162"/>
    </row>
    <row r="90" spans="2:27" ht="30" hidden="1" customHeight="1" x14ac:dyDescent="0.25">
      <c r="B90" s="160"/>
      <c r="C90" s="962" t="s">
        <v>108</v>
      </c>
      <c r="D90" s="963"/>
      <c r="E90" s="963"/>
      <c r="F90" s="60">
        <f t="shared" ref="F90:K90" si="15">COUNTIF(F77:F86,"N")</f>
        <v>0</v>
      </c>
      <c r="G90" s="60">
        <f t="shared" si="15"/>
        <v>0</v>
      </c>
      <c r="H90" s="60">
        <f t="shared" si="15"/>
        <v>0</v>
      </c>
      <c r="I90" s="60">
        <f t="shared" si="15"/>
        <v>0</v>
      </c>
      <c r="J90" s="60">
        <f t="shared" si="15"/>
        <v>0</v>
      </c>
      <c r="K90" s="60">
        <f t="shared" si="15"/>
        <v>0</v>
      </c>
      <c r="L90" s="33" t="s">
        <v>96</v>
      </c>
      <c r="M90" s="33" t="s">
        <v>96</v>
      </c>
      <c r="N90" s="33" t="s">
        <v>96</v>
      </c>
      <c r="O90" s="33" t="s">
        <v>96</v>
      </c>
      <c r="P90" s="33" t="s">
        <v>96</v>
      </c>
      <c r="Q90" s="33" t="s">
        <v>96</v>
      </c>
      <c r="R90" s="33" t="s">
        <v>96</v>
      </c>
      <c r="S90" s="33" t="s">
        <v>96</v>
      </c>
      <c r="T90" s="33" t="s">
        <v>96</v>
      </c>
      <c r="U90" s="33" t="s">
        <v>96</v>
      </c>
      <c r="V90" s="33" t="s">
        <v>96</v>
      </c>
      <c r="W90" s="33" t="s">
        <v>96</v>
      </c>
      <c r="X90" s="33" t="s">
        <v>96</v>
      </c>
      <c r="Y90" s="150" t="s">
        <v>96</v>
      </c>
      <c r="Z90" s="161"/>
      <c r="AA90" s="162"/>
    </row>
    <row r="91" spans="2:27" ht="30" hidden="1" customHeight="1" thickBot="1" x14ac:dyDescent="0.3">
      <c r="B91" s="160"/>
      <c r="C91" s="965" t="s">
        <v>109</v>
      </c>
      <c r="D91" s="966"/>
      <c r="E91" s="966"/>
      <c r="F91" s="154">
        <f t="shared" ref="F91:K91" si="16">COUNTIF(F77:F86,"A")</f>
        <v>0</v>
      </c>
      <c r="G91" s="154">
        <f t="shared" si="16"/>
        <v>0</v>
      </c>
      <c r="H91" s="154">
        <f t="shared" si="16"/>
        <v>0</v>
      </c>
      <c r="I91" s="154">
        <f t="shared" si="16"/>
        <v>0</v>
      </c>
      <c r="J91" s="154">
        <f t="shared" si="16"/>
        <v>0</v>
      </c>
      <c r="K91" s="154">
        <f t="shared" si="16"/>
        <v>0</v>
      </c>
      <c r="L91" s="155" t="s">
        <v>96</v>
      </c>
      <c r="M91" s="155" t="s">
        <v>96</v>
      </c>
      <c r="N91" s="155" t="s">
        <v>96</v>
      </c>
      <c r="O91" s="155" t="s">
        <v>96</v>
      </c>
      <c r="P91" s="155" t="s">
        <v>96</v>
      </c>
      <c r="Q91" s="155" t="s">
        <v>96</v>
      </c>
      <c r="R91" s="155" t="s">
        <v>96</v>
      </c>
      <c r="S91" s="155" t="s">
        <v>96</v>
      </c>
      <c r="T91" s="155" t="s">
        <v>96</v>
      </c>
      <c r="U91" s="155" t="s">
        <v>96</v>
      </c>
      <c r="V91" s="155" t="s">
        <v>96</v>
      </c>
      <c r="W91" s="155" t="s">
        <v>96</v>
      </c>
      <c r="X91" s="155" t="s">
        <v>96</v>
      </c>
      <c r="Y91" s="156" t="s">
        <v>96</v>
      </c>
      <c r="Z91" s="161"/>
      <c r="AA91" s="162"/>
    </row>
    <row r="92" spans="2:27" ht="30" hidden="1" customHeight="1" thickBot="1" x14ac:dyDescent="0.3">
      <c r="B92" s="160"/>
      <c r="C92" s="968" t="s">
        <v>527</v>
      </c>
      <c r="D92" s="969"/>
      <c r="E92" s="502" t="str">
        <f>'PRE DATA'!$C$34</f>
        <v>2019-1</v>
      </c>
      <c r="F92" s="951"/>
      <c r="G92" s="952"/>
      <c r="H92" s="952"/>
      <c r="I92" s="952"/>
      <c r="J92" s="952"/>
      <c r="K92" s="952"/>
      <c r="L92" s="952"/>
      <c r="M92" s="952"/>
      <c r="N92" s="952"/>
      <c r="O92" s="952"/>
      <c r="P92" s="955"/>
      <c r="Q92" s="955"/>
      <c r="R92" s="955"/>
      <c r="S92" s="955"/>
      <c r="T92" s="955"/>
      <c r="U92" s="955"/>
      <c r="V92" s="955"/>
      <c r="W92" s="955"/>
      <c r="X92" s="955"/>
      <c r="Y92" s="956"/>
      <c r="Z92" s="161"/>
      <c r="AA92" s="162"/>
    </row>
    <row r="93" spans="2:27" ht="30" hidden="1" customHeight="1" thickBot="1" x14ac:dyDescent="0.3">
      <c r="B93" s="160"/>
      <c r="C93" s="157"/>
      <c r="D93" s="158"/>
      <c r="E93" s="503"/>
      <c r="F93" s="953"/>
      <c r="G93" s="954"/>
      <c r="H93" s="954"/>
      <c r="I93" s="954"/>
      <c r="J93" s="954"/>
      <c r="K93" s="954"/>
      <c r="L93" s="954"/>
      <c r="M93" s="954"/>
      <c r="N93" s="954"/>
      <c r="O93" s="954"/>
      <c r="P93" s="957"/>
      <c r="Q93" s="957"/>
      <c r="R93" s="957"/>
      <c r="S93" s="957"/>
      <c r="T93" s="957"/>
      <c r="U93" s="957"/>
      <c r="V93" s="957"/>
      <c r="W93" s="957"/>
      <c r="X93" s="957"/>
      <c r="Y93" s="958"/>
      <c r="Z93" s="161"/>
      <c r="AA93" s="162"/>
    </row>
    <row r="94" spans="2:27" ht="30" hidden="1" customHeight="1" x14ac:dyDescent="0.25">
      <c r="B94" s="160"/>
      <c r="C94" s="941" t="s">
        <v>529</v>
      </c>
      <c r="D94" s="942"/>
      <c r="E94" s="504" t="str">
        <f>'PRE DATA'!$C$16</f>
        <v>2019-07-28</v>
      </c>
      <c r="F94" s="943" t="str">
        <f>'PRE DATA'!$C$25</f>
        <v xml:space="preserve"> NIHAL</v>
      </c>
      <c r="G94" s="944"/>
      <c r="H94" s="944"/>
      <c r="I94" s="944"/>
      <c r="J94" s="944"/>
      <c r="K94" s="944"/>
      <c r="L94" s="944"/>
      <c r="M94" s="944"/>
      <c r="N94" s="944"/>
      <c r="O94" s="944"/>
      <c r="P94" s="944" t="str">
        <f>'PRE DATA'!$C$29</f>
        <v>Perera</v>
      </c>
      <c r="Q94" s="944"/>
      <c r="R94" s="944"/>
      <c r="S94" s="944"/>
      <c r="T94" s="944"/>
      <c r="U94" s="944"/>
      <c r="V94" s="944"/>
      <c r="W94" s="944"/>
      <c r="X94" s="944"/>
      <c r="Y94" s="945"/>
      <c r="Z94" s="161"/>
      <c r="AA94" s="162"/>
    </row>
    <row r="95" spans="2:27" ht="30" hidden="1" customHeight="1" thickBot="1" x14ac:dyDescent="0.3">
      <c r="B95" s="160"/>
      <c r="C95" s="946" t="s">
        <v>530</v>
      </c>
      <c r="D95" s="947"/>
      <c r="E95" s="505" t="str">
        <f>'PRE DATA'!$C$17</f>
        <v>2019-07-28</v>
      </c>
      <c r="F95" s="948" t="s">
        <v>528</v>
      </c>
      <c r="G95" s="949"/>
      <c r="H95" s="949"/>
      <c r="I95" s="949"/>
      <c r="J95" s="949"/>
      <c r="K95" s="949"/>
      <c r="L95" s="949"/>
      <c r="M95" s="949"/>
      <c r="N95" s="949"/>
      <c r="O95" s="949"/>
      <c r="P95" s="949"/>
      <c r="Q95" s="949"/>
      <c r="R95" s="949"/>
      <c r="S95" s="949"/>
      <c r="T95" s="949"/>
      <c r="U95" s="949"/>
      <c r="V95" s="949"/>
      <c r="W95" s="949"/>
      <c r="X95" s="949"/>
      <c r="Y95" s="950"/>
      <c r="Z95" s="161"/>
      <c r="AA95" s="162"/>
    </row>
    <row r="96" spans="2:27" ht="30" hidden="1" customHeight="1" thickBot="1" x14ac:dyDescent="0.3">
      <c r="B96" s="163"/>
      <c r="C96" s="164"/>
      <c r="D96" s="164"/>
      <c r="E96" s="508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5"/>
    </row>
    <row r="97" spans="2:2" hidden="1" x14ac:dyDescent="0.25">
      <c r="B97" s="6"/>
    </row>
  </sheetData>
  <mergeCells count="82">
    <mergeCell ref="D34:Z34"/>
    <mergeCell ref="E35:Y35"/>
    <mergeCell ref="Z35:Z36"/>
    <mergeCell ref="E36:Y36"/>
    <mergeCell ref="E7:Y7"/>
    <mergeCell ref="D8:Z8"/>
    <mergeCell ref="D9:Z9"/>
    <mergeCell ref="V23:Y23"/>
    <mergeCell ref="F31:Y31"/>
    <mergeCell ref="C30:D30"/>
    <mergeCell ref="C31:D31"/>
    <mergeCell ref="F11:Z11"/>
    <mergeCell ref="C11:E11"/>
    <mergeCell ref="C24:Y24"/>
    <mergeCell ref="F28:O29"/>
    <mergeCell ref="P28:Y29"/>
    <mergeCell ref="D2:Z2"/>
    <mergeCell ref="E3:Y3"/>
    <mergeCell ref="Z3:Z4"/>
    <mergeCell ref="E4:Y4"/>
    <mergeCell ref="E5:Y5"/>
    <mergeCell ref="E6:H6"/>
    <mergeCell ref="I6:L6"/>
    <mergeCell ref="M6:Y6"/>
    <mergeCell ref="C60:D60"/>
    <mergeCell ref="F60:O61"/>
    <mergeCell ref="P60:Y61"/>
    <mergeCell ref="E39:Y39"/>
    <mergeCell ref="D40:Z40"/>
    <mergeCell ref="D41:Z41"/>
    <mergeCell ref="V55:Y55"/>
    <mergeCell ref="C43:E43"/>
    <mergeCell ref="F43:Z43"/>
    <mergeCell ref="C58:E58"/>
    <mergeCell ref="C59:E59"/>
    <mergeCell ref="E37:Y37"/>
    <mergeCell ref="E38:H38"/>
    <mergeCell ref="I38:L38"/>
    <mergeCell ref="M38:P38"/>
    <mergeCell ref="Q38:T38"/>
    <mergeCell ref="U38:Y38"/>
    <mergeCell ref="C95:D95"/>
    <mergeCell ref="F95:Y95"/>
    <mergeCell ref="F94:O94"/>
    <mergeCell ref="P94:Y94"/>
    <mergeCell ref="E71:Y71"/>
    <mergeCell ref="D72:Z72"/>
    <mergeCell ref="D73:Z73"/>
    <mergeCell ref="V87:Y87"/>
    <mergeCell ref="C75:E75"/>
    <mergeCell ref="F75:Z75"/>
    <mergeCell ref="C91:E91"/>
    <mergeCell ref="C92:D92"/>
    <mergeCell ref="F92:O93"/>
    <mergeCell ref="P92:Y93"/>
    <mergeCell ref="C94:D94"/>
    <mergeCell ref="C25:E25"/>
    <mergeCell ref="C26:E26"/>
    <mergeCell ref="C27:E27"/>
    <mergeCell ref="C28:D28"/>
    <mergeCell ref="F30:O30"/>
    <mergeCell ref="P30:Y30"/>
    <mergeCell ref="C56:Y56"/>
    <mergeCell ref="C88:Y88"/>
    <mergeCell ref="C89:E89"/>
    <mergeCell ref="C90:E90"/>
    <mergeCell ref="C57:E57"/>
    <mergeCell ref="D66:Z66"/>
    <mergeCell ref="E67:Y67"/>
    <mergeCell ref="Z67:Z68"/>
    <mergeCell ref="E68:Y68"/>
    <mergeCell ref="E69:Y69"/>
    <mergeCell ref="E70:H70"/>
    <mergeCell ref="I70:L70"/>
    <mergeCell ref="M70:P70"/>
    <mergeCell ref="Q70:T70"/>
    <mergeCell ref="U70:Y70"/>
    <mergeCell ref="C62:D62"/>
    <mergeCell ref="F62:O62"/>
    <mergeCell ref="P62:Y62"/>
    <mergeCell ref="C63:D63"/>
    <mergeCell ref="F63:Y63"/>
  </mergeCells>
  <conditionalFormatting sqref="F13:K13 D14:Y22">
    <cfRule type="cellIs" dxfId="180" priority="364" operator="equal">
      <formula>0</formula>
    </cfRule>
  </conditionalFormatting>
  <conditionalFormatting sqref="D77:E77">
    <cfRule type="cellIs" dxfId="179" priority="351" operator="equal">
      <formula>0</formula>
    </cfRule>
  </conditionalFormatting>
  <conditionalFormatting sqref="D45:E49">
    <cfRule type="cellIs" dxfId="178" priority="350" operator="equal">
      <formula>0</formula>
    </cfRule>
  </conditionalFormatting>
  <conditionalFormatting sqref="D13:E13 G13:Y13 G13:K22">
    <cfRule type="cellIs" dxfId="177" priority="349" operator="equal">
      <formula>0</formula>
    </cfRule>
  </conditionalFormatting>
  <conditionalFormatting sqref="M38:P38">
    <cfRule type="cellIs" dxfId="176" priority="348" operator="equal">
      <formula>0</formula>
    </cfRule>
  </conditionalFormatting>
  <conditionalFormatting sqref="Q38:T38">
    <cfRule type="cellIs" dxfId="175" priority="347" operator="equal">
      <formula>0</formula>
    </cfRule>
  </conditionalFormatting>
  <conditionalFormatting sqref="U38">
    <cfRule type="cellIs" dxfId="174" priority="346" operator="equal">
      <formula>0</formula>
    </cfRule>
  </conditionalFormatting>
  <conditionalFormatting sqref="M70:P70">
    <cfRule type="cellIs" dxfId="173" priority="345" operator="equal">
      <formula>0</formula>
    </cfRule>
  </conditionalFormatting>
  <conditionalFormatting sqref="Q70:T70">
    <cfRule type="cellIs" dxfId="172" priority="344" operator="equal">
      <formula>0</formula>
    </cfRule>
  </conditionalFormatting>
  <conditionalFormatting sqref="U70">
    <cfRule type="cellIs" dxfId="171" priority="343" operator="equal">
      <formula>0</formula>
    </cfRule>
  </conditionalFormatting>
  <conditionalFormatting sqref="I6:L6">
    <cfRule type="cellIs" dxfId="170" priority="302" operator="equal">
      <formula>0</formula>
    </cfRule>
    <cfRule type="cellIs" priority="303" operator="equal">
      <formula>0</formula>
    </cfRule>
  </conditionalFormatting>
  <conditionalFormatting sqref="M6">
    <cfRule type="cellIs" dxfId="169" priority="300" operator="equal">
      <formula>0</formula>
    </cfRule>
    <cfRule type="cellIs" priority="301" operator="equal">
      <formula>0</formula>
    </cfRule>
  </conditionalFormatting>
  <conditionalFormatting sqref="F13:Y22">
    <cfRule type="cellIs" dxfId="168" priority="292" operator="equal">
      <formula>"N"</formula>
    </cfRule>
    <cfRule type="cellIs" dxfId="167" priority="294" operator="equal">
      <formula>"-"</formula>
    </cfRule>
    <cfRule type="cellIs" dxfId="166" priority="295" operator="equal">
      <formula>"X"</formula>
    </cfRule>
  </conditionalFormatting>
  <conditionalFormatting sqref="F12:Y22">
    <cfRule type="cellIs" dxfId="165" priority="293" operator="equal">
      <formula>"A"</formula>
    </cfRule>
  </conditionalFormatting>
  <conditionalFormatting sqref="I38:L38">
    <cfRule type="cellIs" dxfId="164" priority="215" operator="equal">
      <formula>0</formula>
    </cfRule>
    <cfRule type="cellIs" priority="216" operator="equal">
      <formula>0</formula>
    </cfRule>
  </conditionalFormatting>
  <conditionalFormatting sqref="I70:L70">
    <cfRule type="cellIs" dxfId="163" priority="213" operator="equal">
      <formula>0</formula>
    </cfRule>
    <cfRule type="cellIs" priority="214" operator="equal">
      <formula>0</formula>
    </cfRule>
  </conditionalFormatting>
  <conditionalFormatting sqref="M45:Y45 L45:T49">
    <cfRule type="cellIs" dxfId="162" priority="176" operator="equal">
      <formula>0</formula>
    </cfRule>
  </conditionalFormatting>
  <conditionalFormatting sqref="L45:Y49 D50:Y54">
    <cfRule type="cellIs" dxfId="161" priority="172" operator="equal">
      <formula>"N"</formula>
    </cfRule>
    <cfRule type="cellIs" dxfId="160" priority="174" operator="equal">
      <formula>"-"</formula>
    </cfRule>
    <cfRule type="cellIs" dxfId="159" priority="175" operator="equal">
      <formula>"X"</formula>
    </cfRule>
  </conditionalFormatting>
  <conditionalFormatting sqref="L45:Y49 D50:Y54">
    <cfRule type="cellIs" dxfId="158" priority="173" operator="equal">
      <formula>"A"</formula>
    </cfRule>
  </conditionalFormatting>
  <conditionalFormatting sqref="L77:T86 D78:K86">
    <cfRule type="cellIs" dxfId="157" priority="171" operator="equal">
      <formula>0</formula>
    </cfRule>
  </conditionalFormatting>
  <conditionalFormatting sqref="L77:Y86 D78:K86">
    <cfRule type="cellIs" dxfId="156" priority="167" operator="equal">
      <formula>"N"</formula>
    </cfRule>
    <cfRule type="cellIs" dxfId="155" priority="169" operator="equal">
      <formula>"-"</formula>
    </cfRule>
    <cfRule type="cellIs" dxfId="154" priority="170" operator="equal">
      <formula>"X"</formula>
    </cfRule>
  </conditionalFormatting>
  <conditionalFormatting sqref="L77:Y86 D78:K86">
    <cfRule type="cellIs" dxfId="153" priority="168" operator="equal">
      <formula>"A"</formula>
    </cfRule>
  </conditionalFormatting>
  <conditionalFormatting sqref="F25:Y27">
    <cfRule type="cellIs" dxfId="152" priority="26" operator="equal">
      <formula>0</formula>
    </cfRule>
  </conditionalFormatting>
  <conditionalFormatting sqref="F77:K77">
    <cfRule type="cellIs" dxfId="151" priority="20" operator="equal">
      <formula>0</formula>
    </cfRule>
  </conditionalFormatting>
  <conditionalFormatting sqref="F77:K77">
    <cfRule type="cellIs" dxfId="150" priority="16" operator="equal">
      <formula>"N"</formula>
    </cfRule>
    <cfRule type="cellIs" dxfId="149" priority="18" operator="equal">
      <formula>"-"</formula>
    </cfRule>
    <cfRule type="cellIs" dxfId="148" priority="19" operator="equal">
      <formula>"X"</formula>
    </cfRule>
  </conditionalFormatting>
  <conditionalFormatting sqref="F77:K77">
    <cfRule type="cellIs" dxfId="147" priority="17" operator="equal">
      <formula>"A"</formula>
    </cfRule>
  </conditionalFormatting>
  <conditionalFormatting sqref="F45:K49">
    <cfRule type="cellIs" dxfId="146" priority="5" operator="equal">
      <formula>0</formula>
    </cfRule>
  </conditionalFormatting>
  <conditionalFormatting sqref="F45:K49">
    <cfRule type="cellIs" dxfId="145" priority="1" operator="equal">
      <formula>"N"</formula>
    </cfRule>
    <cfRule type="cellIs" dxfId="144" priority="3" operator="equal">
      <formula>"-"</formula>
    </cfRule>
    <cfRule type="cellIs" dxfId="143" priority="4" operator="equal">
      <formula>"X"</formula>
    </cfRule>
  </conditionalFormatting>
  <conditionalFormatting sqref="F45:K49">
    <cfRule type="cellIs" dxfId="142" priority="2" operator="equal">
      <formula>"A"</formula>
    </cfRule>
  </conditionalFormatting>
  <printOptions horizontalCentered="1" verticalCentered="1"/>
  <pageMargins left="0.2" right="0.2" top="0.25" bottom="0.25" header="0.3" footer="0.3"/>
  <pageSetup paperSize="9" scale="56" orientation="landscape" verticalDpi="300" r:id="rId1"/>
  <rowBreaks count="2" manualBreakCount="2">
    <brk id="33" max="16383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view="pageBreakPreview" zoomScale="70" zoomScaleNormal="85" zoomScaleSheetLayoutView="70" workbookViewId="0">
      <selection activeCell="B10" sqref="B10:F10"/>
    </sheetView>
  </sheetViews>
  <sheetFormatPr defaultRowHeight="15" x14ac:dyDescent="0.25"/>
  <cols>
    <col min="1" max="1" width="2.85546875" customWidth="1"/>
    <col min="2" max="2" width="6.28515625" bestFit="1" customWidth="1"/>
    <col min="3" max="3" width="58.5703125" bestFit="1" customWidth="1"/>
    <col min="4" max="4" width="93.7109375" customWidth="1"/>
    <col min="5" max="5" width="26.85546875" style="473" bestFit="1" customWidth="1"/>
    <col min="6" max="6" width="37.42578125" customWidth="1"/>
    <col min="7" max="7" width="4.5703125" customWidth="1"/>
  </cols>
  <sheetData>
    <row r="1" spans="2:7" ht="15.75" thickBot="1" x14ac:dyDescent="0.3"/>
    <row r="2" spans="2:7" s="198" customFormat="1" ht="12" customHeight="1" x14ac:dyDescent="0.25">
      <c r="B2" s="1"/>
      <c r="C2" s="2"/>
      <c r="D2" s="2"/>
      <c r="E2" s="735"/>
      <c r="F2" s="3"/>
    </row>
    <row r="3" spans="2:7" s="198" customFormat="1" ht="24.95" customHeight="1" x14ac:dyDescent="0.25">
      <c r="B3" s="10"/>
      <c r="C3" s="6"/>
      <c r="D3" s="6"/>
      <c r="E3" s="483"/>
      <c r="F3" s="11"/>
    </row>
    <row r="4" spans="2:7" ht="24.95" customHeight="1" x14ac:dyDescent="0.55000000000000004">
      <c r="B4" s="1005" t="str">
        <f>'ATTENDENCE FINAL'!B2:F2</f>
        <v>TRAINING INSTITUTE</v>
      </c>
      <c r="C4" s="1006"/>
      <c r="D4" s="1006"/>
      <c r="E4" s="1006"/>
      <c r="F4" s="1007"/>
    </row>
    <row r="5" spans="2:7" s="198" customFormat="1" ht="24.95" customHeight="1" x14ac:dyDescent="0.25">
      <c r="B5" s="732"/>
      <c r="C5" s="733"/>
      <c r="D5" s="733"/>
      <c r="E5" s="733"/>
      <c r="F5" s="734"/>
    </row>
    <row r="6" spans="2:7" ht="24.95" customHeight="1" x14ac:dyDescent="0.25">
      <c r="B6" s="1002" t="str">
        <f>'PRE DATA'!$C$11</f>
        <v>No 05, Gampaha</v>
      </c>
      <c r="C6" s="1003"/>
      <c r="D6" s="1003"/>
      <c r="E6" s="1003"/>
      <c r="F6" s="1004"/>
    </row>
    <row r="7" spans="2:7" ht="24.95" customHeight="1" x14ac:dyDescent="0.25">
      <c r="B7" s="1008" t="str">
        <f ca="1">ATTENDENCE!B7</f>
        <v>Computer Applications Assistant</v>
      </c>
      <c r="C7" s="1009"/>
      <c r="D7" s="1009"/>
      <c r="E7" s="1009"/>
      <c r="F7" s="1010"/>
    </row>
    <row r="8" spans="2:7" ht="24.95" customHeight="1" x14ac:dyDescent="0.25">
      <c r="B8" s="999" t="s">
        <v>540</v>
      </c>
      <c r="C8" s="1000"/>
      <c r="D8" s="1000"/>
      <c r="E8" s="1000"/>
      <c r="F8" s="1001"/>
    </row>
    <row r="9" spans="2:7" ht="24.95" customHeight="1" x14ac:dyDescent="0.25">
      <c r="B9" s="727"/>
      <c r="C9" s="728"/>
      <c r="D9" s="729"/>
      <c r="E9" s="730"/>
      <c r="F9" s="731"/>
    </row>
    <row r="10" spans="2:7" ht="24.95" customHeight="1" x14ac:dyDescent="0.25">
      <c r="B10" s="999" t="s">
        <v>766</v>
      </c>
      <c r="C10" s="1000"/>
      <c r="D10" s="1000"/>
      <c r="E10" s="1000"/>
      <c r="F10" s="1001"/>
    </row>
    <row r="11" spans="2:7" ht="24.95" customHeight="1" thickBot="1" x14ac:dyDescent="0.3">
      <c r="B11" s="736"/>
      <c r="C11" s="737"/>
      <c r="D11" s="737"/>
      <c r="E11" s="738"/>
      <c r="F11" s="739"/>
      <c r="G11" s="6"/>
    </row>
    <row r="12" spans="2:7" ht="65.099999999999994" customHeight="1" x14ac:dyDescent="0.25">
      <c r="B12" s="740">
        <v>1</v>
      </c>
      <c r="C12" s="741" t="str">
        <f>'STU LIST ENTRY'!C4</f>
        <v>G M P ASELA BANDARA</v>
      </c>
      <c r="D12" s="742" t="str">
        <f>'STU LIST ENTRY'!T4</f>
        <v>NO 22/5B Kandy</v>
      </c>
      <c r="E12" s="743" t="str">
        <f>'STU LIST ENTRY'!D4</f>
        <v>956622923V</v>
      </c>
      <c r="F12" s="744"/>
      <c r="G12" s="161"/>
    </row>
    <row r="13" spans="2:7" ht="65.099999999999994" customHeight="1" x14ac:dyDescent="0.25">
      <c r="B13" s="745">
        <v>2</v>
      </c>
      <c r="C13" s="746">
        <f>'STU LIST ENTRY'!C5</f>
        <v>0</v>
      </c>
      <c r="D13" s="747">
        <f>'STU LIST ENTRY'!T5</f>
        <v>0</v>
      </c>
      <c r="E13" s="748">
        <f>'STU LIST ENTRY'!D5</f>
        <v>0</v>
      </c>
      <c r="F13" s="749"/>
      <c r="G13" s="188"/>
    </row>
    <row r="14" spans="2:7" ht="65.099999999999994" customHeight="1" x14ac:dyDescent="0.25">
      <c r="B14" s="740">
        <v>3</v>
      </c>
      <c r="C14" s="746">
        <f>'STU LIST ENTRY'!C6</f>
        <v>0</v>
      </c>
      <c r="D14" s="747">
        <f>'STU LIST ENTRY'!T6</f>
        <v>0</v>
      </c>
      <c r="E14" s="748">
        <f>'STU LIST ENTRY'!D6</f>
        <v>0</v>
      </c>
      <c r="F14" s="749"/>
      <c r="G14" s="188"/>
    </row>
    <row r="15" spans="2:7" ht="65.099999999999994" customHeight="1" x14ac:dyDescent="0.25">
      <c r="B15" s="745">
        <v>4</v>
      </c>
      <c r="C15" s="746">
        <f>'STU LIST ENTRY'!C7</f>
        <v>0</v>
      </c>
      <c r="D15" s="747">
        <f>'STU LIST ENTRY'!T7</f>
        <v>0</v>
      </c>
      <c r="E15" s="748">
        <f>'STU LIST ENTRY'!D7</f>
        <v>0</v>
      </c>
      <c r="F15" s="749"/>
      <c r="G15" s="188"/>
    </row>
    <row r="16" spans="2:7" ht="65.099999999999994" customHeight="1" x14ac:dyDescent="0.25">
      <c r="B16" s="740">
        <v>5</v>
      </c>
      <c r="C16" s="746">
        <f>'STU LIST ENTRY'!C8</f>
        <v>0</v>
      </c>
      <c r="D16" s="747">
        <f>'STU LIST ENTRY'!T8</f>
        <v>0</v>
      </c>
      <c r="E16" s="748">
        <f>'STU LIST ENTRY'!D8</f>
        <v>0</v>
      </c>
      <c r="F16" s="749"/>
      <c r="G16" s="188"/>
    </row>
    <row r="17" spans="2:7" ht="65.099999999999994" customHeight="1" x14ac:dyDescent="0.25">
      <c r="B17" s="745">
        <v>6</v>
      </c>
      <c r="C17" s="746">
        <f>'STU LIST ENTRY'!C9</f>
        <v>0</v>
      </c>
      <c r="D17" s="747">
        <f>'STU LIST ENTRY'!T9</f>
        <v>0</v>
      </c>
      <c r="E17" s="748">
        <f>'STU LIST ENTRY'!D9</f>
        <v>0</v>
      </c>
      <c r="F17" s="749"/>
      <c r="G17" s="188"/>
    </row>
    <row r="18" spans="2:7" ht="65.099999999999994" customHeight="1" x14ac:dyDescent="0.25">
      <c r="B18" s="740">
        <v>7</v>
      </c>
      <c r="C18" s="746">
        <f>'STU LIST ENTRY'!C10</f>
        <v>0</v>
      </c>
      <c r="D18" s="747">
        <f>'STU LIST ENTRY'!T10</f>
        <v>0</v>
      </c>
      <c r="E18" s="748">
        <f>'STU LIST ENTRY'!D10</f>
        <v>0</v>
      </c>
      <c r="F18" s="749"/>
      <c r="G18" s="188"/>
    </row>
    <row r="19" spans="2:7" ht="65.099999999999994" customHeight="1" x14ac:dyDescent="0.25">
      <c r="B19" s="745">
        <v>8</v>
      </c>
      <c r="C19" s="746">
        <f>'STU LIST ENTRY'!C11</f>
        <v>0</v>
      </c>
      <c r="D19" s="747">
        <f>'STU LIST ENTRY'!T11</f>
        <v>0</v>
      </c>
      <c r="E19" s="748">
        <f>'STU LIST ENTRY'!D11</f>
        <v>0</v>
      </c>
      <c r="F19" s="749"/>
      <c r="G19" s="188"/>
    </row>
    <row r="20" spans="2:7" ht="65.099999999999994" customHeight="1" x14ac:dyDescent="0.25">
      <c r="B20" s="740">
        <v>9</v>
      </c>
      <c r="C20" s="746">
        <f>'STU LIST ENTRY'!C12</f>
        <v>0</v>
      </c>
      <c r="D20" s="747">
        <f>'STU LIST ENTRY'!T12</f>
        <v>0</v>
      </c>
      <c r="E20" s="748">
        <f>'STU LIST ENTRY'!D12</f>
        <v>0</v>
      </c>
      <c r="F20" s="749"/>
      <c r="G20" s="188"/>
    </row>
    <row r="21" spans="2:7" ht="65.099999999999994" customHeight="1" x14ac:dyDescent="0.25">
      <c r="B21" s="745">
        <v>10</v>
      </c>
      <c r="C21" s="746">
        <f>'STU LIST ENTRY'!C13</f>
        <v>0</v>
      </c>
      <c r="D21" s="747">
        <f>'STU LIST ENTRY'!T13</f>
        <v>0</v>
      </c>
      <c r="E21" s="748">
        <f>'STU LIST ENTRY'!D13</f>
        <v>0</v>
      </c>
      <c r="F21" s="749"/>
      <c r="G21" s="188"/>
    </row>
    <row r="22" spans="2:7" ht="65.099999999999994" customHeight="1" x14ac:dyDescent="0.25">
      <c r="B22" s="740">
        <v>11</v>
      </c>
      <c r="C22" s="746">
        <f>'STU LIST ENTRY'!C14</f>
        <v>0</v>
      </c>
      <c r="D22" s="747">
        <f>'STU LIST ENTRY'!T14</f>
        <v>0</v>
      </c>
      <c r="E22" s="748">
        <f>'STU LIST ENTRY'!D14</f>
        <v>0</v>
      </c>
      <c r="F22" s="749"/>
      <c r="G22" s="188"/>
    </row>
    <row r="23" spans="2:7" ht="65.099999999999994" customHeight="1" x14ac:dyDescent="0.25">
      <c r="B23" s="745">
        <v>12</v>
      </c>
      <c r="C23" s="746">
        <f>'STU LIST ENTRY'!C15</f>
        <v>0</v>
      </c>
      <c r="D23" s="747">
        <f>'STU LIST ENTRY'!T15</f>
        <v>0</v>
      </c>
      <c r="E23" s="748">
        <f>'STU LIST ENTRY'!D15</f>
        <v>0</v>
      </c>
      <c r="F23" s="749"/>
      <c r="G23" s="188"/>
    </row>
    <row r="24" spans="2:7" ht="65.099999999999994" customHeight="1" x14ac:dyDescent="0.25">
      <c r="B24" s="740">
        <v>13</v>
      </c>
      <c r="C24" s="746">
        <f>'STU LIST ENTRY'!C16</f>
        <v>0</v>
      </c>
      <c r="D24" s="747">
        <f>'STU LIST ENTRY'!T16</f>
        <v>0</v>
      </c>
      <c r="E24" s="748">
        <f>'STU LIST ENTRY'!D16</f>
        <v>0</v>
      </c>
      <c r="F24" s="749"/>
    </row>
    <row r="25" spans="2:7" ht="65.099999999999994" customHeight="1" x14ac:dyDescent="0.25">
      <c r="B25" s="745">
        <v>14</v>
      </c>
      <c r="C25" s="746">
        <f>'STU LIST ENTRY'!C17</f>
        <v>0</v>
      </c>
      <c r="D25" s="747">
        <f>'STU LIST ENTRY'!T17</f>
        <v>0</v>
      </c>
      <c r="E25" s="748">
        <f>'STU LIST ENTRY'!D17</f>
        <v>0</v>
      </c>
      <c r="F25" s="749"/>
    </row>
    <row r="26" spans="2:7" ht="65.099999999999994" customHeight="1" x14ac:dyDescent="0.25">
      <c r="B26" s="745">
        <v>15</v>
      </c>
      <c r="C26" s="746">
        <f>'STU LIST ENTRY'!C18</f>
        <v>0</v>
      </c>
      <c r="D26" s="747">
        <f>'STU LIST ENTRY'!T18</f>
        <v>0</v>
      </c>
      <c r="E26" s="748">
        <f>'STU LIST ENTRY'!D18</f>
        <v>0</v>
      </c>
      <c r="F26" s="749"/>
    </row>
    <row r="27" spans="2:7" ht="45" customHeight="1" x14ac:dyDescent="0.25">
      <c r="B27" s="745">
        <v>16</v>
      </c>
      <c r="C27" s="746">
        <f>'STU LIST ENTRY'!C19</f>
        <v>0</v>
      </c>
      <c r="D27" s="747">
        <f>'STU LIST ENTRY'!T19</f>
        <v>0</v>
      </c>
      <c r="E27" s="748">
        <f>'STU LIST ENTRY'!D19</f>
        <v>0</v>
      </c>
      <c r="F27" s="749"/>
    </row>
    <row r="28" spans="2:7" ht="45" customHeight="1" x14ac:dyDescent="0.25">
      <c r="B28" s="745">
        <v>17</v>
      </c>
      <c r="C28" s="746">
        <f>'STU LIST ENTRY'!C20</f>
        <v>0</v>
      </c>
      <c r="D28" s="747">
        <f>'STU LIST ENTRY'!T20</f>
        <v>0</v>
      </c>
      <c r="E28" s="748">
        <f>'STU LIST ENTRY'!D20</f>
        <v>0</v>
      </c>
      <c r="F28" s="749"/>
    </row>
    <row r="29" spans="2:7" ht="45" customHeight="1" x14ac:dyDescent="0.25">
      <c r="B29" s="745">
        <v>18</v>
      </c>
      <c r="C29" s="746">
        <f>'STU LIST ENTRY'!C21</f>
        <v>0</v>
      </c>
      <c r="D29" s="747">
        <f>'STU LIST ENTRY'!T21</f>
        <v>0</v>
      </c>
      <c r="E29" s="748">
        <f>'STU LIST ENTRY'!D21</f>
        <v>0</v>
      </c>
      <c r="F29" s="749"/>
    </row>
    <row r="30" spans="2:7" ht="45" customHeight="1" x14ac:dyDescent="0.25">
      <c r="B30" s="740">
        <v>19</v>
      </c>
      <c r="C30" s="746">
        <f>'STU LIST ENTRY'!C22</f>
        <v>0</v>
      </c>
      <c r="D30" s="747">
        <f>'STU LIST ENTRY'!T22</f>
        <v>0</v>
      </c>
      <c r="E30" s="748">
        <f>'STU LIST ENTRY'!D22</f>
        <v>0</v>
      </c>
      <c r="F30" s="749"/>
    </row>
    <row r="31" spans="2:7" ht="45" customHeight="1" x14ac:dyDescent="0.25">
      <c r="B31" s="745">
        <v>20</v>
      </c>
      <c r="C31" s="746">
        <f>'STU LIST ENTRY'!C23</f>
        <v>0</v>
      </c>
      <c r="D31" s="747">
        <f>'STU LIST ENTRY'!T23</f>
        <v>0</v>
      </c>
      <c r="E31" s="748">
        <f>'STU LIST ENTRY'!D23</f>
        <v>0</v>
      </c>
      <c r="F31" s="749"/>
    </row>
    <row r="32" spans="2:7" ht="45" customHeight="1" x14ac:dyDescent="0.25">
      <c r="B32" s="740">
        <v>21</v>
      </c>
      <c r="C32" s="746">
        <f>'STU LIST ENTRY'!C24</f>
        <v>0</v>
      </c>
      <c r="D32" s="747">
        <f>'STU LIST ENTRY'!T24</f>
        <v>0</v>
      </c>
      <c r="E32" s="748">
        <f>'STU LIST ENTRY'!D24</f>
        <v>0</v>
      </c>
      <c r="F32" s="749"/>
    </row>
    <row r="33" spans="2:6" ht="45" customHeight="1" x14ac:dyDescent="0.25">
      <c r="B33" s="745">
        <v>22</v>
      </c>
      <c r="C33" s="746">
        <f>'STU LIST ENTRY'!C25</f>
        <v>0</v>
      </c>
      <c r="D33" s="747">
        <f>'STU LIST ENTRY'!T25</f>
        <v>0</v>
      </c>
      <c r="E33" s="748">
        <f>'STU LIST ENTRY'!D25</f>
        <v>0</v>
      </c>
      <c r="F33" s="749"/>
    </row>
    <row r="34" spans="2:6" ht="45" customHeight="1" x14ac:dyDescent="0.25">
      <c r="B34" s="740">
        <v>23</v>
      </c>
      <c r="C34" s="746">
        <f>'STU LIST ENTRY'!C26</f>
        <v>0</v>
      </c>
      <c r="D34" s="747">
        <f>'STU LIST ENTRY'!T26</f>
        <v>0</v>
      </c>
      <c r="E34" s="748">
        <f>'STU LIST ENTRY'!D26</f>
        <v>0</v>
      </c>
      <c r="F34" s="749"/>
    </row>
    <row r="35" spans="2:6" ht="45" customHeight="1" thickBot="1" x14ac:dyDescent="0.3">
      <c r="B35" s="750">
        <v>24</v>
      </c>
      <c r="C35" s="751">
        <f>'STU LIST ENTRY'!C27</f>
        <v>0</v>
      </c>
      <c r="D35" s="752">
        <f>'STU LIST ENTRY'!T27</f>
        <v>0</v>
      </c>
      <c r="E35" s="753">
        <f>'STU LIST ENTRY'!D27</f>
        <v>0</v>
      </c>
      <c r="F35" s="754"/>
    </row>
    <row r="36" spans="2:6" ht="30" customHeight="1" thickBot="1" x14ac:dyDescent="0.3">
      <c r="B36" s="755"/>
      <c r="C36" s="755"/>
      <c r="D36" s="755"/>
      <c r="E36" s="756"/>
      <c r="F36" s="755"/>
    </row>
    <row r="37" spans="2:6" ht="71.25" customHeight="1" x14ac:dyDescent="0.25">
      <c r="B37" s="757"/>
      <c r="C37" s="758" t="s">
        <v>534</v>
      </c>
      <c r="D37" s="773" t="str">
        <f>'PRE ASSESSMENT'!D40</f>
        <v>CBA/2555/2015</v>
      </c>
      <c r="E37" s="759"/>
      <c r="F37" s="760"/>
    </row>
    <row r="38" spans="2:6" ht="30" customHeight="1" x14ac:dyDescent="0.25">
      <c r="B38" s="761"/>
      <c r="C38" s="775" t="str">
        <f>'PRE ASSESSMENT'!D37</f>
        <v>Perera</v>
      </c>
      <c r="D38" s="774" t="s">
        <v>535</v>
      </c>
      <c r="E38" s="762"/>
      <c r="F38" s="763"/>
    </row>
    <row r="39" spans="2:6" ht="9.75" customHeight="1" x14ac:dyDescent="0.25">
      <c r="B39" s="764"/>
      <c r="C39" s="765"/>
      <c r="D39" s="765"/>
      <c r="E39" s="766"/>
      <c r="F39" s="767"/>
    </row>
    <row r="40" spans="2:6" ht="30" customHeight="1" x14ac:dyDescent="0.25">
      <c r="B40" s="764"/>
      <c r="C40" s="772" t="s">
        <v>539</v>
      </c>
      <c r="D40" s="765"/>
      <c r="E40" s="766"/>
      <c r="F40" s="767"/>
    </row>
    <row r="41" spans="2:6" ht="30" customHeight="1" thickBot="1" x14ac:dyDescent="0.3">
      <c r="B41" s="768"/>
      <c r="C41" s="769"/>
      <c r="D41" s="769"/>
      <c r="E41" s="770"/>
      <c r="F41" s="771"/>
    </row>
    <row r="42" spans="2:6" x14ac:dyDescent="0.25">
      <c r="B42" s="708"/>
      <c r="C42" s="708"/>
      <c r="D42" s="708"/>
      <c r="E42" s="713"/>
      <c r="F42" s="708"/>
    </row>
  </sheetData>
  <mergeCells count="5">
    <mergeCell ref="B10:F10"/>
    <mergeCell ref="B6:F6"/>
    <mergeCell ref="B4:F4"/>
    <mergeCell ref="B7:F7"/>
    <mergeCell ref="B8:F8"/>
  </mergeCells>
  <conditionalFormatting sqref="C12:F35">
    <cfRule type="cellIs" dxfId="141" priority="2" operator="equal">
      <formula>0</formula>
    </cfRule>
  </conditionalFormatting>
  <printOptions horizontalCentered="1" verticalCentered="1"/>
  <pageMargins left="0.2" right="0.2" top="0.25" bottom="0.2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STU LIST ENTRY</vt:lpstr>
      <vt:lpstr>PRE DATA</vt:lpstr>
      <vt:lpstr>Sheet3</vt:lpstr>
      <vt:lpstr>ASSESSOR DETAILS CAA</vt:lpstr>
      <vt:lpstr>PRE ASSESSMENT</vt:lpstr>
      <vt:lpstr>PA01  FORM</vt:lpstr>
      <vt:lpstr>FINAL ASSESSMENT</vt:lpstr>
      <vt:lpstr>AS O1 - 02 FORM</vt:lpstr>
      <vt:lpstr>ATTENDENCE</vt:lpstr>
      <vt:lpstr>ATTENDENCE FINAL</vt:lpstr>
      <vt:lpstr>Data</vt:lpstr>
      <vt:lpstr>Sheet2</vt:lpstr>
      <vt:lpstr>Sheet4</vt:lpstr>
      <vt:lpstr>Sheet5</vt:lpstr>
      <vt:lpstr>CBT RECORD BOOKS</vt:lpstr>
      <vt:lpstr>2ND PAGE</vt:lpstr>
      <vt:lpstr>3RD PAGE</vt:lpstr>
      <vt:lpstr>CBT RECORD BOOK LAST PAGE</vt:lpstr>
      <vt:lpstr>Sheet1</vt:lpstr>
      <vt:lpstr>Sheet6</vt:lpstr>
      <vt:lpstr>ATTENDENCE!Print_Area</vt:lpstr>
      <vt:lpstr>'ATTENDENCE FINAL'!Print_Area</vt:lpstr>
      <vt:lpstr>'CBT RECORD BOOK LAST PAGE'!Print_Area</vt:lpstr>
      <vt:lpstr>'CBT RECORD BOOKS'!Print_Area</vt:lpstr>
      <vt:lpstr>'FINAL ASSESSMENT'!Print_Area</vt:lpstr>
      <vt:lpstr>'PRE ASSESSMENT'!Print_Area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Chandana</dc:creator>
  <cp:lastModifiedBy>user</cp:lastModifiedBy>
  <cp:lastPrinted>2019-07-05T16:01:34Z</cp:lastPrinted>
  <dcterms:created xsi:type="dcterms:W3CDTF">2014-12-25T05:36:57Z</dcterms:created>
  <dcterms:modified xsi:type="dcterms:W3CDTF">2019-11-21T07:55:24Z</dcterms:modified>
</cp:coreProperties>
</file>